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D:\Carilion  Work\Solutions Delivery\"/>
    </mc:Choice>
  </mc:AlternateContent>
  <bookViews>
    <workbookView xWindow="0" yWindow="0" windowWidth="28800" windowHeight="12210" activeTab="1"/>
  </bookViews>
  <sheets>
    <sheet name="Solution Delivery - Active Non " sheetId="1" r:id="rId1"/>
    <sheet name="2017 Data" sheetId="2" r:id="rId2"/>
  </sheets>
  <calcPr calcId="0"/>
</workbook>
</file>

<file path=xl/calcChain.xml><?xml version="1.0" encoding="utf-8"?>
<calcChain xmlns="http://schemas.openxmlformats.org/spreadsheetml/2006/main">
  <c r="Z2" i="1" l="1"/>
  <c r="I3" i="1"/>
  <c r="I4" i="1"/>
  <c r="I5" i="1"/>
  <c r="I6" i="1"/>
  <c r="I7" i="1"/>
  <c r="I8" i="1"/>
  <c r="I9" i="1"/>
  <c r="Y2" i="1" s="1"/>
  <c r="Z1" i="1" s="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2" i="1"/>
  <c r="I3" i="2"/>
  <c r="I4" i="2"/>
  <c r="I5" i="2"/>
  <c r="I6" i="2"/>
  <c r="I7" i="2"/>
  <c r="I8" i="2"/>
  <c r="I9" i="2"/>
  <c r="AA5" i="2" s="1"/>
  <c r="I10" i="2"/>
  <c r="I11" i="2"/>
  <c r="I12" i="2"/>
  <c r="I13" i="2"/>
  <c r="I14" i="2"/>
  <c r="I15" i="2"/>
  <c r="I16" i="2"/>
  <c r="AA6" i="2" s="1"/>
  <c r="I17" i="2"/>
  <c r="I18" i="2"/>
  <c r="I19" i="2"/>
  <c r="I20" i="2"/>
  <c r="I21" i="2"/>
  <c r="I22" i="2"/>
  <c r="I23" i="2"/>
  <c r="I24" i="2"/>
  <c r="I25" i="2"/>
  <c r="AA8" i="2" s="1"/>
  <c r="I26" i="2"/>
  <c r="I27" i="2"/>
  <c r="I28" i="2"/>
  <c r="I29" i="2"/>
  <c r="I30" i="2"/>
  <c r="I31" i="2"/>
  <c r="I32" i="2"/>
  <c r="I33" i="2"/>
  <c r="I34" i="2"/>
  <c r="I35" i="2"/>
  <c r="I36" i="2"/>
  <c r="I37" i="2"/>
  <c r="I38" i="2"/>
  <c r="I39" i="2"/>
  <c r="I40" i="2"/>
  <c r="I41" i="2"/>
  <c r="I42" i="2"/>
  <c r="AA9" i="2" s="1"/>
  <c r="I43" i="2"/>
  <c r="I44" i="2"/>
  <c r="I45" i="2"/>
  <c r="I46" i="2"/>
  <c r="I47" i="2"/>
  <c r="I48" i="2"/>
  <c r="AA10" i="2" s="1"/>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AA13" i="2" s="1"/>
  <c r="I81" i="2"/>
  <c r="I82" i="2"/>
  <c r="AA14" i="2" s="1"/>
  <c r="I83" i="2"/>
  <c r="I84" i="2"/>
  <c r="I85" i="2"/>
  <c r="I86" i="2"/>
  <c r="I87" i="2"/>
  <c r="I88" i="2"/>
  <c r="I89" i="2"/>
  <c r="I90" i="2"/>
  <c r="I91" i="2"/>
  <c r="I92" i="2"/>
  <c r="I93" i="2"/>
  <c r="I94" i="2"/>
  <c r="I95" i="2"/>
  <c r="I96" i="2"/>
  <c r="I97" i="2"/>
  <c r="AA15" i="2" s="1"/>
  <c r="I98" i="2"/>
  <c r="I99" i="2"/>
  <c r="I100" i="2"/>
  <c r="I101" i="2"/>
  <c r="I102" i="2"/>
  <c r="I103" i="2"/>
  <c r="I104" i="2"/>
  <c r="I105" i="2"/>
  <c r="I106" i="2"/>
  <c r="I107" i="2"/>
  <c r="I108" i="2"/>
  <c r="I109" i="2"/>
  <c r="I110" i="2"/>
  <c r="I111" i="2"/>
  <c r="I112" i="2"/>
  <c r="AA16" i="2" s="1"/>
  <c r="I113" i="2"/>
  <c r="I114" i="2"/>
  <c r="I115" i="2"/>
  <c r="I116" i="2"/>
  <c r="I117" i="2"/>
  <c r="I118" i="2"/>
  <c r="I119" i="2"/>
  <c r="I120" i="2"/>
  <c r="I121" i="2"/>
  <c r="I122" i="2"/>
  <c r="I123" i="2"/>
  <c r="I124" i="2"/>
  <c r="I125" i="2"/>
  <c r="I126" i="2"/>
  <c r="I127" i="2"/>
  <c r="I128" i="2"/>
  <c r="AA17" i="2" s="1"/>
  <c r="I129" i="2"/>
  <c r="I130" i="2"/>
  <c r="I131" i="2"/>
  <c r="I132" i="2"/>
  <c r="I133" i="2"/>
  <c r="I134" i="2"/>
  <c r="I135" i="2"/>
  <c r="I136" i="2"/>
  <c r="AA18" i="2" s="1"/>
  <c r="I137" i="2"/>
  <c r="I138" i="2"/>
  <c r="I139" i="2"/>
  <c r="I140" i="2"/>
  <c r="I141" i="2"/>
  <c r="I142" i="2"/>
  <c r="I143" i="2"/>
  <c r="I144" i="2"/>
  <c r="AA19" i="2" s="1"/>
  <c r="I145" i="2"/>
  <c r="I146" i="2"/>
  <c r="I147" i="2"/>
  <c r="I148" i="2"/>
  <c r="I149" i="2"/>
  <c r="I150" i="2"/>
  <c r="I151" i="2"/>
  <c r="I152" i="2"/>
  <c r="I153" i="2"/>
  <c r="I154" i="2"/>
  <c r="I155" i="2"/>
  <c r="I156" i="2"/>
  <c r="I157" i="2"/>
  <c r="I158" i="2"/>
  <c r="I159" i="2"/>
  <c r="I160" i="2"/>
  <c r="I161" i="2"/>
  <c r="I162" i="2"/>
  <c r="AA20" i="2" s="1"/>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AA23" i="2" s="1"/>
  <c r="I210" i="2"/>
  <c r="I211" i="2"/>
  <c r="I212" i="2"/>
  <c r="I213" i="2"/>
  <c r="I214" i="2"/>
  <c r="I215" i="2"/>
  <c r="I216" i="2"/>
  <c r="I217" i="2"/>
  <c r="AA24" i="2" s="1"/>
  <c r="I218" i="2"/>
  <c r="I219" i="2"/>
  <c r="I220" i="2"/>
  <c r="I221" i="2"/>
  <c r="I222" i="2"/>
  <c r="I223" i="2"/>
  <c r="I224" i="2"/>
  <c r="I225" i="2"/>
  <c r="I226" i="2"/>
  <c r="AA25" i="2" s="1"/>
  <c r="I227" i="2"/>
  <c r="I228" i="2"/>
  <c r="I229" i="2"/>
  <c r="I230" i="2"/>
  <c r="I231" i="2"/>
  <c r="I232" i="2"/>
  <c r="I233" i="2"/>
  <c r="I234" i="2"/>
  <c r="I235" i="2"/>
  <c r="I236" i="2"/>
  <c r="I237" i="2"/>
  <c r="I238" i="2"/>
  <c r="I239" i="2"/>
  <c r="I240" i="2"/>
  <c r="AA26" i="2" s="1"/>
  <c r="I241" i="2"/>
  <c r="I242" i="2"/>
  <c r="I243" i="2"/>
  <c r="I244" i="2"/>
  <c r="I245" i="2"/>
  <c r="I246" i="2"/>
  <c r="I247" i="2"/>
  <c r="I248" i="2"/>
  <c r="I249" i="2"/>
  <c r="AA27" i="2" s="1"/>
  <c r="I250" i="2"/>
  <c r="I251" i="2"/>
  <c r="I252" i="2"/>
  <c r="I253" i="2"/>
  <c r="I254" i="2"/>
  <c r="I255" i="2"/>
  <c r="I256" i="2"/>
  <c r="I257" i="2"/>
  <c r="I258" i="2"/>
  <c r="I259" i="2"/>
  <c r="I260" i="2"/>
  <c r="I261" i="2"/>
  <c r="I262" i="2"/>
  <c r="I263" i="2"/>
  <c r="I264" i="2"/>
  <c r="AA28" i="2" s="1"/>
  <c r="I265" i="2"/>
  <c r="I266" i="2"/>
  <c r="I267" i="2"/>
  <c r="I268" i="2"/>
  <c r="I269" i="2"/>
  <c r="I270" i="2"/>
  <c r="I271" i="2"/>
  <c r="I272" i="2"/>
  <c r="I273" i="2"/>
  <c r="I274" i="2"/>
  <c r="I275" i="2"/>
  <c r="I276" i="2"/>
  <c r="I277" i="2"/>
  <c r="I278" i="2"/>
  <c r="I279" i="2"/>
  <c r="I280" i="2"/>
  <c r="AA30" i="2" s="1"/>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AA32" i="2" s="1"/>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2" i="2"/>
  <c r="AA12" i="2"/>
  <c r="AA21" i="2"/>
  <c r="AA22" i="2"/>
  <c r="AA3" i="2"/>
  <c r="AA7" i="2"/>
  <c r="AA2" i="2"/>
  <c r="Z3" i="2"/>
  <c r="Z5" i="2"/>
  <c r="Z6" i="2"/>
  <c r="Z7" i="2"/>
  <c r="Z8" i="2"/>
  <c r="Z9" i="2"/>
  <c r="Z10" i="2"/>
  <c r="Z12" i="2"/>
  <c r="Z14" i="2"/>
  <c r="Z15" i="2"/>
  <c r="Z16" i="2"/>
  <c r="Z17" i="2"/>
  <c r="Z18" i="2"/>
  <c r="Z19" i="2"/>
  <c r="Z20" i="2"/>
  <c r="Z21" i="2"/>
  <c r="Z22" i="2"/>
  <c r="Z23" i="2"/>
  <c r="Z24" i="2"/>
  <c r="Z25" i="2"/>
  <c r="Z26" i="2"/>
  <c r="Z27" i="2"/>
  <c r="Z28" i="2"/>
  <c r="Z31" i="2"/>
  <c r="Z32" i="2"/>
  <c r="Z2"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2" i="2"/>
</calcChain>
</file>

<file path=xl/sharedStrings.xml><?xml version="1.0" encoding="utf-8"?>
<sst xmlns="http://schemas.openxmlformats.org/spreadsheetml/2006/main" count="9409" uniqueCount="1697">
  <si>
    <t>Change No.</t>
  </si>
  <si>
    <t>Assign Dept</t>
  </si>
  <si>
    <t>Category</t>
  </si>
  <si>
    <t>Chs Change Level</t>
  </si>
  <si>
    <t>Current Phase</t>
  </si>
  <si>
    <t>Orig Date Entered</t>
  </si>
  <si>
    <t>Requested Date</t>
  </si>
  <si>
    <t>Close Time</t>
  </si>
  <si>
    <t>Change Status</t>
  </si>
  <si>
    <t>Title</t>
  </si>
  <si>
    <t>Description</t>
  </si>
  <si>
    <t>Requested by</t>
  </si>
  <si>
    <t>Estimated LOE</t>
  </si>
  <si>
    <t>Chs 2020 Focus</t>
  </si>
  <si>
    <t>Chs Project</t>
  </si>
  <si>
    <t>Owner</t>
  </si>
  <si>
    <t>Chs Est Hours over 100</t>
  </si>
  <si>
    <t>Priority Code</t>
  </si>
  <si>
    <t>Logical Name</t>
  </si>
  <si>
    <t>Affected Item</t>
  </si>
  <si>
    <t>Actual Outage End</t>
  </si>
  <si>
    <t>C1023390</t>
  </si>
  <si>
    <t>SOLUTIONS_DELIVERY_CLINICAL</t>
  </si>
  <si>
    <t>RFC - IMPLEMENTATION</t>
  </si>
  <si>
    <t>IN PROGRESS</t>
  </si>
  <si>
    <t>Cardiology PMO</t>
  </si>
  <si>
    <t>DPMARTIN</t>
  </si>
  <si>
    <t>NO</t>
  </si>
  <si>
    <t>2 - HIGH</t>
  </si>
  <si>
    <t>EPIC CARE AMBULATORY</t>
  </si>
  <si>
    <t>APPLICATION SERVICES</t>
  </si>
  <si>
    <t>C1024053</t>
  </si>
  <si>
    <t>SOLUTIONS_DELIVERY_NONCLINICAL</t>
  </si>
  <si>
    <t>RFC - MAINTENANCE</t>
  </si>
  <si>
    <t>RFC - RESEARCH</t>
  </si>
  <si>
    <t>PENDING CUSTOMER</t>
  </si>
  <si>
    <t>Lawson Client wants to know if a report called Simple Gross to Net can be expanded in order to obtai</t>
  </si>
  <si>
    <t>Lawson Client wants to know if a report called Simple Gross to Net can be expanded in order to obtain GLDL information behind the report_x000D_
Client advises she has worked with David Frank in the past</t>
  </si>
  <si>
    <t>DBFRANK</t>
  </si>
  <si>
    <t>4 - LOW</t>
  </si>
  <si>
    <t xml:space="preserve">LAWSON </t>
  </si>
  <si>
    <t>C1024103</t>
  </si>
  <si>
    <t xml:space="preserve"> Lawson Cobra extract additional processing for divorce and child aging</t>
  </si>
  <si>
    <t>Lawson Cobra extract additional processing for divorce and child aging</t>
  </si>
  <si>
    <t>C1030137</t>
  </si>
  <si>
    <t>Meaningful Use Timelogging Bucket</t>
  </si>
  <si>
    <t>RBFARRIS</t>
  </si>
  <si>
    <t>FINANCIAL VITALITY</t>
  </si>
  <si>
    <t>1 - CRITICAL</t>
  </si>
  <si>
    <t>C1036244</t>
  </si>
  <si>
    <t>DEFERRED</t>
  </si>
  <si>
    <t>Project: Lawson: Automate O.E. txn processing associated with life insurance and disability subject</t>
  </si>
  <si>
    <t>Project: Lawson: Automate O.E. txn processing associated with life insurance and disability subject to underwriting._x000D_
_x000D_
The current process involves a significant amount of TSG and client intervention to separate out txns subject to underwriting. The txns submit to underwriting must be deleted before the remaining txns are released and updated in Lawson. There are also formatting issues with the file after txns subject to underwriting are released. The time required jeopardizes the timely release of txns to Lawson._x000D_
_x000D_
Converted from PRF # 192514_x000D_
_x000D_
http://chsweb.carilion.com/Pbase/query/ShowPrf.jsp?prfNumber=192514</t>
  </si>
  <si>
    <t>C1065904</t>
  </si>
  <si>
    <t>RFC - COMPLETION</t>
  </si>
  <si>
    <t>PENDING VENDOR</t>
  </si>
  <si>
    <t>Online Catalog Solution for Jefferson College</t>
  </si>
  <si>
    <t>Online Catalog Solution for Jefferson College_x000D_
Requested by 9/1/2017_x000D_
Primary Contact: Margie Vest, JCHS_x000D_
Currently, Jefferson College has requested this project be reopened and has approved funding for it._x000D_
REOPENED 6/1/2017_x000D_
_x000D_
Per Margie Vest: 8/3/2017_x000D_
Expanded scope from implementation of JCHS Course Catalog project (due 9/1/2017) to include the following:_x000D_
- Implementation of API with Acalog application.  Client decided on this method after initiation of the Online Catalog project, which increased the number of estimated hours for implementation above the original estimated amount of 50 hours._x000D_
- Composing a JCHS Student Handbook in Acalog (added - target implementation - TBD)_x000D_
- Implementing Curriculog course management module - (added - target implemntation timeline - Jan-Feb, 2018)_x000D_
_x000D_
History of project:_x000D_
REOPENED 4/13/2016_x000D_
Timeline: April - August, 2016_x000D_
REOPENED 8/3/2016_x000D_
Revised timeline: Sept 2016 - March 2017_x000D_
OPENED 3/23/2014_x000D_
Research an online catalog publishing and curriculum management solution.  This was previously part of the proposal for a Title 3 Grant for JCHS in 2014.</t>
  </si>
  <si>
    <t>MAWOMACK</t>
  </si>
  <si>
    <t>JBROMEISER</t>
  </si>
  <si>
    <t>UNDETERMINED</t>
  </si>
  <si>
    <t>UNDETERMINED SERVICES</t>
  </si>
  <si>
    <t>C1072547</t>
  </si>
  <si>
    <t xml:space="preserve"> B-Line ClinSkills Migration</t>
  </si>
  <si>
    <t>B-Line ClinSkills Migration_x000D_
Primary Contact: Heidi Lane, Sr. Dir. Academic Support_x000D_
Timeline: June 2014 - June 18, 2015 -_x000D_
Effective May 2016: Vendor has postponed release until June 2017_x000D_
_x000D_
Description:_x000D_
At the end of 2015 the Clinical Skills product will no longer be supported.  Support renewal in 2016 will no longer be renewable._x000D_
Option is to migrate to the SimCapture product._x000D_
Project Team members include:_x000D_
Heidi Lane, Primary_x000D_
Beth Ipock_x000D_
Liz Sawyer_x000D_
John Hodge_x000D_
Jason Wright_x000D_
Mike Womack_x000D_
_x000D_
Initiating phase:_x000D_
- Research other vendors: i.e. EMS: Educational Mgmt Systems; CAE Healthcare/Meti-Learning Space - Tampa,FL (Heidi says impressive)_x000D_
- Conifrm with Bryan/B-Line total annual maintenance cost increase_x000D_
- Ask Bryan/B-Line about implementation timeline_x000D_
- Week of 6/16 - ACCME Conf Mtg at Riverside I - will discuss how cost of B-Line SYstem is shared between CRMH/MedEd and VTCSOM._x000D_
- Plans in the works to implemenat a new Sim Center at VTC in Riverside 3 (may share with David Musick's Sim Lab at CRMH._x000D_
- Liz is attending an ASP Conference in Indianapolis the week of 6/16 - compose some questions for her to ask B-Line and other vendors.</t>
  </si>
  <si>
    <t>3 - MEDIUM</t>
  </si>
  <si>
    <t>B-LINE MEDICAL</t>
  </si>
  <si>
    <t>C1079371</t>
  </si>
  <si>
    <t>Tracking RFC for Space Planning Program Management</t>
  </si>
  <si>
    <t>C1085745</t>
  </si>
  <si>
    <t>RFC - OPTIMIZATION</t>
  </si>
  <si>
    <t>PROJECT: LAWSON: Modify Pension extract to add specific effective date for address</t>
  </si>
  <si>
    <t>DNMOULIN</t>
  </si>
  <si>
    <t>C1087228</t>
  </si>
  <si>
    <t>Print SCA, MedKey and NCS checks using the Secure32 Application.</t>
  </si>
  <si>
    <t>DEEVANS</t>
  </si>
  <si>
    <t>TARINN</t>
  </si>
  <si>
    <t>SUNGARD AVANTGARD SECURE32</t>
  </si>
  <si>
    <t>C1097692</t>
  </si>
  <si>
    <t>Acadaware Implementation for Nursing, RT, and ST programs at Jefferson College</t>
  </si>
  <si>
    <t>Acadaware Implementation for Nursing, RT, and ST programs at Jefferson College_x000D_
_x000D_
Description:_x000D_
RT = Respiratory Therapy_x000D_
ST = Surgical Technologies</t>
  </si>
  <si>
    <t>UNLISTED  APPLICATION</t>
  </si>
  <si>
    <t>C1106647</t>
  </si>
  <si>
    <t>EPIC SERVICES REQUEST</t>
  </si>
  <si>
    <t>ESS - RESEARCH</t>
  </si>
  <si>
    <t>Change EP lab charges from filing automatically to manual process.</t>
  </si>
  <si>
    <t>Change EP lab charges from filing automatically to manual process._x000D_
_x000D_
Epic application module to be optimized: Cupid (Cardiant)_x000D_
_x000D_
Improvement Initiative this Optimization will effect: Cost Containment_x000D_
_x000D_
Who will be impacted by this Optimization: 3-UNIT / DEPT_x000D_
_x000D_
Benefit / Value: _x000D_
Cardiology has decided that procedure log should be reviewed after each case and patients charged for the items that have been used during the procedure. This process is currently used for the Cath lab area and it seems to be working well.</t>
  </si>
  <si>
    <t>EXSABANOVIC1</t>
  </si>
  <si>
    <t>KMSAUNDERS</t>
  </si>
  <si>
    <t>EPIC CUPID (CARDIANT)</t>
  </si>
  <si>
    <t>C1106835</t>
  </si>
  <si>
    <t>RFC - REQUEST FOR CHANGE</t>
  </si>
  <si>
    <t>Lawson to CSOD Process Automation for Rob James</t>
  </si>
  <si>
    <t>Lawson to CSOD Process Automation for Rob James_x000D_
_x000D_
Rob James needs Lawson to CSOD process automation. This should include: 1) changes to the Lawson data export 2) automated file encryption 3) ftp or other connection to CSOD servers_x000D_
_x000D_
Converted from PRF # 198848_x000D_
_x000D_
http://chsweb.carilion.com/Pbase/query/ShowPrf.jsp?prfNumber=198848</t>
  </si>
  <si>
    <t>RBJAMES</t>
  </si>
  <si>
    <t>C1112351</t>
  </si>
  <si>
    <t>Mammography Tomosynthesis Project</t>
  </si>
  <si>
    <t>Mammography Tomosynthesis Project_x000D_
_x000D_
Implement Mammo Tomo at all locations</t>
  </si>
  <si>
    <t>LLATKINSON</t>
  </si>
  <si>
    <t>CLINICAL ADVANCEMENT AND PATIENT SAFETY</t>
  </si>
  <si>
    <t>TASTEVENS</t>
  </si>
  <si>
    <t>IMPAX</t>
  </si>
  <si>
    <t>C1113573</t>
  </si>
  <si>
    <t>R4 - upgrade from version 4.20.57 to 4.20.300/build new VM servers for both PROD and TEST/migrate data to new VM servers</t>
  </si>
  <si>
    <t>R4 needs to be upgraded and then migrated to the new VM server.  We are currently on R4 version 4.20.57 and will be upgrading to 4.20.300.</t>
  </si>
  <si>
    <t>TLSHIRLEYMCCOWN</t>
  </si>
  <si>
    <t>R4 / ACERT</t>
  </si>
  <si>
    <t>C1124209</t>
  </si>
  <si>
    <t>Wireless infrastructure at CRCH</t>
  </si>
  <si>
    <t>Wireless infrastructure at CRCH._x000D_
_x000D_
Work with Blackbox to replace DAS with voice grade wireless infrastructure.</t>
  </si>
  <si>
    <t>JNPAGANS</t>
  </si>
  <si>
    <t>CONNECTED, CONVENIENT, COLLABORATIVE CARE</t>
  </si>
  <si>
    <t>JLOGLE</t>
  </si>
  <si>
    <t>NOT.LISTED</t>
  </si>
  <si>
    <t>HARDWARE SERVICES</t>
  </si>
  <si>
    <t>C1130121</t>
  </si>
  <si>
    <t>NOT STARTED</t>
  </si>
  <si>
    <t>Interconnect Data Archiving:  Using Interconnect to delete objects from web blob and archive</t>
  </si>
  <si>
    <t>Interconnect Data Archiving:  Using Interconnect to delete objects from web blob and archive_x000D_
_x000D_
Updated:  2017/05/25_x000D_
This will require a new Windows VMs for an Interconnect server, 1 for non-PRD and most likely 2 for PRD, might be able to get away with just 1.</t>
  </si>
  <si>
    <t>RRFISHER</t>
  </si>
  <si>
    <t>EPIC INTERCONNECT</t>
  </si>
  <si>
    <t>C1133176</t>
  </si>
  <si>
    <t>CMAP - Med Assistance: Task Template for InBasket Documentation</t>
  </si>
  <si>
    <t>CMAP -  Med Assistance: Task Template for InBasket Documentation_x000D_
_x000D_
Based on current Sample and CMAP workflows, medication Lot #'s and manufacturer information are being entered as Free Text in Pharmacy Notes.  This does not allow the reporting team to run a report based on Lot # if a medication recall occurs, or if the manufacturer requests any information._x000D_
_x000D_
Epic's Foundation workflow uses a Task Template to send the Order Class of "Sample" to the Order Information folder for discreet documentation of manufacturer, NDC, Lot #, etc information._x000D_
_x000D_
We would like to use this same functionality for the Order Class of "Med Assistance"_x000D_
_x000D_
This will affect the Sample and CMAP workflows._x000D_
_x000D_
Attached are screenshots from Foundations._x000D_
_x000D_
Krista C. was involved in researching.</t>
  </si>
  <si>
    <t>EHDEACON</t>
  </si>
  <si>
    <t>C1133583</t>
  </si>
  <si>
    <t>PENDING REVIEW</t>
  </si>
  <si>
    <t>Infor Process Automation (IPA)</t>
  </si>
  <si>
    <t>Infor Process Automation (IPA) project to automate requisition approvals._x000D_
_x000D_
Sub-tasks will be created to create a data governance structure that captures the expense approvals for requistions and invoices along with designing the various workflows.</t>
  </si>
  <si>
    <t>JEWRIGHT</t>
  </si>
  <si>
    <t>C1134886</t>
  </si>
  <si>
    <t>ESS - REQUEST FOR CHANGE</t>
  </si>
  <si>
    <t>Q2-REFUEL - 2015 UPGRADE BACKLOG-  Evaluate and implement Epic/s Isolation and Infection Management setup.</t>
  </si>
  <si>
    <t>Q2-REFUEL- 2015 UPGRADE BACKLOG- Evaluate and implement Epic/s Isolation and Infection Management setup._x000D_
THis would replace the custom LDAs currently used._x000D_
_x000D_
Epic application module to be optimized: Inpatient_x000D_
_x000D_
Improvement Initiative this Optimization will effect: Documentation Improvement_x000D_
_x000D_
Who will be impacted by this Optimization: 1-ENTERPRISE / HOSPITAL_x000D_
_x000D_
Benefit / Value:_x000D_
Return to Foundation</t>
  </si>
  <si>
    <t>STRICHARDSON</t>
  </si>
  <si>
    <t xml:space="preserve">EPIC CARE INPATIENT </t>
  </si>
  <si>
    <t>C1140839</t>
  </si>
  <si>
    <t>Send account back to Bad Debt (SCA) regardless of the balance once the CFAP adjustment has been applied.</t>
  </si>
  <si>
    <t>Create logic that sends the account back to Bad Debt (SCA) regardless of the balance once the CFAP adjustment has been applied. SCA will notify the patient of the remaining balance. This opt is a result of HD tkt SD685381 / IM325314. Note: Once self pay levels are in place, this issue should be resolved.  Until this is resolved, a report will need to be run and sent to appropriate areas to manually fix these accts._x000D_
_x000D_
Epic application module to be optimized: Billing (Professional)_x000D_
_x000D_
Improvement Initiative this Optimization will effect: null_x000D_
_x000D_
Who will be impacted by this Optimization: 2-CLINIC / NON-HOSPITAL_x000D_
_x000D_
Benefit / Value:</t>
  </si>
  <si>
    <t>PHSUTPHIN</t>
  </si>
  <si>
    <t>EPIC PROFESSIONAL BILLING</t>
  </si>
  <si>
    <t>C1143795</t>
  </si>
  <si>
    <t>LYMPHOCYTE SUBSET PANEL 5 (G597)</t>
  </si>
  <si>
    <t>LYMPHOCYTE SUBSET PANEL 5 (G597)_x000D_
Results prior to 07/15/15 I am able to see using result component base and common names.  Anything newer are not showing in my metric rules.  Spoke with Mabel and she states that since the results do look different as well this is most likely due to an integration change from Solstace._x000D_
_x000D_
Putting in a ticket to request an investigation be opened to ascertain what change took place and what needs to be fixed for results to show for these labs along with what other labs were effected.</t>
  </si>
  <si>
    <t>TAORANGE</t>
  </si>
  <si>
    <t>EPIC CHRONICLES</t>
  </si>
  <si>
    <t>C1143952</t>
  </si>
  <si>
    <t>Change PayFlex bi-weekly job lawson payflex so that it does not rely on jqsubmit command in JQPAYDATU in jobdef lawson payflexsbm</t>
  </si>
  <si>
    <t>Change PayFlex bi-weekly job lawson payflex so that it does not rely on jqsubmit command in JQPAYDATU in jobdef lawson payflexsbm_x000D_
_x000D_
User submitted the following online submission:_x000D_
_x000D_
David Frank is aware of this issue.  He asked me to open a ticket. Every Wednesday of a payroll week a report is sent to PayFlex, from TSG, with a breakdown of all employees contributing to FSA accounts .The past 2 payroll weeks, the file has not been sent over and funds have not been available to our employees contributing money toward the FSA benefit. I emailed David Frank both weeks and he kindly resent the file.  There is an issue because this has happened two weeks in a row, which is abnormal._x000D_
_x000D_
Additional Data_x000D_
_x000D_
Affected Service: File Feed to PayFlex (our FSA) venddor_x000D_
Impact: Impacting the entire facility_x000D_
User Name: This is a report that is created from TSG and sent to our vendor_x000D_
_x000D_
AD user ID: HLWELTER_x000D_
User : Heather Welter_x000D_
Report name: File feeed to PayFlex for TSG FSA_x000D_
_x000D_
No kb found.  Since this is related to benefits/money, it is likely related to lawson.  Jennifer Smith confirmed David Frank is on Enterprise apps team.</t>
  </si>
  <si>
    <t>HLWELTER</t>
  </si>
  <si>
    <t>C1144027</t>
  </si>
  <si>
    <t>AEAC 16.5 Request to research using Care Everywhere to automate paper pathology labs performed at UVA for Carilion Clinic patients</t>
  </si>
  <si>
    <t>AEAC: [INTAKE] Need PM- Project- Request to research using Care Everywhere to automate paper pathology labs performed at UVA for Carilion Clinic patients_x000D_
_x000D_
Walt Fisher and I spoke at length last week regarding Dr. Algino’s request for testing performed at UVA being sent back to Carilion EPIC.  He had several ideas on how to make this happen and did think it was possible.  I believe the next steps would be to get a project approved and to be assigned a project manager from Carilion._x000D_
_x000D_
What do we need to do to get this process rolling?_x000D_
_x000D_
Epic application module to be optimized: Inpatient_x000D_
_x000D_
Improvement Initiative this Optimization will effect: Quality and Safety_x000D_
_x000D_
Who will be impacted by this Optimization: 1-ENTERPRISE / HOSPITAL_x000D_
_x000D_
Benefit / Value:</t>
  </si>
  <si>
    <t>MLSPEAKER</t>
  </si>
  <si>
    <t>C1145760</t>
  </si>
  <si>
    <t>Need to research Lab orders on Discharge- issues found from billing where a loss of revenue has been</t>
  </si>
  <si>
    <t>Need to research Lab orders on Discharge- issues found from billing where a loss of revenue has been found._x000D_
** we think is on Segacious radar *****_x000D_
Email from Deborah StClair with lab charge on lab orders for post discharge._x000D_
The patient returns to lab post discharge and lab release orders. There are under hospital MRN so in lab system patient registration is under hospital work to return in bill file to Carilion for billing vs ambualtory charges._x000D_
_x000D_
DIAMOND,ZAIDEN MICHAEL [3669081] can you help on this one /pt was discharged from inpatient 1/19/ and this lab is 1/20.  This is the 'orders only' scenario._x000D_
_x000D_
GUYNN,ASHLEY 1/21 pt was in ed 1/16 and had the same lab, the encounter is hospital where the one on 1/21 has_x000D_
encounter of orders only._x000D_
***_x000D_
Debbie Rucker, Krista Coleman and Mabel Jones have researched the issue and propose the following build be put in place to handle new workflow:_x000D_
_x000D_
High Level Plan: (Proposed Workflow):_x000D_
When Provider places orders on a patient during the Inpatient Discharge process (Discharge Navigator),_x000D_
order needs to follow a AMB workflow. Any lab order placed during discharge would need to default to Status of "Future". In order for lab to release order and process as an AMB order, the InPatient rule would need to be modified to force the order to AMB. By modifying the IP rule to look at all lab order types (Chemistry, Hematology etc.), and status of Future this can be accomplished. Lab order will then be sent to InBasket pool created by AMB. AMB rule will be modified to funnel orders to new department that is created for these discharge lab orders. When CCL service center staff logs into Epic, the IB pool is attached and they can access orders. CCL process will be the same as any existing AMB workflow which includes Quest billing from this point forward. For resutls from this department, they will need to be routed to the Ordering Provider._x000D_
TASKS:_x000D_
_x000D_
To have the InPatient orders rule and Ambulatory rule reviewed to determine where additions can be made to improve order process upon patient discharge._x000D_
Created new Ambulatory Dept for Discharge Labs</t>
  </si>
  <si>
    <t>RLMAUER</t>
  </si>
  <si>
    <t>EPIC CARE INPATIENT</t>
  </si>
  <si>
    <t>C1145847</t>
  </si>
  <si>
    <t>Evaluate the ability to automate Kronos groups based upon exemption flags in Lawson.  This appears t</t>
  </si>
  <si>
    <t>Evaluate the ability to automate Kronos groups based upon exemption flags in Lawson.  This appears to be an issue with new employees are hired within the exempt group and when employees moved between exempt and non-exempt.</t>
  </si>
  <si>
    <t>BAHECK</t>
  </si>
  <si>
    <t xml:space="preserve">KRONOS / TELETIME </t>
  </si>
  <si>
    <t>C1145958</t>
  </si>
  <si>
    <t>We need to develop a process to create a mini-run for payroll printed checks.  Please see the attach</t>
  </si>
  <si>
    <t>We need to develop a process to create a mini-run for payroll printed checks.  Please see the attached information provided by Charlotte Roop.</t>
  </si>
  <si>
    <t>CMROOP</t>
  </si>
  <si>
    <t>C1146387</t>
  </si>
  <si>
    <t>Lawson process Wells Fargo feedback: Allow BN contrib changes for termed employees within 30 days of</t>
  </si>
  <si>
    <t>Lawson process Wells Fargo feedback: Allow BN contrib changes for termed employees within 30 days of run date</t>
  </si>
  <si>
    <t>CDDUDLEY</t>
  </si>
  <si>
    <t>C1146553</t>
  </si>
  <si>
    <t>Needs Prioritization Radiant/Imaging Suncommittee Would like to implement Phases of Care in IR to Use the Rx orderset built for  chemoembolization.</t>
  </si>
  <si>
    <t>Needs Prioritization Radiant/Imaging Subcommittee_x000D_
Orderset built for C1144069 will not work with current IR workflow. Would like to implement Phases of Care in IR to allow use of the Rx orderset built for chemoembolization.</t>
  </si>
  <si>
    <t>AMHUGGINS</t>
  </si>
  <si>
    <t>EPIC RADIANT</t>
  </si>
  <si>
    <t>C1147960</t>
  </si>
  <si>
    <t>Trendstar Upgrade</t>
  </si>
  <si>
    <t>TECALLAHAM</t>
  </si>
  <si>
    <t xml:space="preserve">HBOC TRENDSTAR </t>
  </si>
  <si>
    <t>C1149018</t>
  </si>
  <si>
    <t>Work to combine the multiple colored banners in EPIC - determine the severity of the banners, color code them using red, yellow and green (high to low). There was a presentation at XGM 2016 with how this other system did the build.</t>
  </si>
  <si>
    <t>CORT 9/6/16 Work to combine the multiple colored banners in EPIC - determine the severity of the banners, color code them using red, yellow and green (high to low). There was a presentation at XGM 2016 with how this other system did the build._x000D_
_x000D_
Epic application module to be optimized: Inpatient_x000D_
_x000D_
Improvement Initiative this Optimization will effect: Documentation Improvement_x000D_
_x000D_
Who will be impacted by this Optimization: 1-ENTERPRISE / HOSPITAL_x000D_
_x000D_
Benefit / Value:_x000D_
This will make it more defined for the information within the chart; this build will decrease the maintanence and make banner request standardized</t>
  </si>
  <si>
    <t>DRWALKER</t>
  </si>
  <si>
    <t>C1150008</t>
  </si>
  <si>
    <t>There is an Epic Userweb thread regarding printing one requisition for multiple labs on the same pat</t>
  </si>
  <si>
    <t>There is an Epic Userweb thread regarding printing one requisition for multiple labs on the same patient.  Many sites have asked why multiple reqs have to print for the same patient with the same information repeated, so I was wondering if this userweb thread could be investigated to see if we could reduce the paper that has to be printed with our labs?_x000D_
_x000D_
It sounds like this is only possible if we use Rich Text reports for lab requisitions, and we currently use Plain Text._x000D_
_x000D_
Attached is the userweb thread from Epic.</t>
  </si>
  <si>
    <t>DLCAMERON</t>
  </si>
  <si>
    <t>C1150846</t>
  </si>
  <si>
    <t>AEAC:  13.5 - Please add the electronic consent feature to Epic for CCR3 Plastic and Reconstructive Surgery and the Carilion Clinic Cosmetic Center.</t>
  </si>
  <si>
    <t>Please add the electronic consent feature to Epic for CCR3 Plastic and Reconstructive Surgery and the Carilion Clinic Cosmetic Center._x000D_
_x000D_
Epic application module to be optimized: Ambulatory_x000D_
_x000D_
Improvement Initiative this Optimization will effect: Documentation Improvement_x000D_
_x000D_
Who will be impacted by this Optimization: 2-CLINIC / NON-HOSPITAL_x000D_
_x000D_
Benefit / Value:_x000D_
During our latest AAAASF survey/inspection, one area of improvement was obtaining consents. Having the electronic consent feature would greatly improve that measure. Please expedite this request, as we need to demonstrate correction in a timely manner. For questions, please contact Jane Sawvel at 540-853-0389. Thank you.</t>
  </si>
  <si>
    <t>RSBROWN1</t>
  </si>
  <si>
    <t xml:space="preserve">EPIC CARE AMBULATORY </t>
  </si>
  <si>
    <t>C1152140</t>
  </si>
  <si>
    <t>PDetermine sensitivity of interfaces and end-point systems to check digit on end of Smart numbers for</t>
  </si>
  <si>
    <t>Determine sensitivity of interfaces and end-point systems to check digit on end of Smart numbers for providers.  Determine feasibility of switching end-point systems from utilization of Smart number</t>
  </si>
  <si>
    <t>GTWOLFORD</t>
  </si>
  <si>
    <t>DLPHILLIPS1</t>
  </si>
  <si>
    <t>C1153379</t>
  </si>
  <si>
    <t>Joe Wright and his Tax group are wanting to use their tax vendor's new software.</t>
  </si>
  <si>
    <t>Joe Wright and his Tax group are wanting to use their tax vendor's new software._x000D_
_x000D_
We need to engage his team and learn more about what their needs are and help shepard this project through the TSG's processes.</t>
  </si>
  <si>
    <t>C1154077</t>
  </si>
  <si>
    <t>Currently epic will allow a final report to over-right another final report which is causing issues.  Krista may be able to make a change in AMB to allow a radiologist report to update in radiant when a physician in a FP or Vel Care completes a procedure</t>
  </si>
  <si>
    <t>Currently epic will allow a final report to over-right another final report which is causing issues.  Krista may be able to make a change in AMB to allow a radiologist report to update in radiant when a physician in a FP or Vel Care completes a procedure note to finalize the report.  This change would allow the radiant team to block a final report if a final already exists._x000D_
_x000D_
Epic application module to be optimized: Radiology (Radiant)_x000D_
_x000D_
Improvement Initiative this Optimization will effect: Quality and Safety_x000D_
_x000D_
Who will be impacted by this Optimization: 1-ENTERPRISE / HOSPITAL_x000D_
_x000D_
Benefit / Value:_x000D_
This would allow the FP’s and Vel Cares to keep their over-read workflow and help stop the current issue of having final reports from direct over-righting finals reports from Carilion radiologist</t>
  </si>
  <si>
    <t>GRMEADOWS</t>
  </si>
  <si>
    <t xml:space="preserve">EPIC RADIANT </t>
  </si>
  <si>
    <t>C1154417</t>
  </si>
  <si>
    <t>Replacement of Analog Radiology with Digital at 7 FCM sites</t>
  </si>
  <si>
    <t>Replacement of Analog Radiology with Digital at 7 FCM sites._x000D_
_x000D_
Floyd,Galax,ft Defiance,Blue Ridge,Staunton,Colonial,Blacksburg._x000D_
_x000D_
Blacksburg is underway as emergent replacement._x000D_
_x000D_
PRF 205651_x000D_
_x000D_
CC # 00-00-0041-588311_x000D_
_x000D_
Strata # 85703_x000D_
_x000D_
Priority Site Replacement Required_x000D_
1 Floyd Room and DR Plate_x000D_
2 Fort Defiance Room and DR Plate_x000D_
3 Blue Ridge Room and DR Plate_x000D_
4 Galax DR Plate_x000D_
5 Staunton Room and DR Plate_x000D_
IP Blacksburg DR Plate _IN PROGRESS_x000D_
7 Colonial DR Plate_x000D_
_x000D_
911 E Mail - Floyd - Digital Imaging_x000D_
1371 Lee Highway - Verona - Digital Imaging_x000D_
37 Laymantown Rd - Troutville - Digital Imaging_x000D_
199 Hospital Drive - Galax - Digital Imaging_x000D_
40 Lambert St - Staunton - Digital Imaging_x000D_
901 Plantion - Blacksburg - Digital Imaging_x000D_
3369 Colonial Ave - Roanoke - Digital Imaging_x000D_
_x000D_
Site Current WAN Circuit_x000D_
901 Plantion - Blacksburg - Digital Imaging 10Mb MPLS_x000D_
911 E Main - Floyd - Digital Imaging 3Mb MPLS_x000D_
199 Hospital Drive - Galax - Digital Imaging 10Mb MPLS_x000D_
40 Lambert St - Staunton - Digital Imaging 10Mb TLS_x000D_
37 Laymantown RD - Troutville - Digital Imaging 10Mb TLS_x000D_
1371 Lee Highway - Verona - Digital Imaging 1.5Mb MPLS_x000D_
3369 Colonial Ave - Roanoke - Digital Imaging</t>
  </si>
  <si>
    <t>HDKELLEY</t>
  </si>
  <si>
    <t>INMUNSEY</t>
  </si>
  <si>
    <t>C1155832</t>
  </si>
  <si>
    <t>AEAC: 14.8  Requested by Zac Widner and Caroline Butt to have a "dummy" test patient for MyChart to show patient</t>
  </si>
  <si>
    <t xml:space="preserve"> AEAC: 14.8  Requested by Zac Widner and Caroline Butt to have a "dummy" test patient for MyChart to show patient side and how to interact in MyChart with getwellnetwork._x000D_
_x000D_
Clients also requested a direct link to GWN using the mobile app.</t>
  </si>
  <si>
    <t>KMGILLIAM</t>
  </si>
  <si>
    <t>EPIC MYCHART</t>
  </si>
  <si>
    <t>C1155845</t>
  </si>
  <si>
    <t>ESS - IMPLEMENTATION</t>
  </si>
  <si>
    <t>AEAC: 20.4 Currently, the Neuroproc that is being utilized for IR is AMB Referral to Neuroproc. This order is a referral and does not allow for the referral to be acted upon for the procedure being completed in IR. We would like for an additional Neuropro</t>
  </si>
  <si>
    <t>Needs A-EAC Review  Currently, the Neuroproc that is being utilized for IR is AMB Referral to Neuroproc. This order is a referral and does not allow for the referral to be acted upon for the procedure being completed in IR. We would like for an additional Neuroproc to be placed named IR Neuroproc that mimcs the AMB Referral to Neuroproc but is a procedure order vs. a referral. We DO NOT want the AMB Referral to Neuroproc deleted as we will still utilze this for main OR cases a we do today._x000D_
_x000D_
Epic application module to be optimized: Ambulatory_x000D_
_x000D_
Improvement Initiative this Optimization will effect: Quality and Safety_x000D_
_x000D_
Who will be impacted by this Optimization: 2-CLINIC / NON-HOSPITAL_x000D_
_x000D_
Benefit / Value:_x000D_
This will ensure that additional orders will no long have to be placed in order for the procedure order to be acted upon. Currenlty, Additional orders are having to be placed to allow for the Neuroproc to be acted upon due to radiant and ambulatory compatability.</t>
  </si>
  <si>
    <t>KNWIMMER</t>
  </si>
  <si>
    <t>C1156185</t>
  </si>
  <si>
    <t>PENDING COMPLIANCE: Dr. Mann from Ortho wants to know if the Carilion Providers at the RASC can have an AMB schedule made for the RASC patients. He mentioned that the surgery schedulers at Ortho AMB department could put them onto the RASC schedul</t>
  </si>
  <si>
    <t>PENDING COMPLIANCE: Dr. Mann from Ortho wants to know if the Carilion Providers at the RASC can have an AMB schedule made for the RASC patients. He mentioned that the surgery schedulers at Ortho AMB department could put them onto the RASC schedule for a future apointment at the time of the Surgery scheduling in the clinic and then check them in the day before the surgery occurs._x000D_
_x000D_
Epic application module to be optimized: Ambulatory_x000D_
_x000D_
Improvement Initiative this Optimization will effect: Documentation Improvement_x000D_
_x000D_
Who will be impacted by this Optimization: 3-UNIT / DEPT_x000D_
_x000D_
Benefit / Value:_x000D_
Dr. Mann says the benefit would be to have a central location to have a RASC schedule. Currently he has this on his phone. It would also be nice so he wouldn;t have to make a procedure visit from scratch for every RACS encounter and he would be able to double click the RASC patient off of the RASC schedule. Department already exists, and they log in under this when creating the visits.</t>
  </si>
  <si>
    <t>MAROSE</t>
  </si>
  <si>
    <t>C1156354</t>
  </si>
  <si>
    <t>AEAC: 38.3 RESEARCH: Haiku/Canto Optimization</t>
  </si>
  <si>
    <t>AEAC 38.3 Review    Haiku/Canto Optimization_x000D_
I looked this over with Taylor and it's possible._x000D_
Situation: When using the "write Note feature on Canto the default encounter type is a telephone encounter. Since this is the case Epic requires a reson for call and the encounter stays open. Taylor and I played around with the idea of creating another encounter type that is a duplicate of the Miscell. Charting encounter, which would have no encoutner requirements, and renaming it to something like "Haiku/Canto Note" Haiku/ or "Canto Encounter", or something like that._x000D_
_x000D_
This would accomplish a couple of things:_x000D_
1.When making a note with Haiku or Canto, there would be no encounter requirements and the encounters could be closed right from the inbasket after arriving in the My Open Encounters folder (already falls to this folder,  just tough to finsh since there is a "reason for call" encounter requirement not complete)._x000D_
2. Clear documentation type in Chart review in the Encounters/Notes Tab. Currently it says telephone encounter._x000D_
_x000D_
Epic application module to be optimized: Ambulatory_x000D_
_x000D_
Improvement Initiative this Optimization will effect: Documentation Improvement_x000D_
_x000D_
Who will be impacted by this Optimization: 2-CLINIC / NON-HOSPITAL_x000D_
_x000D_
Benefit / Value:_x000D_
This would accomplish a couple of things:_x000D_
1.When making a note with Haiku or Canto, there would be no encounter requirements and the encounters could be closed right from the inbasket after arriving in the My Open Encounters folder (already falls to this folder,  just tough to finsh since there is a "reason for call" encounter requirement not complete)._x000D_
2. Clear documentation type in Chart review in the Encounters/Notes Tab. Currently it says telephone encounter.</t>
  </si>
  <si>
    <t>C1156627</t>
  </si>
  <si>
    <t>SERVICE CATALOG REQUEST</t>
  </si>
  <si>
    <t>Lawson automation Ambulatory AD Exchange distribution group</t>
  </si>
  <si>
    <t>Lawson automation Ambulatory AD Exchange distribution group_x000D_
10/12/16, Infection Control communications and education distributed via email to CRMH, CRCH and ambulatory practices_x000D_
_x000D_
Requesting an email distribution list to reach all employees at Roanoke-based facilities (CRMH &amp; CRCH) and ambulatory practices to distribute monthly newsletter and important communications regarding Infection Control topics to. Currently using CRMHALL, CRCHALL, and CCP_Managers_Directors, but these lists are not kept up to date or do not reach all staff (CCP list)._x000D_
Infection Control communications and education._x000D_
_x000D_
_x000D_
Business Need:_x000D_
Staff will have access to Impact: 1-ENTERPRISE / HOSPITAL_x000D_
_x000D_
Requested By Date: 10/12/16 00:00:00_x000D_
_x000D_
Deadline Driver:_x000D_
Communication deadline for distributing monthly IC newsletter_x000D_
_x000D_
Approval:_x000D_
Beverly Sturgill</t>
  </si>
  <si>
    <t>CAKIEFER</t>
  </si>
  <si>
    <t>C1156639</t>
  </si>
  <si>
    <t>AEAC: 31.5 I searched the user web and there was a forum on printing historical meds from a while back.  One organization used this as a solution:</t>
  </si>
  <si>
    <t>AEAC: 31.5  I searched the user web and there was a forum on printing historical meds from a while back.  One organization used this as a solution:_x000D_
_x000D_
"We built a report that we file under our Misc Reports tab that can be printed for our patients. We made a copy of LPG 45087 in this report and set our parameters like this_x000D_
d AllMeds-JRPTHTM2("Medication History","",2,"","","","",1,"","") Our staff love it."_x000D_
_x000D_
Epic application module to be optimized: Ambulatory_x000D_
_x000D_
Improvement Initiative this Optimization will effect: Quality and Safety_x000D_
_x000D_
Who will be impacted by this Optimization: 2-CLINIC / NON-HOSPITAL_x000D_
_x000D_
Benefit / Value:_x000D_
I searched the user web and there was a forum on printing historical meds from a while back.  One organization used this as a solution:_x000D_
_x000D_
"We built a report that we file under our Misc Reports tab that can be printed for our patients. We made a copy of LPG 45087 in this report and set our parameters like this_x000D_
d AllMeds-JRPTHTM2("Medication History","",2,"","","","",1,"","") Our staff love it."</t>
  </si>
  <si>
    <t>CSHODGES</t>
  </si>
  <si>
    <t>C1157172</t>
  </si>
  <si>
    <t>AEAC: 17.8  Implement Procedure pass for Optime</t>
  </si>
  <si>
    <t>AEAC:  Implement Procedure pass for Optime_x000D_
_x000D_
Epic application module to be optimized: OR (Optime)_x000D_
_x000D_
Improvement Initiative this Optimization will effect: Quality and Safety_x000D_
_x000D_
Who will be impacted by this Optimization: 1-ENTERPRISE / HOSPITAL_x000D_
_x000D_
Benefit / Value:_x000D_
The procedure pass will improve quality of the care delivered to the patient, providing a checklist of things needed for the patient prior to surgery. This also should be used with IR and Cupid.</t>
  </si>
  <si>
    <t>EEMONTGOMERY</t>
  </si>
  <si>
    <t xml:space="preserve">EPIC OPTIME </t>
  </si>
  <si>
    <t>C1158572</t>
  </si>
  <si>
    <t>Huron: I would like for the Ref to and Ref By same parent workqueues be built for every referral Parent WQ.   Users for all of the existing specialty child workqueues should be added to their specialty Ref By and To workqueues.</t>
  </si>
  <si>
    <t>I would like for the Ref to and Ref By same parent workqueues be built for every referral Parent WQ.   Users for all of the existing specialty child workqueues should be added to their specialty Ref By and To workqueues._x000D_
_x000D_
Huron: Epic application module to be optimized: Scheduling / Referrals (Cadence)_x000D_
_x000D_
Improvement Initiative this Optimization will effect: Throughput and Access_x000D_
_x000D_
Who will be impacted by this Optimization: 2-CLINIC / NON-HOSPITAL_x000D_
_x000D_
Benefit / Value:_x000D_
The Referral Development team is continuously getting feedback from sites who have made a same specialty referral and the referral is not hitting the WQs.  The routing rules won't allow them to drop.  Danielle Bickling is aware of this issue.</t>
  </si>
  <si>
    <t>CSPETTERSEN</t>
  </si>
  <si>
    <t>EPIC CADENCE</t>
  </si>
  <si>
    <t>C1158867</t>
  </si>
  <si>
    <t>AEAC: 15.7  Melissa is asking that the following procedures be added as buttons for the procedure note:</t>
  </si>
  <si>
    <t>AEAC: Melissa is asking that the following procedures be added as buttons for the procedure note:_x000D_
She  stated that these are used frequently and the documentation is standard.  She feels a smartblock would make documentation connsistent._x000D_
_x000D_
The procedures are:_x000D_
NST_x000D_
GYN Biopsy_x000D_
and a few other GYN procedures (she would be happy to help with these)</t>
  </si>
  <si>
    <t>MPPERLER</t>
  </si>
  <si>
    <t>PLWHITESCARVER</t>
  </si>
  <si>
    <t>C1159699</t>
  </si>
  <si>
    <t>Currently results for Pathology orders create a new order in EPIC.  The purpose of this project is t</t>
  </si>
  <si>
    <t>Currently results for Pathology orders create a new order in EPIC.  The purpose of this project is to develop a process for adding the original pathology order number in CoPath so that the results link back to the original order in EPIC so that an additional order is not created._x000D_
_x000D_
The current process causes confusion for providers because the results are under a different order number than the original order.  Also, the original order remains incomplete in EPIC because no results ever post back to it.  This should eliminate these problems._x000D_
_x000D_
The EPIC Care Ambulatory team is currently rebuilding the EPIC Lab requisiton as a Rich Text document because of issues that occurred after the EPIC 2015 upgrade.  We've requested that the EPIC order number be barcoded on the lab requisiton, and we've been told that this can occur now since the lab reqs will be rich text, and this work will be included as a part of the req rebuild, and rolled out with the newly rebuilt rich text requisitions.  I was told that the barcoded EPIC Order number can only be added to a RICH text document.  I'm not sure if the EPIC Inpatient team had to rebuild the Inpatient lab req, but if so, can we do the same for the Inpatient requisition?_x000D_
_x000D_
Having the order number barcoded and included on the req will allow Pathology to scan the order number in instead of typing it in.  This is a very important step for this process to be successful.</t>
  </si>
  <si>
    <t>LAMASON</t>
  </si>
  <si>
    <t>C1161048</t>
  </si>
  <si>
    <t>CRMH and CNRV Interventional Radiology (IR) Departments are currently working with the EPIC Radiant team on building the supply barcoding capabilities within EPIC for charging patients.  We have met with John Webster and want to continue to a second phase</t>
  </si>
  <si>
    <t>CRMH and CNRV Interventional Radiology (IR) Departments are currently working with the EPIC Radiant team on building the supply barcoding capabilities within EPIC for charging patients.  We have met with John Webster and want to continue to a second phase of this process on integrating this with Lawson in order to help with supply management.  This would allow us to set par levels and allow for notifications to route to Material's management for reordering of supplies.  Amy Hudgins, Steve Williams, and John Webster would like to pursue this process sometime after January 2017 which is when the Supply barcoding goes live for IR departments at NRV and RMH._x000D_
_x000D_
Epic application module to be optimized: Radiology (Radiant)_x000D_
_x000D_
Improvement Initiative this Optimization will effect: Cost Containment_x000D_
_x000D_
Who will be impacted by this Optimization: 1-ENTERPRISE / HOSPITAL_x000D_
_x000D_
Benefit / Value: _x000D_
Cost containment and supply management.</t>
  </si>
  <si>
    <t>GACONNER</t>
  </si>
  <si>
    <t>C1161351</t>
  </si>
  <si>
    <t>Lawson:  effective 1/1/2018 -change employee eligibility from the CLN plan to the C4K plan so that w</t>
  </si>
  <si>
    <t>Lawson:  effective 1/1/2018 -change employee eligibility from the CLN plan to the C4K plan so that when we receive the Wells Fargo Feedback file on 12/30/2016, the contributions and loans will load to the C4K plan and not the CLN plan. -stop sending the CLN savings plan file to Wells Fargo as the employees will now be included on the C4K file (the last CLN file will be sent on 12/28/2016 for the 12/30/2016 pay check)_x000D_
_x000D_
Converted from PRF # 206348_x000D_
_x000D_
http://chsweb.carilion.com/Pbase/query/ShowPrf.jsp?prfNumber=206348</t>
  </si>
  <si>
    <t>C1161361</t>
  </si>
  <si>
    <t>Jan 2018 RLS Receipt generated with the patient’s demographic mailing address and not the unknown guarantor address.</t>
  </si>
  <si>
    <t>Jan 2018 RLS Receipt generated with the patient’s demographic mailing address and not the unknown guarantor address._x000D_
Patients who are scheduled to receive cosmetic procedures require payment before the date of service.  A special guarantor is set up and the payment is posted under the special guarantor with a guarantor address of 123 Unknown St, thus there will not be a chance of a statement being created. Enterprise payment posting will only print out a receipt that shows the guarantor name and address. These receipts are showing under: PREPAID- 123 UNKNOWN ST. ROANOKE VA 24014. This is causing return mail to Tim Deel’s group if the receipt is not defaulted from AMS to an actual printer._x000D_
_x000D_
Epic application module to be optimized: Billing (Hospital)_x000D_
_x000D_
Improvement Initiative this Optimization will effect: null_x000D_
_x000D_
Who will be impacted by this Optimization: 2-CLINIC / NON-HOSPITAL_x000D_
_x000D_
Benefit / Value:_x000D_
Patient satisfaction- reassurance to the patient that the payment has actually been processed on the correct medical record by showing the patient’s demographics. To prevent return mail due to the unknown cosmetic demographics printing on the AMS receipt instead of the patients.</t>
  </si>
  <si>
    <t>TLCHITTUM</t>
  </si>
  <si>
    <t>SLMOREJON</t>
  </si>
  <si>
    <t>EPIC HOSPITAL BILLING</t>
  </si>
  <si>
    <t>C1161661</t>
  </si>
  <si>
    <t>Would like to create an order that will fire a consult to the pastoral care service from a GetWellNetwork message that patients could send.</t>
  </si>
  <si>
    <t>Would like to create an order that will fire a consult to the pastoral care service from a GetWellNetwork message that patients could send._x000D_
 NW: New Orders_x000D_
_x000D_
Context_x000D_
_x000D_
The interface doesn't accept NW messages containing a status of X in the Result Status field (OBR-25). Additionally,_x000D_
_x000D_
·         The Order Control field (ORC-1) must contain NW._x000D_
_x000D_
·         The Placer Order Number fields (ORC-2 and OBR-2) should be null._x000D_
_x000D_
·         The Universal Service ID field (OBR-4) must contain an ID mapped to a procedure record._x000D_
_x000D_
·         The Result Status field (OBR-25) can be either null I, R or O (I, R, and O map to In Process)._x000D_
_x000D_
Workflow_x000D_
_x000D_
Complete the following steps to verify that this interface creates a new order after receiving an NW message:_x000D_
_x000D_
1.     Log in to your test environment._x000D_
_x000D_
2.     Submit a send number "NW" message to this interface._x000D_
_x000D_
3.     Open the patient chart and validate that the order appears in Chart Review._x000D_
_x000D_
Format Example_x000D_
_x000D_
MSH|-~\&amp;|LAB|PA|EPIC|IHS|20150714090000||ORM-O01|103392-166096531111|P|2.3_x000D_
PID|||E88----EPI||Zane-Lucy-J||19950523|F|||||||||||282643382|||||_x000D_
PV1|1||10101101|||||||||||||||_x000D_
ORC|NW||||||||201207140900|||_x000D_
OBR|1||20120714b|123-CBC-EXTEAP|||201507140900|||||||201507140905| |2000-INPATIENT-PHYSICIAN------EPIC----PROVID||||||||||||||_x000D_
_x000D_
Epic application module to be optimized: Inpatient_x000D_
_x000D_
Improvement Initiative this Optimization will effect: Population Health_x000D_
_x000D_
Who will be impacted by this Optimization: 1-ENTERPRISE / HOSPITAL_x000D_
_x000D_
Benefit / Value:_x000D_
This would allow patients to request these services directly.  Reducing worklfow interruption for nursing, empowering patients and increase utilization of our pastoral care services.</t>
  </si>
  <si>
    <t>ZRWIDNER</t>
  </si>
  <si>
    <t>TCBERBERT</t>
  </si>
  <si>
    <t>C1161762</t>
  </si>
  <si>
    <t xml:space="preserve"> E'Reg and Mobile Apps for Electronic Check In - Evaluate the opportunity to use these tools to improve checkin for patients.  Please contact Kathy Chalflinch or Deborah Joyce with any questions.  (This was converted from PRF205713)</t>
  </si>
  <si>
    <t xml:space="preserve"> E'Reg and Mobile Apps for Electronic Check In - Evaluate the opportunity to use these tools to improve checkin for patients.  Please contact Kathy Chalflinch or Deborah Joyce with any questions.  (This was converted from PRF205713)_x000D_
_x000D_
Epic application module to be optimized: ADT / Registration (Prelude)_x000D_
_x000D_
Improvement Initiative this Optimization will effect: null_x000D_
_x000D_
Who will be impacted by this Optimization: 3-UNIT / DEPT_x000D_
_x000D_
Benefit / Value: _x000D_
Currently patients are having to wait to check in due to number of patients being seen at ION. Improve overall throughput challenges and customer satisfaction .</t>
  </si>
  <si>
    <t>JTSMITH</t>
  </si>
  <si>
    <t xml:space="preserve">EPIC IDENTITY (EMPI) </t>
  </si>
  <si>
    <t>C1162757</t>
  </si>
  <si>
    <t>B2B - Add AD Access  (IDP) and process to request account.</t>
  </si>
  <si>
    <t>B2B - Add AD Access  (IDP) and process to request account._x000D_
_x000D_
Updated:  2017/05/25_x000D_
About 72 hours for Buffy, will probably work is some additional changes to improve.</t>
  </si>
  <si>
    <t>MELYON</t>
  </si>
  <si>
    <t xml:space="preserve">B2B </t>
  </si>
  <si>
    <t>C1163231</t>
  </si>
  <si>
    <t>VNA Version 6 Upgrade</t>
  </si>
  <si>
    <t>VNA Version 6 Upgrade_x000D_
_x000D_
Currently the VNA is operating on version 4 of the Karos software. The current version is 6. Since ver. 4 is reaching end of life we have to upgrade to the latest version.</t>
  </si>
  <si>
    <t>DNHENLEY</t>
  </si>
  <si>
    <t>EDRASNICK</t>
  </si>
  <si>
    <t>HCR</t>
  </si>
  <si>
    <t>C1163609</t>
  </si>
  <si>
    <t>Experian Phase IV authorization management</t>
  </si>
  <si>
    <t>Experian Phase IV authorization management_x000D_
_x000D_
Epic application module to be optimized: ADT / Registration (Prelude)_x000D_
_x000D_
Improvement Initiative this Optimization will effect: null_x000D_
_x000D_
Who will be impacted by this Optimization: 2-CLINIC / NON-HOSPITAL_x000D_
_x000D_
Benefit / Value: _x000D_
BRD will be provided once it's completed</t>
  </si>
  <si>
    <t>YZHANG</t>
  </si>
  <si>
    <t>JWBOOKER</t>
  </si>
  <si>
    <t>C1163933</t>
  </si>
  <si>
    <t>CORT:  X-Ray machine at VT. Work with Greg Conner at NRV to discuss project and details.</t>
  </si>
  <si>
    <t>X-Ray machine at VT. Work with Greg Conner at NRV to discuss project and details.</t>
  </si>
  <si>
    <t>RLHAYNES</t>
  </si>
  <si>
    <t>SECTRA PACS</t>
  </si>
  <si>
    <t>C1163967</t>
  </si>
  <si>
    <t>Research Opt - Research onsite scanning of external orders for imaging departments, specifically Crystal Springs Imaging.  Research in-house imaging Sovera scanning for external orders, including equipment costs, workflows, and estimated implementation ti</t>
  </si>
  <si>
    <t>Research Opt - Research onsite scanning of external orders for imaging departments, specifically Crystal Springs Imaging.  Research in-house imaging Sovera scanning for external orders, including equipment costs, workflows, and estimated implementation time. This estimate will be used to present a business case for this change and to obtain the necessary FTE’s to facilitate the new process._x000D_
_x000D_
Research Opt requested by Becky Johnson.  BRD is attached._x000D_
_x000D_
Epic application module to be optimized: Billing (Hospital)_x000D_
_x000D_
Improvement Initiative this Optimization will effect: null_x000D_
_x000D_
Who will be impacted by this Optimization: 3-UNIT / DEPT_x000D_
_x000D_
Benefit / Value: _x000D_
An increased number of linked orders will increase patient safety as well as increase price estimate and authorization accuracy.</t>
  </si>
  <si>
    <t>CSBROWN</t>
  </si>
  <si>
    <t>EPIC HIM</t>
  </si>
  <si>
    <t>C1163988</t>
  </si>
  <si>
    <t>JCHS NSO Project</t>
  </si>
  <si>
    <t>DMHALPIN</t>
  </si>
  <si>
    <t>C1164179</t>
  </si>
  <si>
    <t>ETC security monitoring project.</t>
  </si>
  <si>
    <t>C1164200</t>
  </si>
  <si>
    <t>VoiceThread Pilot - OFLC-Implementation and Training</t>
  </si>
  <si>
    <t>VoiceThread implementation and training for the Online Faculty Learning Community at Jefferson College.</t>
  </si>
  <si>
    <t>JRFERGUSON2</t>
  </si>
  <si>
    <t>C1164506</t>
  </si>
  <si>
    <t>Tuesday Review - Initiate case request for providers</t>
  </si>
  <si>
    <t>Initiate case request for providers_x000D_
_x000D_
Epic application module to be optimized: OR (Optime)_x000D_
_x000D_
Improvement Initiative this Optimization will effect: Cost Containment_x000D_
_x000D_
Who will be impacted by this Optimization: 1-ENTERPRISE / HOSPITAL_x000D_
_x000D_
Benefit / Value: _x000D_
A surgeon or performing physician can request a case during a consult visit by placing an order from his preference list in Order Entry or from an Order Set or SmartSet in another ordering activity. He includes information about the kind of procedure he intends to perform, along with other case planning details. When he's finished, the case request appears in the Case Depot for the scheduler, who schedules the case based on the surgeon's or performing physician's preferences and requirements</t>
  </si>
  <si>
    <t>C1164945</t>
  </si>
  <si>
    <t>We are having an issue documenting ultrasounds when there are twins. I was asked to put in a request for EPIC optimization to fix a smart phrase .OBU to pull in all ultrasound reports so we can have a separate form for baby A and baby B</t>
  </si>
  <si>
    <t>New Ultrasound Workflow for OB:  We are having an issue documenting ultrasounds when there are twins. I was asked to put in a request for EPIC optimization to fix a smart phrase .OBU to pull in all ultrasound reports so we can have a separate form for baby A and baby B_x000D_
_x000D_
Epic application module to be optimized: Ambulatory_x000D_
_x000D_
Improvement Initiative this Optimization will effect: Documentation Improvement_x000D_
_x000D_
Who will be impacted by this Optimization: 2-CLINIC / NON-HOSPITAL_x000D_
_x000D_
Benefit / Value:_x000D_
Documentation will be corrected for billing purposes_x000D_
Our financial counselor is Kevin Isley</t>
  </si>
  <si>
    <t>SLSTOVER</t>
  </si>
  <si>
    <t>C1165599</t>
  </si>
  <si>
    <t>AEAC: 15.7 Primary goal would be to help providers in easily identifying which care coordinator program is applicable for a specific patient.</t>
  </si>
  <si>
    <t>AEAC:15.7_x000D_
 Primary goal would be to help providers in easily identifying which care coordinator program is applicable for a specific patient._x000D_
_x000D_
Michael_x000D_
_x000D_
Michael P. Jeremiah, MD, FAAFP, SVP_x000D_
Professor and Chair, Department of Family &amp; Community Medicine,_x000D_
Virginia Tech-Carilion School of Medicine and Carilion Clinic_x000D_
Senior Medical Director of Population Health, Carilion Clinic_x000D_
_x000D_
The information contained in this transmission is confidential and may be privileged.  You are hereby notified that any unauthorized review, dissemination, distribution, or copying of this transmission or any information contained herein is strictly prohibited.   If you received this transmission in error, please notify us immediately by telephone, then delete all copies of this message from your mailbox and any related folders or subfolders._x000D_
_________________________________________x000D_
From: Speaker, Marcus L._x000D_
Sent: Friday, December 16, 2016 10:53 AM_x000D_
To: Jeremiah, Michael P._x000D_
Subject: FW: Identifier_x000D_
Ragan’s response relates to our conversation on Wednesday._x000D_
It would be helpful to understand how this will be used in Care Coordinator Workflows as there is probably a more efficient solution that could be added in addition to (or instead of)  the small display in the banner i.e. appointment columns, registry reports, larger in-chart displays._x000D_
_x000D_
Marcus_x000D_
_x000D_
_x000D_
From: Farris, Ragan B._x000D_
Sent: Thursday, December 15, 2016 9:03 AM_x000D_
To: Crystalin Moyer; Jason Cassidy; Morgan, Stephen A. (Steve)_x000D_
Subject: RE: Identifier_x000D_
_x000D_
Hi Jason,_x000D_
We plan to use snapshot for the HMM =NGACO and this will be available as soon as we tag all of the pts with CMS  alignment file in January._x000D_
_x000D_
In our present configuration, I understand Carilion has exposed all  HMM in the pt banner for clinical users. Yet,  if the patient has more than one HMM the physician must click on the divit. That  is  problematic because they must do something to see the indicator.  Perhaps there is a way to for  priority for HMM so it is always the first one thus it will display?_x000D_
_x000D_
This is not something we need and answer to now, it just came up in conversation yesterday while in the Steering team meeting with  Dr Jeremiah._x000D_
_x000D_
Looking forward to start working on this and other areas with you  guys._x000D_
_x000D_
_x000D_
From: Crystalin Moyer [mailto:CMoyer@evolenthealth.com]_x000D_
Sent: Thursday, December 15, 2016 8:44 AM_x000D_
To: Jason Cassidy_x000D_
Cc: Farris, Ragan B._x000D_
Subject: FW: Identifier_x000D_
_x000D_
Jason: Ragan with Carilion has questions regarding the Risk Life Identification EMRI. Do you have a screen shot that shows where the providers can see the risk life identifier in EPIC?_x000D_
_x000D_
From: Farris, Ragan B. [mailto:rbfarris@carilionclinic.org]_x000D_
Sent: Wednesday, December 14, 2016 5:09 PM_x000D_
To: Crystalin Moyer &lt;CMoyer@evolenthealth.com&gt;; Anne Jessie &lt;AJessie@evolenthealth.com&gt;_x000D_
Subject: RE: Identifier_x000D_
_x000D_
Yes thanks . Let me clarify  documentation  does not seem to indicate it  would be in the banner, like Dr J. wants._x000D_
The Epic banner is a another HOT topic just about as hot as PCP in Carilion's configuration of Epic_x000D_
_x000D_
_x000D_
From: Crystalin Moyer [mailto:CMoyer@evolenthealth.com]_x000D_
Sent: Wednesday, December 14, 2016 4:56 PM_x000D_
To: Farris, Ragan B.; Anne Jessie_x000D_
Subject: RE: Identifier_x000D_
_x000D_
Ragan: We can get together again, but the Risk Life Identification is what we are referring as the banner implementation. I can have Jason Cassidy at Evolent, our EMR Integration SME, respond to your question._x000D_
_x000D_
From: Farris, Ragan B. [mailto:rbfarris@carilionclinic.org]_x000D_
Sent: Wednesday, December 14, 2016 4:50 PM_x000D_
To: Crystalin Moyer &lt;CMoyer@evolenthealth.com&gt;; Anne Jessie &lt;AJessie@evolenthealth.com&gt;_x000D_
Subject: Identifier_x000D_
_x000D_
Guys,_x000D_
I am not seeing this propose the  indicator to be in the Epic banner._x000D_
_x000D_
Thanks, Ragan_x000D_
_x000D_
_x000D_
_________________________________________x000D_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CONFIDENTIALITY NOTICE: This message is intended only for the individual or entity to which it is addressed and may contain information that is privileged, confidential or exempt from disclosure under applicable law. If the reader of this message is not the intended recipient or the employee or agent responsible for delivering the message to the intended recipient, you are hereby notified that you are strictly prohibited from printing, storing, disseminating, distributing or copying this communication. If you have received this communication in error, please notify us immediately by replying to the message and deleting it from your computer. Thank you._x000D_
_x000D_
_________________________________________x000D_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CONFIDENTIALITY NOTICE: This message is intended only for the individual or entity to which it is addressed and may contain information that is privileged, confidential or exempt from disclosure under applicable law. If the reader of this message is not the intended recipient or the employee or agent responsible for delivering the message to the intended recipient, you are hereby notified that you are strictly prohibited from printing, storing, disseminating, distributing or copying this communication. If you have received this communication in error, please notify us immediately by replying to the message and deleting it from your computer. Thank you._x000D_
_x000D_
Epic application module to be optimized: Ambulatory_x000D_
_x000D_
Improvement Initiative this Optimization will effect: Population Health_x000D_
_x000D_
Who will be impacted by this Optimization: 2-CLINIC / NON-HOSPITAL_x000D_
_x000D_
Benefit / Value:_x000D_
allow providers to find appropirate care coordinator</t>
  </si>
  <si>
    <t>C1165629</t>
  </si>
  <si>
    <t>GE MC secondary alarm notification system (Hospital Enterprise Network IP Gateway)</t>
  </si>
  <si>
    <t>Attached is a diagram that shows the overall connectivity from the GE MC (mission critical patient monitoring network) through the GE provided event router to the secondary alarm notification system.  The MC network is a UDP/IP network, and in order to get the alarms to the secondary alarm notification system, we use IP helper on the Cisco event or alarm router to convert the UDP broadcasts to unicasts.  This is one way communication only, in that the alarms go out, but no replies or traffic goes back to the MC network._x000D_
_x000D_
_x000D_
_x000D_
We will need 1 Hospital enterprise network IP addresses, mask, and gateway for the configuration of the alarm/event router._x000D_
_x000D_
Need IP for the following locations:_x000D_
RMH_x000D_
NRV_x000D_
CSWJ_x000D_
CFMH_x000D_
CGMH_x000D_
CTCH</t>
  </si>
  <si>
    <t>RDHUFFMAN</t>
  </si>
  <si>
    <t>PATIENT MONITORING (GE)</t>
  </si>
  <si>
    <t>C1165878</t>
  </si>
  <si>
    <t>SOFTWARE REQUEST</t>
  </si>
  <si>
    <t>Consistent market pricing of jobs with survey data in one place.  Participation in salary surveys purchased on yearly basis.  Better reporting tools for market review projects.</t>
  </si>
  <si>
    <t>Requested By Date: 12/21/16 00:00:00_x000D_
Provide a short description of the business issue or need you are trying to address:_x000D_
Consistent market pricing of jobs with survey data in one place.  Participation in salary surveys purchased on yearly basis.  Better reporting tools for market review projects._x000D_
Provide clinical and/or financial background information pertinent to the business need:_x000D_
Currently all these processes are being handled manually.   Purchasing the software will enable the compensation team to put focus on duties &amp; responsibilities more strategic in nature._x000D_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Yes_x000D_
  From what devices would the solution be accessed? I'm not sure how to answer._x000D_
  What other vendors were researched and considered for this solution? Towers &amp; Perrin and Mercer_x000D_
  Please list at least 2 reference locations (non-Carilion) that are using this product: Cone Health, NC and Duke University &amp; Health System, NC_x000D_
  Please provide the name of the selected vendor: MarketPay_x000D_
  Please provide the URL of the selected vendor's web site: www.marketpay.com_x000D_
Would this initiative replace an existing solution? No_x000D_
  What is the solution being replaced? null_x000D_
If this request is denied or delayed, what may happen as a result? Compensation request for market review of positions and salary reviews would need to be discussed or halted._x000D_
Who is your financial advisor? David Hagadorn_x000D_
Have you discussed this solution with your financial advisor? Yes_x000D_
  What dollar amount are you requesting? $34000 which has been budgeted in 800470-0000 (Contract Fees)_x000D_
  What would the annual operating cost be? $30000_x000D_
  How many net new FTEs would be required for this solution? 0 as we are currently in need of additional FTEs in the compensation area to accommodate current workloads_x000D_
Would there be any cost savings associated with this request? Yes_x000D_
  Provide a descritpion of the cost savings:_x000D_
Cost savings would be associated with no additional FTEs currently being needed in the compensation are if we can automate these processes and focus efforts on other, more strategic, duties and responsibilities necessary for a successful compensation strategy._x000D_
Will confidential Carilion Clinic information be stored or transmitted by this system? Yes_x000D_
  Please check information types that apply: Employee, Financial_x000D_
Is this a clinical or non-clinical based system? Non-Clinical</t>
  </si>
  <si>
    <t>TESTEVENS</t>
  </si>
  <si>
    <t>C1166357</t>
  </si>
  <si>
    <t>Jefferson needs a customer relationship management (CRM) tool to manage and analyze student interactions and data throughout the student lifecycle, with the goal of improving student relationships, increasing enrollment and assisting in customer retention</t>
  </si>
  <si>
    <t>[INTAKE] Jefferson needs a customer relationship management (CRM) tool to manage and analyze student interactions and data throughout the student lifecycle, with the goal of improving student relationships, increasing enrollment and assisting in customer retention_x000D_
Requested By Date: 12/24/16 00:00:00_x000D_
Provide a short description of the business issue or need you are trying to address:_x000D_
Jefferson needs a customer relationship management (CRM) tool to manage and analyze student interactions and data throughout the student lifecycle, with the goal of improving student relationships, increasing enrollment and assisting in customer retention._x000D_
Provide clinical and/or financial background information pertinent to the business need:_x000D_
Several programs have seen a decline in enrollment so more advanced recruiting tools are needed._x000D_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Leased_x000D_
  Would the solution be hosted offsite in the "cloud"? Yes_x000D_
  From what devices would the solution be accessed? Carilion devices and personal devices - desktop, laptop, mobile._x000D_
  What other vendors were researched and considered for this solution? Slate, Hobson Radius_x000D_
  Please list at least 2 reference locations (non-Carilion) that are using this product: Unknown at this time. Since Carilion is using the product, we were asked to look at it instead of other CRMs built for higher education._x000D_
  Please provide the name of the selected vendor: Salesforce_x000D_
  Please provide the URL of the selected vendor's web site: https://www.salesforce.com/solutions/industries/higher-ed/overview/_x000D_
Would this initiative replace an existing solution? No_x000D_
  What is the solution being replaced? null_x000D_
If this request is denied or delayed, what may happen as a result? We will continue to struggle with enrollment._x000D_
Who is your financial advisor? Elaine Sullivan_x000D_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No_x000D_
  Please check information types that apply: null_x000D_
Is this a clinical or non-clinical based system? Non-Clinical</t>
  </si>
  <si>
    <t>MBVEST</t>
  </si>
  <si>
    <t>MGWHEELER</t>
  </si>
  <si>
    <t>C1166364</t>
  </si>
  <si>
    <t>EMS report collection</t>
  </si>
  <si>
    <t>EMS report collection_x000D_
Requested By Date: 12/24/16 00:00:00_x000D_
Provide a short description of the business issue or need you are trying to address:_x000D_
EMS report collection_x000D_
Provide clinical and/or financial background information pertinent to the business need:_x000D_
Current process takes mult FTEs, proposed fix is electronic_x000D_
What are you attempting to achieve and what benefits are you attempting to attain? Regulatory requirement_x000D_
Has a product or vendor already been reviewed or selected? Yes_x000D_
  Would there be an ongoing contract associated with this proposed solution? Yes_x000D_
  Would this solution be purchased or leased? Purchased_x000D_
  Would the solution be hosted offsite in the "cloud"? Yes_x000D_
  From what devices would the solution be accessed? EMS laptops_x000D_
  What other vendors were researched and considered for this solution? Nemesis-EMS product_x000D_
  Please list at least 2 reference locations (non-Carilion) that are using this product: Sentara VA beach_x000D_
  Please provide the name of the selected vendor: Imagetrend_x000D_
  Please provide the URL of the selected vendor's web site: http://www.imagetrend.com/_x000D_
Would this initiative replace an existing solution? Yes_x000D_
  What is the solution being replaced? HIM sorting by hand and copying to chart_x000D_
If this request is denied or delayed, what may happen as a result? Loss of EMS reports_x000D_
Who is your financial advisor? Emily Brown_x000D_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electronic process_x000D_
Will confidential Carilion Clinic information be stored or transmitted by this system? No_x000D_
  Please check information types that apply: null_x000D_
Is this a clinical or non-clinical based system? Clinical</t>
  </si>
  <si>
    <t>PMMCKENNA</t>
  </si>
  <si>
    <t>C1166369</t>
  </si>
  <si>
    <t>LXR Scanner software replacement with Remark Classic OMR</t>
  </si>
  <si>
    <t>LXR Scanner software replacement with Remark Classic OMR_x000D_
To upgrade the scanner process/ able read reports more quickly and accurately_x000D_
Requested By Date: 12/24/16 00:00:00_x000D_
Date change: Need by March 31, 2017_x000D_
Provide a short description of the business issue or need you are trying to address:_x000D_
To upgrade the scanner process/ able read reports more quickly and accurately_x000D_
Provide clinical and/or financial background information pertinent to the business need:_x000D_
Current contract is expiring in March want to compare cost to the new software_x000D_
What are you attempting to achieve and what benefits are you attempting to attain? Necessary to maintain existing revenue or service (break-fix)_x000D_
Has a product or vendor already been reviewed or selected? Yes_x000D_
  Would there be an ongoing contract associated with this proposed solution? Yes_x000D_
  Would this solution be purchased or leased? Purchased_x000D_
  Would the solution be hosted offsite in the "cloud"? Yes_x000D_
  From what devices would the solution be accessed? The scantron computer located to the Old Nursed station on the 10th floor._x000D_
  What other vendors were researched and considered for this solution? LXR, Remark_x000D_
  Please list at least 2 reference locations (non-Carilion) that are using this product: Virginia Western Community College_x000D_
  Please provide the name of the selected vendor: Remark classic OMR_x000D_
  Please provide the URL of the selected vendor's web site: scantron.com_x000D_
Would this initiative replace an existing solution? Yes_x000D_
  What is the solution being replaced? Old Version LXR to the new software_x000D_
If this request is denied or delayed, what may happen as a result? Stay with Current vendor_x000D_
Who is your financial advisor? Anna Millirons_x000D_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Work Flow Improvement process_x000D_
Will confidential Carilion Clinic information be stored or transmitted by this system? Yes_x000D_
  Please check information types that apply: Other_x000D_
Is this a clinical or non-clinical based system? Non-Clinical</t>
  </si>
  <si>
    <t>MRCLEMONT</t>
  </si>
  <si>
    <t>JGHODGE</t>
  </si>
  <si>
    <t>C1166371</t>
  </si>
  <si>
    <t>Upgrade of 7 FCM sites to digital Radiography- Floyd,Fort Defiance, Blue Ridge, Galax, Staunton, Blacksburg, Colonial</t>
  </si>
  <si>
    <t>Upgrade of 7 FCM sites to digital Radiography_x000D_
Requested By Date: 12/24/16 00:00:00_x000D_
Provide a short description of the business issue or need you are trying to address:_x000D_
Upgrade of 7 FCM sites to digital Radiography- Floyd,Fort Defiance, Blue Ridge, Galax, Staunton, Blacksburg, Colonial_x000D_
Provide clinical and/or financial background information pertinent to the business need:_x000D_
Obsolete analog equipment replacement_x000D_
What are you attempting to achieve and what benefits are you attempting to attain? Must do to prevent patient harm_x000D_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Local Radiology and PACS_x000D_
  What other vendors were researched and considered for this solution? Several_x000D_
  Please list at least 2 reference locations (non-Carilion) that are using this product: N/A_x000D_
  Please provide the name of the selected vendor: Samsung_x000D_
  Please provide the URL of the selected vendor's web site: N/A_x000D_
Would this initiative replace an existing solution? Yes_x000D_
  What is the solution being replaced? analog equipment_x000D_
If this request is denied or delayed, what may happen as a result? Patient harm/lack of services_x000D_
Who is your financial advisor? Sowers_x000D_
Have you discussed this solution with your financial advisor? Yes_x000D_
  What dollar amount are you requesting? Already approved $575K_x000D_
  What would the annual operating cost be? 2-3K service contract_x000D_
  How many net new FTEs would be required for this solution? 0_x000D_
Would there be any cost savings associated with this request? Yes_x000D_
  Provide a descritpion of the cost savings:_x000D_
chemicals film mileage_x000D_
Will confidential Carilion Clinic information be stored or transmitted by this system? Yes_x000D_
  Please check information types that apply: Patient_x000D_
Is this a clinical or non-clinical based system? Clinical</t>
  </si>
  <si>
    <t>MBLOWERY</t>
  </si>
  <si>
    <t>C1167118</t>
  </si>
  <si>
    <t>SER Application - enhancement request (Smart # edit)</t>
  </si>
  <si>
    <t>SER Application - enhancement request (Smart # edit)_x000D_
_x000D_
Please incorporate an edit to validate the Smart number against existing records.  This should be the same type of edit that currently exists for the NPI, Badge Id, and Unique id._x000D_
_x000D_
Currently, a Smart number that has been used can be added in a new SER App record, which will cause the import to fail.</t>
  </si>
  <si>
    <t>KLROBERTS</t>
  </si>
  <si>
    <t>EPIC SER</t>
  </si>
  <si>
    <t>C1167856</t>
  </si>
  <si>
    <t>Research Degree Audit software solutions...</t>
  </si>
  <si>
    <t>Research Degree Audit software solutions..._x000D_
Requested By Date: 01/01/18 00:00:00_x000D_
Provide a short description of the business issue or need you are trying to address:_x000D_
Jefferson would like to partner with TSG to research Degree Audit software solutions. Current we do not have a working solution so the Registrar is forced to complete each student's audit manually._x000D_
Provide clinical and/or financial background information pertinent to the business need:_x000D_
All student degree audits are completed manually which is extremely time consuming._x000D_
What are you attempting to achieve and what benefits are you attempting to attain? Net new item_x000D_
Has a product or vendor already been reviewed or selected? No_x000D_
  Would there be an ongoing contract associated with this proposed solution? null_x000D_
  Would this solution be purchased or leased? null_x000D_
  Would the solution be hosted offsite in the "cloud"? null_x000D_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null_x000D_
  Please provide the URL of the selected vendor's web site: null_x000D_
Would this initiative replace an existing solution? No_x000D_
  What is the solution being replaced? null_x000D_
If this request is denied or delayed, what may happen as a result? Process will continue to be completed manually_x000D_
Who is your financial advisor? Elaine Sullivan_x000D_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Savings in labor costs._x000D_
Will confidential Carilion Clinic information be stored or transmitted by this system? Yes_x000D_
  Please check information types that apply: Other_x000D_
Is this a clinical or non-clinical based system? Non-Clinical</t>
  </si>
  <si>
    <t>C1167997</t>
  </si>
  <si>
    <t>Increased integration of ambulance AVL system with CCPT dispatching software.</t>
  </si>
  <si>
    <t>[INTAKE] Increased integration of ambulance AVL system with CCPT dispatching software._x000D_
Provide clinical and/or financial background information pertinent to the business need:_x000D_
CCPT is currently contracting with a standalone service for this function.  The proposed project would provide greater integration, increased functionality, and long-term costs savings._x000D_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Leased_x000D_
  Would the solution be hosted offsite in the "cloud"? Yes_x000D_
  From what devices would the solution be accessed? In-vehicle modems, CCPT computers and mobile devices, and an existing CCPT server._x000D_
  What other vendors were researched and considered for this solution? Intermedix Fleeteyes_x000D_
  Please list at least 2 reference locations (non-Carilion) that are using this product: N/A_x000D_
  Please provide the name of the selected vendor: Zoll Data_x000D_
  Please provide the URL of the selected vendor's web site: https://www.zolldata.com/rescuenet-@work/_x000D_
Would this initiative replace an existing solution? Yes_x000D_
  What is the solution being replaced? Intermedix Fleeteyes_x000D_
If this request is denied or delayed, what may happen as a result? CCPT would remain with the existing product_x000D_
Who is your financial advisor? Unknown_x000D_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Monthly fees will be slightly lower than existing costs._x000D_
Will confidential Carilion Clinic information be stored or transmitted by this system? Yes_x000D_
  Please check information types that apply: Patient, Employee, Other_x000D_
Is this a clinical or non-clinical based system? Non-Clinical</t>
  </si>
  <si>
    <t>SDPRITCHARD</t>
  </si>
  <si>
    <t>C1168551</t>
  </si>
  <si>
    <t>To flag patients with greater than 2 visits in a six month period. This would draw the attention of financial counsellor and help to identify the patients possible need for help obtaining insurance</t>
  </si>
  <si>
    <t>To flag patients with greater than 2 visits in a six month period. This would draw the attention of financial counsellor and help to recognize the patients possible need for help obtaining insurance_x000D_
_x000D_
Epic application module to be optimized: ED (ASAP)_x000D_
_x000D_
Improvement Initiative this Optimization will effect: Population Health_x000D_
_x000D_
Who will be impacted by this Optimization: 1-ENTERPRISE / HOSPITAL_x000D_
_x000D_
Benefit / Value: _x000D_
Pt may be assisted in obtaining Insurance</t>
  </si>
  <si>
    <t>GGDARBY</t>
  </si>
  <si>
    <t xml:space="preserve">EPIC ASAP </t>
  </si>
  <si>
    <t>C1168916</t>
  </si>
  <si>
    <t>Create Everbridge API reports for Code Yellow</t>
  </si>
  <si>
    <t>Create Everbridge API reports for Code Yellow_x000D_
_x000D_
Update:  2017/05/25_x000D_
Need to research to see if this is even possible.  The front end GUI doesn't allow you to schedule and send reports.  Rich will work on.</t>
  </si>
  <si>
    <t>EVERBRIDGE</t>
  </si>
  <si>
    <t>MESSAGING SERVICES</t>
  </si>
  <si>
    <t>C1169498</t>
  </si>
  <si>
    <t>Create a data warehouse extracting data from Power Campus</t>
  </si>
  <si>
    <t>Triage:  3/1/17,  Steven Nape, Create a data warehouse extracting data from Power Campus_x000D_
Per Steven Nape on 2/2/2017:_x000D_
Please update my original request with the following information discussed on 1/18/2017 between Steven Nape and Jason Wright:_x000D_
Description:_x000D_
-	Write a new sql table and use appropriate queries to generate desired reports.  For now, the table will likely just capture data for use next year in 2018, but the sooner we can start collecting the relevant data, the sooner we can start to automate the year-to-date comparison reports that we are presently using a manual process to produce. In addition, once the table exists, we can also write queries to do some internal validation of our database which is in need of some clean-up.  Define what data need to go in to the table and will need a resource with writing the necessary queries.  Objective is to replace all existing databases formerly created by Howard Ballintine (former JCHS employee).  -	Added to RFC C1169498 2/2/2017_x000D_
_x000D_
Affiliated With: JCHS_x000D_
Details:_x000D_
I am requesting to create a data warehouse extracting data from Power Campus.  The data will primarily be student data and will be used to create date-to-date comparisons of the various data points in the warehouse. I have worked on creating data warehouses personally and can help map out exactly how the data warehouse would be most useful._x000D_
_x000D_
Requested By Date: 03/01/17 00:00:00_x000D_
_x000D_
Deadline Driver:_x000D_
Presently, JCHS is producing reports for enrollment KPIs manually, and there are a number of data points that are not captured. The primary purpose of creating the data store is to allow for automated comparisons, report and error checking, among other uses.</t>
  </si>
  <si>
    <t>SWNAPE</t>
  </si>
  <si>
    <t>NEW REPORT REQUESTED</t>
  </si>
  <si>
    <t>REPORTING SERVICES</t>
  </si>
  <si>
    <t>C1169592</t>
  </si>
  <si>
    <t>Confirmation Record alignment between ambulatory and hospital registration workflows.  For both ambulatory and PAS. These are confirmation warnings--not hard stops. This will allow registration workflows to be monitored, but not stopped.</t>
  </si>
  <si>
    <t>Confirmation Record alignment between ambulatory and hospital registration workflows.  For both ambulatory and PAS. These are confirmation warnings--not hard stops. This will allow registration workflows to be monitored, but not stopped._x000D_
_x000D_
Epic application module to be optimized: ADT / Registration (Prelude)_x000D_
_x000D_
Improvement Initiative this Optimization will effect: null_x000D_
_x000D_
Who will be impacted by this Optimization: 1-ENTERPRISE / HOSPITAL_x000D_
_x000D_
Benefit / Value: _x000D_
To reduce the amount of missing items that fall to a pre-registration work queues, it is ideal to have confirmation records fire warnings while the users are still working within the registration workflow.  Please see attached build sheet.</t>
  </si>
  <si>
    <t>C1170280</t>
  </si>
  <si>
    <t>Upgrade ClinTrac to Platform 7.5 aka eHDS platform.</t>
  </si>
  <si>
    <t>Upgrade ClinTrac to Platform 7.5 aka eHDS platform._x000D_
_x000D_
3M Vendor requirement for compliance with Microsoft OS and IE version._x000D_
_x000D_
_x000D_
3M issued the statement below regarding IEs in their January SP1 Release. Our ClinTrac app servers are Windows 2008 R2 SP1 with IE9. Instead of saying they no longer support IE9, now 3M says we can't use CRS with IE9. Page 27 of the attached What's New PDF reads as follows:_x000D_
_x000D_
Clarification regarding Internet Explorer 9 support_x000D_
_x000D_
Support for Internet Explorer 9 with CRS ended in January 2016. An extended grace period has allowed you to work in CRS on Internet Exporter 9 when using Windows Server 2008 (R2). That grace period will end in April 2017, and you no longer can use CRS with Internet Explorer 9._x000D_
Please upgrade your browser to Internet Explorer 11 to be in compliance with the CRS Hardware and Software Specifications._x000D_
Supported browsers_x000D_
The most recent version of Internet Explorer available for each 3M-supported operating system is recommended for best performance and longest support:_x000D_
• Windows 10: Internet Explorer 11 (HDM v5.0.2 and previous are not compatible with Windows 10)_x000D_
• Windows 8: Internet Explorer 10 (support ended October 1, 2016)_x000D_
• Windows 8.1: Internet Explorer 11</t>
  </si>
  <si>
    <t>RMDURHAM</t>
  </si>
  <si>
    <t>CLINTRAC</t>
  </si>
  <si>
    <t>C1170349</t>
  </si>
  <si>
    <t>Nursing Informatics: Is there any way that we can avoid manual charge entry for IP dialysis and have the charge automated from data (like start and stop times, etc) from the nursing documentation for this patient population.  Currently our CA's are enteri</t>
  </si>
  <si>
    <t>Nursing Informatics:  [USL] Is there any way that we can avoid manual charge entry for IP dialysis and have the charge automated from data (like start and stop times, etc) from the nursing documentation for this patient population.  Currently our CA's are entering these charges manually each day._x000D_
_x000D_
Epic application module to be optimized: Billing (Hospital)_x000D_
_x000D_
Improvement Initiative this Optimization will effect: null_x000D_
_x000D_
Who will be impacted by this Optimization: 1-ENTERPRISE / HOSPITAL_x000D_
_x000D_
Benefit / Value:_x000D_
This could improve the "human error" effect of entering these charges manually.  It can also help with ensuring that these are entered if a CA is not here (vacation, etc) and avoid missing any of these charges.</t>
  </si>
  <si>
    <t>KABOLLING</t>
  </si>
  <si>
    <t>C1170960</t>
  </si>
  <si>
    <t>Most Wired 2017 Survey</t>
  </si>
  <si>
    <t>Most Wired 2017</t>
  </si>
  <si>
    <t>RKPERRY</t>
  </si>
  <si>
    <t>C1171525</t>
  </si>
  <si>
    <t>When shadowing the Advice Line nurses at IM CCR3 I noticed they are always in Telephone Encounters,</t>
  </si>
  <si>
    <t>When shadowing the Advice Line nurses at IM CCR3 I noticed they are always in Telephone Encounters, which seems to have its own sidebar report named "This Call" and I was wondering if that could be updated to include information that is more pertinent to a telephone encounter versus an Office Visit?</t>
  </si>
  <si>
    <t>C1171591</t>
  </si>
  <si>
    <t>While rounding at IM CCR3 the nurses asked if there could be an option in Med Documentation for "As</t>
  </si>
  <si>
    <t>OPS&amp; SUPPORT AFTER RESEARCH: While rounding at IM CCR3 the nurses asked if there could be an option in Med Documentation for "As Needed" or "PRN" since they don't want to choose Today, Yesterday, Taking Differently, or maybe not even in the Past Month, when the patient is only taking the med as needed and doesn't have a great idea of when the last time they took it was._x000D_
They are currently documenting this in the Med Note each time they are reviewing the Med List with the patient.</t>
  </si>
  <si>
    <t>C1171634</t>
  </si>
  <si>
    <t>Change Starfish integration ID to be the student PowerCampus ID</t>
  </si>
  <si>
    <t>Change Starfish integration ID to be the student PowerCampus ID_x000D_
Service Recipient: Al Overstreet_x000D_
Timeline: by March 1, 2017_x000D_
_x000D_
Description:_x000D_
Process Improvement to change the Starfish integration ID to be the student PowerCampus ID rather than a user</t>
  </si>
  <si>
    <t>STARFISH</t>
  </si>
  <si>
    <t>C1171663</t>
  </si>
  <si>
    <t>Eaglesoft Upgrade V18 - Hardware Requirements</t>
  </si>
  <si>
    <t>Eaglesoft Upgrade V18 - Hardware Requirements_x000D_
_x000D_
Eaglesoft dental software requires an upgrade to V18 to be compatible with the upcoming switch to Windows 10._x000D_
_x000D_
Please review the attached Eaglesoft hardware requirements document and compare to our current hardware setup to identify any new equipment that will be needed for this upgrade.  This is fact finding only at this point, and NOT a request to purchase hardware.</t>
  </si>
  <si>
    <t>JVSTROUTH</t>
  </si>
  <si>
    <t xml:space="preserve">EAGLESOFT </t>
  </si>
  <si>
    <t>C1171878</t>
  </si>
  <si>
    <t>NUrsing Informatics:i am requesting IF it can be done, to interface Cupid and Radiant with EPIC</t>
  </si>
  <si>
    <t>Nursing Informatics:[INTAKE] Currently, there is no way to put Cath procedure log documentation into a Hybrid log. Cath uses Cupid and bills based on CPT not based on time. CV Informatics has reviewed this extensively and until we have the capability for a merged log we will continue to have these issues when a Cath procedure is done in the Hybrid. I'm not sure if you are able to see the Cupid documentation, but the Cath Log does reflect the location as Hybrid. Based on previous Finance instructions, when the cath lab staff are the only ones on the procedure, the documentation will be by Cath Lab staff in Cupid w/billing being under Cath Lab and Finance will route revenue back to Hybrid for the use of the room as needed. I don't believe this has been established as a final policy due to the fact that we are still working on refining a process for these types of cases, but that was the most recent instruction I have._x000D_
i am requesting IF it can be done, to interface Cupid and Radiant with EPIC_x000D_
_x000D_
Epic application module to be optimized: Cupid (Cardiant)_x000D_
_x000D_
Improvement Initiative this Optimization will effect: Documentation Improvement_x000D_
_x000D_
Who will be impacted by this Optimization: 1-ENTERPRISE / HOSPITAL_x000D_
_x000D_
Benefit / Value:_x000D_
Billing and revenue charges are impacted due to different areas not all talking to one host location.</t>
  </si>
  <si>
    <t>JMSALZBERG</t>
  </si>
  <si>
    <t>C1171929</t>
  </si>
  <si>
    <t>AEAC:  16.1 Pediatric offices are currently inputting the Newborn Screening results via multiple methods.  Some</t>
  </si>
  <si>
    <t>AEAC: Pediatric offices are currently inputting the Newborn Screening results via multiple methods.  Some Pediatric offices are only scanning the results in when they receive them, while others are having their nurses enter them discreetly as an External Result.  The nurses are having a difficult time keeping up with which newborns they have received the results for and which they have not._x000D_
I have added a post to the Userweb: https://userweb.epic.com/Thread/58578 to ask how others keep up with these results.  The one reply has stated they have their NICU secretary receive ALL of these results and send to scanning._x000D_
We are wondering if a new Document Type for "Newborn Screening" could be created along with a print group to pull in that document type into the Pediatric Navigator for newborns of a certain age.  This will ensure the nurses and physicians have followed up to make sure they get the results on the 2-4 week newborn follow ups.</t>
  </si>
  <si>
    <t>C1172380</t>
  </si>
  <si>
    <t>Changes have been made to our patient Sleep History Questionnaire and these updates need to incorporated into the Epic version to send patients through My Chart.  We would also like to have the sleep study instruction sheets available to send through My C</t>
  </si>
  <si>
    <t>Changes have been made to our patient Sleep History Questionnaire and these updates need to incorporated into the Epic version to send patients through My Chart.  We would also like to have the sleep study instruction sheets available to send through My Chart as well._x000D_
_x000D_
Epic application module to be optimized: Ambulatory_x000D_
_x000D_
Improvement Initiative this Optimization will effect: Documentation Improvement_x000D_
_x000D_
Who will be impacted by this Optimization: 2-CLINIC / NON-HOSPITAL_x000D_
_x000D_
Benefit / Value:_x000D_
Currently, sleep history questionnaires are mailed to the patients.  and mailed back. This has been found to delay scheduling the patients' sleep studies.  The sleep study instruction sheets are included in this mailed packet as well. We would like to start sending the questionnaires and sleep study instructions through My Chart to those patients who use My Chart.  This will expedite sleep study, shorten the diagnostic process for the patients and reduce the amount of paper/associated resources used by printing and mailing them.</t>
  </si>
  <si>
    <t>KEPELLANT</t>
  </si>
  <si>
    <t>C1172442</t>
  </si>
  <si>
    <t>IEAC: 27.0 - Caller has a patient chart that a provider is requesting to have rerouted to her inbasket.</t>
  </si>
  <si>
    <t xml:space="preserve"> IEAC: Caller has a patient chart that a provider is requesting to have rerouted to her inbasket._x000D_
_x000D_
IEAC: What she was requesting is that the Transfer Center have the ability to route a chart to the physician that they have just called rgarding a patient.  She stated was called by the transfer center to review the child's chart.  She is driving down the road and does not have the ability to document who the patient is.  This makes is very difficult for the physician to f/u._x000D_
_x000D_
Therefore this request is to have the Transfer Center have the ability to IB message and attach the patient's charts when notifying the physician.  She stated it would be even better to have them document a note and attached._x000D_
_x000D_
I checked the IP Resource Template and they do not currently have IB capabilities._x000D_
_x000D_
_x000D_
Login ID: GRWILLIAMS_x000D_
Login Dept: TRANSFER CENTER RMH [1000096]_x000D_
Template: IP RESOURCE TC [304048]_x000D_
Patient Name: Thompson, Autumn_x000D_
MRN: 987095_x000D_
DOB: 12/3/2016_x000D_
Provider Name: Miller, Joelle - Cardiologist</t>
  </si>
  <si>
    <t>GRWILLIAMS</t>
  </si>
  <si>
    <t>C1172672</t>
  </si>
  <si>
    <t>IEAC:  41.7 Enable providers to share ordersets</t>
  </si>
  <si>
    <t>IEAC: 41.7 Enable providers to share ordersets_x000D_
Add another clinician's Order Set as a favorite_x000D_
Save time customizing orders by adding another clinician's Order Set as a favorite instead of creating your own version of an Order Set. For example, if another clinician created her own version of the Community Acquired Pneumonia Order Set, and you like the orders they selected, you can add that version of the Order Set to your Favorites section._x000D_
_x000D_
In the Orders activity, click Go to Order Sets._x000D_
Click  Advanced._x000D_
In the Order Set field, enter the original name of the Order Set you want to add and press TAB._x000D_
Be sure to search for the original name of Order Set, not the name assigned by your colleague to her customized version._x000D_
In the User field, enter the name of the clinician whose Order Set you want to add._x000D_
Click Search. The Order Set appears under Record Name._x000D_
Right-click the Order Set you want to add and select Add to Favorites._x000D_
_x000D_
Epic application module to be optimized: Inpatient_x000D_
_x000D_
Improvement Initiative this Optimization will effect: Quality and Safety_x000D_
_x000D_
Who will be impacted by this Optimization: 1-ENTERPRISE / HOSPITAL_x000D_
_x000D_
Benefit / Value:_x000D_
see above</t>
  </si>
  <si>
    <t>AJMCWHORTER</t>
  </si>
  <si>
    <t>C1172700</t>
  </si>
  <si>
    <t>AEAC: 16.5 uplift pneumoccoccal CDS to aid with legacy vaccines.  currently older immunizations from logiciian and early days of epic do not satisfy current Epic CDS.  Need to detemrine workflow/build to enable these vaccines to be updated</t>
  </si>
  <si>
    <t>AEAC: 16.5 FCM M-5 -- Reactivate Pneumo HMA - uplift pneumoccoccal CDS to aid with legacy vaccines.  currently older immunizations from logiciian and early days of epic do not satisfy current Epic CDS.  Need to detemrine workflow/build to enable these vaccines to be recognized._x000D_
_x000D_
Epic application module to be optimized: Ambulatory_x000D_
_x000D_
Improvement Initiative this Optimization will effect: Quality and Safety_x000D_
_x000D_
Who will be impacted by this Optimization: 2-CLINIC / NON-HOSPITAL_x000D_
_x000D_
Benefit / Value:_x000D_
allows for improved use of CDS.</t>
  </si>
  <si>
    <t>C1172709</t>
  </si>
  <si>
    <t>AEAC: 13.9 determine efficient process for send-out labs to be documented and scanned in chart so they are easy to locate in the future</t>
  </si>
  <si>
    <t>AEAC: determine efficient process for send-out labs to be documented and scanned in chart so they are easy to locate in the future_x000D_
_x000D_
Epic application module to be optimized: Ambulatory_x000D_
_x000D_
Improvement Initiative this Optimization will effect: Quality and Safety_x000D_
_x000D_
Who will be impacted by this Optimization: 1-ENTERPRISE / HOSPITAL_x000D_
_x000D_
Benefit / Value:_x000D_
currently it is hard to find these send out labs in media tab, and information in lab tab is not useful</t>
  </si>
  <si>
    <t>C1173191</t>
  </si>
  <si>
    <t>Software to manage Occupational Medicine On-Site Nursing.  EHR with billing capabilities; random sample generator.</t>
  </si>
  <si>
    <t>FCM M-6 -- Software to manage Occupational Medicine.  EHR with billing capabilities; random sample generator._x000D_
_x000D_
Provide clinical and/or financial background information pertinent to the business need:_x000D_
Multiple on-site nursing clinics for local employers.  We anticipate that the number of on-site nursing contracts will continue to grow.  We currently do not have a good software solution to help track expenses and manage the invoicing process for the individual contracts since billing is not done via EPIC.   Nor are we able to offer an EHR to client companies and EPIC is not Occ Med friendly as it is patient centric and Occ Med EHRs are company-centric._x000D_
_x000D_
What are you attempting to achieve and what benefits are you attempting to attain? Necessary to maintain existing revenue or service (break-fix)_x000D_
_x000D_
Has a product or vendor already been reviewed or selected? No_x000D_
  Would there be an ongoing contract associated with this proposed solution? null_x000D_
  Would this solution be purchased or leased? null_x000D_
  Would the solution be hosted offsite in the "cloud"?perhaps for some, but not Radford Arsenall_x000D_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some potential vendors in Updates_x000D_
  Please provide the URL of the selected vendor's web site: null_x000D_
Would this initiative replace an existing solution? No_x000D_
  What is the solution being replaced? null_x000D_
If this request is denied or delayed, what may happen as a result? Inability to expand this service and breakdown with current processes_x000D_
Who is your financial advisor? Adrienne Sowers_x000D_
Have you discussed this solution with your financial advisor? Yes_x000D_
  What dollar amount are you requesting? TBD_x000D_
  What would the annual operating cost be? TBD_x000D_
  How many net new FTEs would be required for this solution? TBD_x000D_
Would there be any cost savings associated with this request? Yes_x000D_
  Provide a descritpion of the cost savings:_x000D_
Increased efficiencies.  Decrease risk._x000D_
Will confidential Carilion Clinic information be stored or transmitted by this system? Yes_x000D_
  Please check information types that apply: Patient, Financial, Other_x000D_
Is this a clinical or non-clinical based system? Clinical</t>
  </si>
  <si>
    <t>SESTONE</t>
  </si>
  <si>
    <t>USLEE</t>
  </si>
  <si>
    <t>C1173222</t>
  </si>
  <si>
    <t>SAP Lumira Sizing</t>
  </si>
  <si>
    <t>SAP Lumira Sizing_x000D_
_x000D_
Report ID: Not_Listed (Specify Below) - Troubleshoot Existing Analytics Service / Report_x000D_
Report Name:  SAP Lumira_x000D_
_x000D_
Business need:_x000D_
SAP Lumira - attempts to pull in data from SAP universe maxing out when number of cells near a million.  Found a "Lumira Sizing Guide" and some other documentation online that may help us change some settings and improve capacity.  Creating RFC and will transfer to TSG_Enterprise_Applications team so they can take a look.</t>
  </si>
  <si>
    <t>DSBOWERS</t>
  </si>
  <si>
    <t>CRFALLON</t>
  </si>
  <si>
    <t>Not_Listed (Specify Below)</t>
  </si>
  <si>
    <t>C1173911</t>
  </si>
  <si>
    <t>IEAC: 18.5 have some imaging/cardiac orders populate both cardiac tab and imaging tab.</t>
  </si>
  <si>
    <t>IEAC:  *have some imaging/cardiac orders populate both cardiac tab and imaging tab._x000D_
*place narrative/impression from inpatient procedures in the procedure tab in Notes activity in inpatient._x000D_
*standardize workflow for resulting nuclear stress/exercise tests._x000D_
_x000D_
Epic application module to be optimized: Inpatient_x000D_
_x000D_
Improvement Initiative this Optimization will effect: Documentation Improvement_x000D_
_x000D_
Who will be impacted by this Optimization: 1-ENTERPRISE / HOSPITAL_x000D_
_x000D_
Benefit / Value:_x000D_
improved visualization of results in Epic_x000D_
Meeting Held 2/13 to discuss.  take aways currently to look at workflow.</t>
  </si>
  <si>
    <t>C1174012</t>
  </si>
  <si>
    <t>Our department has experienced an increase need to foster a more secure environment for our staff. In some areas, the staff perception of safety is very low.  We are investigating a networked based  duress system that connects PC's  and alerts others that</t>
  </si>
  <si>
    <t>Our department has experienced an increase need to foster a more secure environment for our staff. In some areas, the staff perception of safety is very low.  We are investigating a networked based  duress system that connects PC's  and alerts others that assistance is needed.  Currently, we use older, more expensive and much more outdated technology to accomplish this endeavor._x000D_
Provide clinical and/or financial background information pertinent to the business need:_x000D_
Staff's perception of safety can be directly correlated with delivery of services. While doing staff presentations on security related topics we are often asked about duress alarms in many areas. Oftentimes, the clinician is alone in patient areas and cannot readily call for help when a behavioral emergency presents itself. This system allows are current networked devices to alert our department as well as groups of devices that assistance is needed._x000D_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Server based_x000D_
  What other vendors were researched and considered for this solution? None_x000D_
  Please list at least 2 reference locations (non-Carilion) that are using this product: Getting references.  We had an initail meeting several months ago with TSG folks and would like to start this discussion again._x000D_
  Please provide the name of the selected vendor: IST_x000D_
  Please provide the URL of the selected vendor's web site: http://www.lynxguide.com/index.shtml_x000D_
Would this initiative replace an existing solution? Yes_x000D_
  What is the solution being replaced? Hard wired duress buttons._x000D_
If this request is denied or delayed, what may happen as a result? Installing more expensive hardwired devices._x000D_
Who is your financial advisor? Emily Brown_x000D_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The average cost to install a hardwired duress button is approx. 1800.00 - 2500.00. Since this system is server based we just need to add the device._x000D_
Will confidential Carilion Clinic information be stored or transmitted by this system? No_x000D_
  Please check information types that apply: null_x000D_
Is this a clinical or non-clinical based system? Non-Clinical</t>
  </si>
  <si>
    <t>EKWATKINS</t>
  </si>
  <si>
    <t>JBCRAGHEAD</t>
  </si>
  <si>
    <t>C1174162</t>
  </si>
  <si>
    <t>AEAC: 25.7  Build and Implementation of Statin Choice Decision Aid as documented in:</t>
  </si>
  <si>
    <t>Completing  the build for the decision aid to be available for more activities._x000D_
Working on remaining rules using Diabetes Grouper and Antihypertensive Med Groupers._x000D_
Clarifying what groupers we use for antihypertensive meds._x000D_
Meeting scheduled  July 14 to work with Phillip Whitescarver on the build components._x000D_
AEAC: 25.7 Build and Implementation of Statin Choice Decision Aid as documented in:_x000D_
_x000D_
https://galaxy.epic.com/?#Browse/page=1!68!421!3388653_x000D_
_x000D_
 It has been developed in partnership with Mayo Clinic and detailed build instructions are provided at the above link._x000D_
_x000D_
This optimization should be considered and prioritized by the Ambulatory Epic Optimization Committee chaired by Dr Speaker_x000D_
_x000D_
Epic application module to be optimized: Ambulatory_x000D_
_x000D_
Improvement Initiative this Optimization will effect: Population Health_x000D_
_x000D_
Who will be impacted by this Optimization: 1-ENTERPRISE / HOSPITAL_x000D_
_x000D_
Benefit / Value:_x000D_
This would help physicians make more informed decisions regarding putting patients on statin medications.</t>
  </si>
  <si>
    <t>MMSCHUMAECKER</t>
  </si>
  <si>
    <t>C1174186</t>
  </si>
  <si>
    <t>IEAC: 35.7 Physician Builder Project (Dr. Schumaecker as physician builder)</t>
  </si>
  <si>
    <t>IEAC: Physician Builder Project (Dr. Schumaecker as physician builder)_x000D_
_x000D_
Creation of CHF rounding report for patients hospitalized with congestive heart failure. The bulk of this project would be development of print groups that would demonstrate:_x000D_
- PCP_x000D_
- Primary Cardiologist_x000D_
- Days admitted_x000D_
- Net I:O_x000D_
- Net Weight gain/loss_x000D_
- List of all weights since admission (along with weight methods)_x000D_
- List of all diuretic dosage since admission_x000D_
- List of all creatinine since admission_x000D_
- Inotropes_x000D_
- Last ejection fraction_x000D_
- Last cath summary_x000D_
- Cardiology consuted_x000D_
- On hemodialysis_x000D_
_x000D_
Is patient on:_x000D_
		ACE/ARB?_x000D_
		Beta Blocker?_x000D_
		Mineralocorticoid Receptor Antagnoist?_x000D_
		Neprylsin inhibitor_x000D_
_x000D_
Epic application module to be optimized: Inpatient_x000D_
_x000D_
Improvement Initiative this Optimization will effect: Quality and Safety_x000D_
_x000D_
Who will be impacted by this Optimization: 1-ENTERPRISE / HOSPITAL_x000D_
_x000D_
Benefit / Value:_x000D_
Help with quality of care including length of stay, cost utilization and readmission in our patients with CHF. As it stands, there is nowhere in EPIC that all of this information can be obtained at a glance. It is very difficult to get a tabular format of all weights (graphing is suboptimal)._x000D_
This will be useful for all services that admit patients with CHF including</t>
  </si>
  <si>
    <t>C1174235</t>
  </si>
  <si>
    <t>Testing workshop for JCHS.</t>
  </si>
  <si>
    <t>BLACKBOARD LMS</t>
  </si>
  <si>
    <t>C1174382</t>
  </si>
  <si>
    <t>AEAC: 21.7 Dr. Speaker previously entered a CDI BPA that Epic was not able to accomadate the build, because it could not fire the BPA for the specific provider who had the deficiency.</t>
  </si>
  <si>
    <t>AEAC:21.7_x000D_
 Dr. Speaker previously entered a CDI BPA that Epic was not able to accomadate the build, because it could not fire the BPA for the specific provider who had the deficiency._x000D_
I have closed that optimization, and would like to open this one to review the CDI workflow, and see if there are any Epic Foundation improvements we could implement._x000D_
_x000D_
Epic application module to be optimized: HIM / Identity_x000D_
_x000D_
Improvement Initiative this Optimization will effect: null_x000D_
_x000D_
Who will be impacted by this Optimization: 2-CLINIC / NON-HOSPITAL_x000D_
_x000D_
Benefit / Value:_x000D_
Improve CDI efficiency</t>
  </si>
  <si>
    <t xml:space="preserve">EPIC HIM </t>
  </si>
  <si>
    <t>C1174506</t>
  </si>
  <si>
    <t>Candi is requesting that imaging can document the patients weight and BMI on the patient sidebar Appointment desk. Currently it is documented in the questionnaire, but is not as visible for providers to see and some imaging is based on wt/BMI. When this i</t>
  </si>
  <si>
    <t>Candi is requesting that imaging can document the patients weight and BMI on the patient sidebar Appointment desk. Currently it is documented in the questionnaire, but is not as visible for providers to see and some imaging is based on wt/BMI. When this is done can the wt/BMI cross over to the questionnaire?_x000D_
_x000D_
Epic application module to be optimized: Radiology (Radiant)_x000D_
_x000D_
Improvement Initiative this Optimization will effect: Documentation Improvement_x000D_
_x000D_
Who will be impacted by this Optimization: 3-UNIT / DEPT_x000D_
_x000D_
Benefit / Value:_x000D_
Documentation efficiency. Quality patient care. Visualization improvement.</t>
  </si>
  <si>
    <t>MAROBERSON</t>
  </si>
  <si>
    <t>C1174566</t>
  </si>
  <si>
    <t>Nurse:  Based on MyChart Steering Committee discussion we need a way to allow Inpatient nurses to have the same MyChart admin access that all Ambulatory nursing staff has.  There was a subtemplate created for IP Peds/PICU staff that received special train</t>
  </si>
  <si>
    <t>Nurse: Based on MyChart Steering Committee discussion we need a way to allow Inpatient nurses to have the same MyChart admin access that all Ambulatory nursing staff has.  There was a subtemplate created for IP Peds/PICU staff that received special training for MyChart, but we need this training to be given to all IP Nursing staff, while giving them the security automatically and not on a separate subtemplate._x000D_
Per Vicki Clevenger she is okay with this as long as the same guidelines and terms of policies are trained.  I have attached her email._x000D_
IP could access this from the Pt Header, if the MyChart link becomes an Active link like the Amb one is.  Peds/PICU uses the GWN computers in the room to walk the client through signing up while they are admitted._x000D_
_x000D_
Epic application module to be optimized: Inpatient_x000D_
_x000D_
Improvement Initiative this Optimization will effect: Throughput and Access_x000D_
_x000D_
Who will be impacted by this Optimization: 1-ENTERPRISE / HOSPITAL_x000D_
_x000D_
Benefit / Value:_x000D_
This will help with MyChart sign up for the hospital.  Also this would standardize security across templates.  This would also allow us to sign up patients who are admitted but live further away, and only see some of our specialists such as Dr. Hart.  This will allow them to communicate with these specialists after discharge, improving the discharge process.</t>
  </si>
  <si>
    <t>C1174733</t>
  </si>
  <si>
    <t>Add a "Pending Discharge" column</t>
  </si>
  <si>
    <t xml:space="preserve"> Add a "Pending Discharge" column_x000D_
_x000D_
Epic application module to be optimized: Cupid (Cardiant)_x000D_
_x000D_
Improvement Initiative this Optimization will effect: Throughput and Access_x000D_
_x000D_
Who will be impacted by this Optimization: 1-ENTERPRISE / HOSPITAL_x000D_
_x000D_
Benefit / Value:_x000D_
Patients with discharge order are currently flagged in Cupid and this allows the Echo and Vascular staff to prioritize these patients; however, we continue to have calls from units with patients with pending discharge instructions.  Currently, the Echo and Vascular staff have no way of identifying patients with pending discharge orders and are unable to prioritize their studies.</t>
  </si>
  <si>
    <t>MOUNDERWOOD</t>
  </si>
  <si>
    <t>C1174798</t>
  </si>
  <si>
    <t>AEAC:  28.7 Bulk ordering using Healthy Planet functionality</t>
  </si>
  <si>
    <t>AEAC: Bulk ordering using Healthy Planet functionality_x000D_
_x000D_
Epic application module to be optimized: Ambulatory_x000D_
_x000D_
Improvement Initiative this Optimization will effect: Population Health_x000D_
_x000D_
Who will be impacted by this Optimization: 1-ENTERPRISE / HOSPITAL_x000D_
_x000D_
Benefit / Value:_x000D_
Would allow the ACT to place bulk orders for patients</t>
  </si>
  <si>
    <t>SAMORGAN</t>
  </si>
  <si>
    <t>C1174875</t>
  </si>
  <si>
    <t>Requesting EPIC/Teletracking order interface for instances in which the following 3 stroke order sets are entered for ED admissions:</t>
  </si>
  <si>
    <t>Requesting EPIC/Teletracking order interface for instances in which the following 3 stroke order sets are entered for ED admissions:_x000D_
ED:Adult:Stroke Alert (Initial Phase 1)_x000D_
ED:Adult:Stroke Alert WITHTPA (Phase 2)_x000D_
ED:Stroke/TIA (Non Alert)_x000D_
_x000D_
Interface would generate a message on bedboard alert Transfer Center that patient should be placed on stroke unit only (similar to existing interface for chest pain center patients)_x000D_
_x000D_
Epic application module to be optimized: ED (ASAP)_x000D_
_x000D_
Improvement Initiative this Optimization will effect: Quality and Safety_x000D_
_x000D_
Who will be impacted by this Optimization: 1-ENTERPRISE / HOSPITAL_x000D_
_x000D_
Benefit / Value: _x000D_
As a primary stroke center, we are required to demonstrate that 80% or greater of our stroke patients are placed on primary stroke units.  We are failing to meet this requirement, due to a lack of transparency r.e. stroke diagnosis at time of admission</t>
  </si>
  <si>
    <t>MKMORRIS</t>
  </si>
  <si>
    <t>C1175026</t>
  </si>
  <si>
    <t>PENDING EPIC 2017 (JULY) UPGRADE: 2017 PQRS regulatory changes - additional mnemonics update, mostly.</t>
  </si>
  <si>
    <t>PENDING EPIC 2017 (JULY) UPGRADE: 2017 PQRS regulatory changes - additional mnemonics update, mostly.   Need SU load installed first.</t>
  </si>
  <si>
    <t>C1175591</t>
  </si>
  <si>
    <t>SD - Report ID:  - Create New Report / Analytics Service</t>
  </si>
  <si>
    <t>SD - Super Triage:  3/15/17,  new rpt for TSG Operational Metrics to establish Landscape._x000D_
Assessment: Recommend Super Triage assessment. This will involve multiple departments, data sources,  and tools to complete. It will need to be broken into a multi-tier project with child requests for the deliverables. That will also give us more flexibility with negotiating estimated delivery dates. Epic may also have a system dashboard or tool that we should investigate for all the Epic data ask as some of it looks very similar to the Cogito reporting dashboard.  (Doug 02/22/2017)_x000D_
_x000D_
Report ID:  - Create New Report / Analytics Service_x000D_
_x000D_
Description:_x000D_
TSG Operational Metrics to establish Landscape._x000D_
Description: history/outcome/result within a time period (13 months):_x000D_
total epic users_x000D_
total users in system_x000D_
total connections_x000D_
total workstation devices_x000D_
total physical servers_x000D_
total virtual servers_x000D_
total storage space, total storage available = also in percentage_x000D_
Uptime_x000D_
Total email users_x000D_
epic storage_x000D_
how many mobile users_x000D_
total active applications_x000D_
total devices (issued or owned) per tech_x000D_
encryption status on laptops_x000D_
number of changes, tests, etc._x000D_
total phones_x000D_
total emails_x000D_
how many devices running Windows 2000_x000D_
how many devices running Windows XP_x000D_
back up service levels?_x000D_
epic benchmarking data_x000D_
Total tickets received per team, total closed by team_x000D_
Total calls, total handle time per tech, total kbs used per interaction,  (daily)_x000D_
Total tickets per team,_x000D_
Total Changes Implemented divided by Total Changes in Pipeline     (KPI: change efficiency rate)_x000D_
_x000D_
Business Need:_x000D_
Barbara Schleider is interested in gathering Operational Metrics that describe TSG's work and landscape.  The next goal is to create lead measures to influence.   Once the operational metrics are established, likely in an iterative approach, activity, performance and process metrics may be developed (and submitted to HA)._x000D_
_x000D_
Impact: 1-ENTERPRISE / HOSPITAL_x000D_
_x000D_
Requested By Date: 03/15/17 00:00:00_x000D_
_x000D_
Deadline Driver:_x000D_
Suggesting nearly 1 month's time to research and produce data, since data sources may vary and involve other teams/departments.  Discussed with Lori Crowder on 2/21/17, and I understand that other teams may be involved with data sourcing._x000D_
_x000D_
Approval:_x000D_
Barbara Schleider on January 16, 2017</t>
  </si>
  <si>
    <t>SMFOUTZHARLOR</t>
  </si>
  <si>
    <t>C1175723</t>
  </si>
  <si>
    <t>ACADEMIC SERVICES REQUEST</t>
  </si>
  <si>
    <t>Research adding Self-Certification of attendance for All JCHS Courses-Federal Compliance issue</t>
  </si>
  <si>
    <t>Research adding Self-Certification of attendance for All JCHS Courses-Federal Compliance issue_x000D_
Course Number: All Courses_x000D_
Course Name: All Courses_x000D_
_x000D_
Requested By Date: 07/07/17 00:00:00_x000D_
_x000D_
Description:_x000D_
The College is experiencing difficulty verifying student attendance.   To remain in compliance with Department of Education Financial Aid requirements we are required to document initial attendance.  Looking at the practices of other schools we would like to research the possibility of adding self certification to every class in Blackboard.   We are open to any way we could leverage Bb to assist with this process.   Our preference would be for the student would have to acknowledge attendance in the class prior to entering the course in Blackboard..</t>
  </si>
  <si>
    <t>CSCOOK</t>
  </si>
  <si>
    <t>SSALIFU</t>
  </si>
  <si>
    <t>C1176343</t>
  </si>
  <si>
    <t>EPIC Optimization request for ED as discussed with Tanya Berbert.</t>
  </si>
  <si>
    <t>EPIC Optimization request for ED as discussed with Tanya Berbert._x000D_
_x000D_
There is a need for a mechanism for ED providers and/or ED scribes to provide ED pharmacy staff with an early alert for potential admission. _x000D_
_x000D_
Requesting a button that the ED provider or ED scribe can click that will populate into a PAF column that the ED pharmacy staff can add to their patient list. This will alert the pharmacy of potential admissions in order to speed up the medication reconciliation process. _x000D_
_x000D_
Also requesting education for ED providers, ED scribes, and pharmacy staff.  _x000D_
_x000D_
Epic application module to be optimized: Inpatient_x000D_
_x000D_
Improvement Initiative this Optimization will effect: Quality and Safety_x000D_
_x000D_
Who will be impacted by this Optimization: 1-ENTERPRISE / HOSPITAL_x000D_
_x000D_
Benefit / Value: _x000D_
safety, timeliness, and accuracy for med histories.</t>
  </si>
  <si>
    <t>BKWALLACE</t>
  </si>
  <si>
    <t>C1176426</t>
  </si>
  <si>
    <t>Requesting we assess the sites ability to transition from analog imaging to digital imaging</t>
  </si>
  <si>
    <t>Analogue to Digital Upgrade_x000D_
_x000D_
Thomas Stuckey advised us to submit a ticket to TSG requesting we access the sites ability to transition from analog imaging to digital imaging ._x000D_
_x000D_
Additional Data:_x000D_
_x000D_
Impact: 3 - Entire unit / department_x000D_
User Name: ksnunn_x000D_
Department: 4272001</t>
  </si>
  <si>
    <t>KSNUNN</t>
  </si>
  <si>
    <t>C1176700</t>
  </si>
  <si>
    <t>Allow patients to use Medkey via MyChart Billing</t>
  </si>
  <si>
    <t>Carilion Ideas #465 is requesting now there is a "billing" tab in MyChart to investigate a way that MedKey can be used on the site.  It is understood this is not a credit card, but an option of submitting in MyChart and having it directed to the WQ of MedKey to be available to be requested without having to go into the MedKey website to request and do it all in MyChart with the patient getting a tickler that it has been submitted and further contact will come from MedKey._x000D_
_x000D_
Epic application module to be optimized: Billing (Single Billing Office)_x000D_
_x000D_
Improvement Initiative this Optimization will effect: null_x000D_
_x000D_
Who will be impacted by this Optimization: 1-ENTERPRISE / HOSPITAL_x000D_
_x000D_
Benefit / Value: _x000D_
Customer Service Initiative, improved employee relations, Patient Satisfaction factor.</t>
  </si>
  <si>
    <t>EPIC SINGLE BILLING OFFICE</t>
  </si>
  <si>
    <t>C1176759</t>
  </si>
  <si>
    <t>Configure integration engine to send an ADT trigger transaction for Account Merge Messages resulting from the "Combine HAR" workflow in Epic.  These transactions need to be sent to 3M 360 Encompass and ClinTrac systems.  Per 3M, the 3M systems need to rec</t>
  </si>
  <si>
    <t>3M - Integration for Epic "Combine HAR"_x000D_
Requested By Date: 03/06/17 00:00:00_x000D_
_x000D_
Configure integration engine to send an ADT trigger transaction for Account Merge Messages resulting from the "Combine HAR" workflow in Epic.  These transactions need to be sent to 3M 360 Encompass and ClinTrac systems.  Per 3M, the 3M systems need to receive A41 or A44 transactions to combine duplicate accounts.  This change is necessary to address recurring issues of extraneous accounts persisting in ClinTrac and resulting in misdirection of documents in 360 Encompass.  Rebecca Durham has additional specific information from 3M for implementing this enhancement.</t>
  </si>
  <si>
    <t>VJRIGGINS</t>
  </si>
  <si>
    <t>C1176942</t>
  </si>
  <si>
    <t>Cardiology is currently charging for administered medications through Charge Capture and entering the NDC number by clicking on the Additional Charge Details .  They are not using the MAR at this time.  Billing(Barbara Boatwright)  has stated that the Adm</t>
  </si>
  <si>
    <t>Cardiology is currently charging for administered medications through Charge Capture and entering the NDC number by clicking on the Additional Charge Details .  They are not using the MAR at this time.  Billing(Barbara Boatwright)  has stated that the Admin amt and Units must be entered in addition to the NDC.  These need to be a hard stop but only for Cardiology Rke Tests._x000D_
In order to do this the following build must occur:_x000D_
Duplicate Navigator Topic TOPIC_WS_AMB_DISCHARGE_x000D_
Duplicate Navigator Template:  T_WS_AMB_DISCHARGE_x000D_
Duplicate Navigator Configuration record: 2100000003 AMB CHARGE CAPTURE_x000D_
On the duplicate VCN need to enter NDC at the top section (remove from the bottom section first) and make it Required_x000D_
On the duplicated Topic enter the duplicated VCN in the Configuration column_x000D_
Enter the duplicated Topic into the duplicated Template on the Left Pane_x000D_
On the Workflow Engine Rule, enter the duplicated Template on the Navigator Overrides for Wrap-up (replace T_WS_AMB_DISCHARGE with the duplicated Template)_x000D_
_x000D_
It doesn't appear that making the NDC required also makes the Unit and Qty required and have made Barbara aware of this.  Have reached out to Cardiology (Brenda Mccullough) to have them start entering Unit and Qty.  Barbara said that they aren't always entering the NDC, hence why we need to make at least the NDC required._x000D_
_x000D_
Can research to see if there's another way to make the Unit and Qty reauired_x000D_
_x000D_
Epic application module to be optimized: Ambulatory_x000D_
_x000D_
Improvement Initiative this Optimization will effect: Documentation Improvement_x000D_
_x000D_
Who will be impacted by this Optimization: 3-UNIT / DEPT_x000D_
_x000D_
Benefit / Value: _x000D_
Documentation requirement for medications</t>
  </si>
  <si>
    <t>C1177016</t>
  </si>
  <si>
    <t>IEAC: 27.0 With Epic upgrade we should be able to store Sensis hemodynamic reports on the blob server and then send hyperlink to Epic. Currently these reports are stored on the Sensis. When requested, reports are printed and information is used by the pro</t>
  </si>
  <si>
    <t>IEAC: With Epic upgrade we should be able to store Sensis hemodynamic reports on the blob server and then send hyperlink to Epic. Currently these reports are stored on the Sensis. When requested, reports are printed and information is used by the provider to create report in Epic. If we make the report available in Epic, physicians will be able to click on the report and view information. This will eliminate the need for printing and make information available for other clinicians._x000D_
_x000D_
Epic application module to be optimized: Cupid (Cardiant)_x000D_
_x000D_
Improvement Initiative this Optimization will effect: Quality and Safety_x000D_
_x000D_
Who will be impacted by this Optimization: 1-ENTERPRISE / HOSPITAL_x000D_
_x000D_
Benefit / Value:_x000D_
When requested, reports are printed and information is used by the provider to create report in Epic. If we make the report available in Epic, physicians will be able to click on the report and view information. This will eliminate the need for printing and make information available for other clinicians. I spoke with Dr. Swank regarding this enhancement and he feels this is needed and would improve the workflow.</t>
  </si>
  <si>
    <t>C1177879</t>
  </si>
  <si>
    <t>AEAC: 43.5  I am working on a project with Radiology to reduce the number of duplicate referrals placed in the system.  One of the issues we have found is that incoming orders are received by efax, then printed, then sent to be scanned into the sy</t>
  </si>
  <si>
    <t>I am working on a project with Radiology to reduce the number of duplicate referrals placed in the system.  One of the issues we have found is that incoming orders are received by efax, then printed, then sent to be scanned into the system after the service has been completed.  We were wondering if there is anyway to import these orders into Epic without having to print?  It is important for the techs to have access to the actual order, but we are hoping to improve efficiency and reduce paper processes._x000D_
_x000D_
Epic application module to be optimized: Ambulatory_x000D_
_x000D_
Improvement Initiative this Optimization will effect: Documentation Improvement_x000D_
_x000D_
Who will be impacted by this Optimization: 3-UNIT / DEPT_x000D_
_x000D_
Benefit / Value:_x000D_
Workflow efficiency and reduction of paper processes as well as documentation and through put for patients and access</t>
  </si>
  <si>
    <t>CMPHELPS</t>
  </si>
  <si>
    <t>C1178438</t>
  </si>
  <si>
    <t>IEAC: 32.2 Only allow discontinuation of specific phase of care orders from within the appropriate phase of care for patients that are admitted</t>
  </si>
  <si>
    <t>IEAC: Only allow discontinuation of specific phase of care orders from within the appropriate phase of care for patients that are admitted_x000D_
_x000D_
Epic application module to be optimized: Inpatient_x000D_
_x000D_
Improvement Initiative this Optimization will effect: Quality and Safety_x000D_
_x000D_
Who will be impacted by this Optimization: 1-ENTERPRISE / HOSPITAL_x000D_
_x000D_
Benefit / Value:_x000D_
Inappropriate orders are being discontinued at the wrong time.</t>
  </si>
  <si>
    <t>C1178439</t>
  </si>
  <si>
    <t>IEAC: 27.0 If a patients orders are discontinued at 30 days, is there a way to notify the provider when those orders a discontinued.</t>
  </si>
  <si>
    <t>IEAC: If a patients orders are discontinued at 30 days, is there a way to notify the provider when those orders a discontinued._x000D_
_x000D_
Epic application module to be optimized: Inpatient_x000D_
_x000D_
Improvement Initiative this Optimization will effect: Quality and Safety_x000D_
_x000D_
Who will be impacted by this Optimization: 1-ENTERPRISE / HOSPITAL_x000D_
_x000D_
Benefit / Value:_x000D_
patients arriving for surgery without orders because orders that have been auto-cancelled due to rescheduled procedures.</t>
  </si>
  <si>
    <t>C1178593</t>
  </si>
  <si>
    <t>IEAC: Priority: 37.4 - Situation: Specific criteria are required to meet sepsis core measures. One component is lactate testing.</t>
  </si>
  <si>
    <t>IEAC Situation: Specific criteria are required to meet sepsis core measures. One component is lactate testing._x000D_
_x000D_
Background: The initial lactate has to be drawn within 3hrs from time of identification (which for core measure is the time the last criteria is in the chart, even if we don't recognize that). The repeat has to be drawn within 6hrs of the time of identification if the first was &gt;2._x000D_
_x000D_
Assessment: This brings up the issue of how to direct the timing of the second lactate. We potentially have 3 hour window from time of first draw to time of second draw to assure we obtain it within the 6 hour window. This is problematic if ordering a reflex lactate, less so if two are ordered and Epic cancels one if the first is not elevated._x000D_
_x000D_
Request: Create a special order in Epic for "lactate with repeat in 4 hours". If the first is resulted in Sunquest as normal (&lt;2.0), Epic automatically cancels the order for the second lactate._x000D_
_x000D_
Epic application module to be optimized: Inpatient_x000D_
_x000D_
Improvement Initiative this Optimization will effect: Quality and Safety_x000D_
_x000D_
Who will be impacted by this Optimization: 1-ENTERPRISE / HOSPITAL_x000D_
_x000D_
Benefit / Value:_x000D_
Meet Sepsis Core measures- improve patient care.</t>
  </si>
  <si>
    <t>JGOBER</t>
  </si>
  <si>
    <t>MMJONES</t>
  </si>
  <si>
    <t>C1178703</t>
  </si>
  <si>
    <t>AEAC:  15.7  Add CAT test questionaire to Epic</t>
  </si>
  <si>
    <t>AEAC: Add CAT test questionaire to Epic_x000D_
_x000D_
Epic application module to be optimized: Ambulatory_x000D_
_x000D_
Improvement Initiative this Optimization will effect: Quality and Safety_x000D_
_x000D_
Who will be impacted by this Optimization: 2-CLINIC / NON-HOSPITAL_x000D_
_x000D_
Benefit / Value:_x000D_
help to treat COPD per GOLD guideline</t>
  </si>
  <si>
    <t>C1178741</t>
  </si>
  <si>
    <t>Pension - Lawson</t>
  </si>
  <si>
    <t>Pension - Lawson_x000D_
Please send ticket to David Frank. Review/recommend solution for data anomalies in hire actions._x000D_
_x000D_
I need assistance with the pension files that are generated each pay period from Lawson._x000D_
_x000D_
Using two employees as references, # 125809 and # 126952. Both hired on 12/26/16. (I've looked at 30 people that were hired on 12/26/16. They were included on the file and loaded correctly to our pension system. It looks like it may be because they were keyed into Lawson by 12/27.)_x000D_
_x000D_
 125809 was keyed into Lawson on 12/28. Demographic data included on the file for the 12/30 pay check, but no HIRE row included, so this person did not load into our pension system._x000D_
A HIRE row was included on the file for the 1/13/17 check date, but the person still did not load (my guess is because there was no HIRE row sent for this record)._x000D_
_x000D_
 126952 was keyed into Lawson on 12/30. The record was generated on the file for the 1/13/17 check run and the record loaded correctly to our pension system._x000D_
_x000D_
Additional Data:_x000D_
Affected Service: Review/recommend solution for data anomalies in hire actions_x000D_
_x000D_
Impact: 4 - One person_x000D_
User Name: n/a_x000D_
Application: Review/recommend solution for data anomalies in hire actions</t>
  </si>
  <si>
    <t>C1178828</t>
  </si>
  <si>
    <t>AEAC:  12.6  update Zika virus screening to reflect Foundation screening</t>
  </si>
  <si>
    <t>AEAC:  update Zika virus screening to reflect Foundation screening_x000D_
_x000D_
Epic application module to be optimized: Ambulatory_x000D_
_x000D_
Improvement Initiative this Optimization will effect: Quality and Safety_x000D_
_x000D_
Who will be impacted by this Optimization: 1-ENTERPRISE / HOSPITAL_x000D_
_x000D_
Benefit / Value:_x000D_
allow screening to update when CDC changes</t>
  </si>
  <si>
    <t>C1179150</t>
  </si>
  <si>
    <t>Build FIT DNA as a stool based test in EPIC as part of colorectal cancer screening.</t>
  </si>
  <si>
    <t>Build FIT DNA as a stool based test in EPIC as part of colorectal cancer screening._x000D_
_x000D_
Epic application module to be optimized: Ambulatory_x000D_
_x000D_
Improvement Initiative this Optimization will effect: Population Health_x000D_
_x000D_
Who will be impacted by this Optimization: 1-ENTERPRISE / HOSPITAL_x000D_
_x000D_
Benefit / Value:_x000D_
This is part of the 80% by 2018 initiative for colorectal cancer screening and is a recommended screening modality by the USPTSF. Needs to be available for PCP to order in EPIC._x000D_
_x000D_
***Dr Algino has been contacted, 3/13/17- he is going to contact Trish Kingery to see what is needed, this order has to be created in the lab system first before built in epic so making sure it is an order that shoud be set up. ***</t>
  </si>
  <si>
    <t>AMCATTIGAN</t>
  </si>
  <si>
    <t>C1179176</t>
  </si>
  <si>
    <t>AEAC:  17.4  create smartset to mirror IP orderset based upon protocol in RFC C1168872</t>
  </si>
  <si>
    <t>AEAC: create smartset to mirror IP orderset based upon protocol in RFC C1168872_x000D_
_x000D_
Epic application module to be optimized: Ambulatory_x000D_
_x000D_
Improvement Initiative this Optimization will effect: Quality and Safety_x000D_
_x000D_
Who will be impacted by this Optimization: 2-CLINIC / NON-HOSPITAL_x000D_
_x000D_
Benefit / Value:_x000D_
allow for contrasted studies to be completed safely</t>
  </si>
  <si>
    <t>C1179466</t>
  </si>
  <si>
    <t>To increase access for inpatient patients, we would like for the inpatient pain management providers to have access to enter a referral in for the outpatient pain management team. Would it be possible to add Ref 64 in Lisa Y. Simpson's order set?</t>
  </si>
  <si>
    <t xml:space="preserve">To increase access for inpatient patients, we would like for the inpatient pain management providers to have access to enter a referral in for the outpatient pain management team. Would it be possible to add Ref 64 in Lisa Y. Simpson's order set?_x000D_
_x000D_
Epic application module to be optimized: Inpatient_x000D_
_x000D_
Improvement Initiative this Optimization will effect: Throughput and Access_x000D_
_x000D_
Who will be impacted by this Optimization: 3-UNIT / DEPT_x000D_
_x000D_
Benefit / Value: _x000D_
Increase patient volumes from inpatient pain management team to outpatient pain management team. </t>
  </si>
  <si>
    <t>SCHOPRA</t>
  </si>
  <si>
    <t>C1179725</t>
  </si>
  <si>
    <t>Report an Issue: Hardware</t>
  </si>
  <si>
    <t>Hardware:_x000D_
We are looking at installing these HVAC  control systems in our smaller buildings &amp; want to make sure it will be ok to put on our network. Below is a link to the product._x000D_
_x000D_
https://forwardthinking.honeywell.com/related_links/wireless/prestige/train/50_1090.pdf_x000D_
_x000D_
_x000D_
If you have any questions please contact me.</t>
  </si>
  <si>
    <t>TLSHIFLETT</t>
  </si>
  <si>
    <t>NOT LISTED</t>
  </si>
  <si>
    <t>C1179879</t>
  </si>
  <si>
    <t>AEAC:  29.6  Situation:</t>
  </si>
  <si>
    <t>AEAC:_x000D_
Situation:_x000D_
Preop, procedure, and nurse visit types attach a GYN navigator, but often need an OB navigator._x000D_
1) Slows progression of visit with nurse/provider having to change from GYN navigator to OB navigator (usually multiple times if changing sections or log out of chart)._x000D_
2) Notes do not always attach to pregnancy episode._x000D_
3) Management needs correct visit type to track statistics._x000D_
_x000D_
Recommendations for OB GYN Jefferson and OB GYN Highland sites:_x000D_
1) Create "OB Preop" visit type which attaches OB navigator with 30 minute allocation._x000D_
1) Leave current Preop (1430) attached to GYN navigator, but change from 15 minutes to 45 minute allocation._x000D_
3) Leave complex procedure (15583) attached to GYN navigator with current 45 minute allocation.  Use for LEEP and Endosee._x000D_
4) Leave GYN procedure (15584) attached to GYN navigator, but change from 45 minute allocation to 30 minute allocation.  Use for colpo._x000D_
5) Create "OB Procedure"  with an OB navigator attached with 30 minute allocation. Use for pregnancy NSTs._x000D_
6) Delete "Procedure" (1008) as will use ob procedure, GYN procedure, or complex procedure choices._x000D_
_x000D_
Epic application module to be optimized: Ambulatory_x000D_
_x000D_
Improvement Initiative this Optimization will effect: Quality and Safety_x000D_
_x000D_
Who will be impacted by this Optimization: 2-CLINIC / NON-HOSPITAL_x000D_
_x000D_
Benefit / Value:_x000D_
Improve navigator flow and patient safety ensuring providers and nurses are documenting in the appropriate place in the patient chart.</t>
  </si>
  <si>
    <t>JMSHELL</t>
  </si>
  <si>
    <t>C1179979</t>
  </si>
  <si>
    <t>Jeff Pagans arranged a demo for me a couple of years ago to see Avaya Business Advocate.  We are pursuing a long term call management solution in conjunction with TSG and others in the organization.  However, there may be opportunity to utilize Business A</t>
  </si>
  <si>
    <t>_x000D_
Software or Application: AVAYA CONTACT ANALYZER_x000D_
_x000D_
Requested By Date: 03/24/17 00:00:00_x000D_
_x000D_
Description: _x000D_
Jeff Pagans arranged a demo for me a couple of years ago to see Avaya Business Advocate.  We are pursuing a long term call management solution in conjunction with TSG and others in the organization.  However, there may be opportunity to utilize Business Advocate as a stop gap to address some pressing needs.  The price to implement last time we look at it was minimal.  Would it be possible to get some pricing information again and a demo set up to include:_x000D_
Martha Devinney_x000D_
Tom Miller_x000D_
Tammy Nerenberg_x000D_
Ben Ostrander</t>
  </si>
  <si>
    <t>TJNERENBERG</t>
  </si>
  <si>
    <t>AVAYA CONTACT ANALYZER</t>
  </si>
  <si>
    <t>C1180115</t>
  </si>
  <si>
    <t>CORT Request to remove registry from pt header</t>
  </si>
  <si>
    <t>CORT: Request to remove registry from pt header_x000D_
_x000D_
Epic application module to be optimized: Inpatient_x000D_
_x000D_
Improvement Initiative this Optimization will effect: Documentation Improvement_x000D_
_x000D_
Who will be impacted by this Optimization: 1-ENTERPRISE / HOSPITAL_x000D_
_x000D_
Benefit / Value:</t>
  </si>
  <si>
    <t>JCINGRASSIA</t>
  </si>
  <si>
    <t>C1180153</t>
  </si>
  <si>
    <t>Optimization for OR Schedulers toolbar-</t>
  </si>
  <si>
    <t xml:space="preserve">Optimization for OR Schedulers toolbar-_x000D_
_x000D_
Remove Assign Resources button and move the Surgeon/Physician template button to that location_x000D_
_x000D_
Epic application module to be optimized: OR (Optime)_x000D_
_x000D_
Improvement Initiative this Optimization will effect: Documentation Improvement_x000D_
_x000D_
Who will be impacted by this Optimization: 3-UNIT / DEPT_x000D_
_x000D_
Benefit / Value: _x000D_
This will streamline the access to the Surgeon template button and create a more efficient surgery scheduling process. </t>
  </si>
  <si>
    <t>DLMARSHALL</t>
  </si>
  <si>
    <t>C1180192</t>
  </si>
  <si>
    <t>IEAC: 20.4  Dr. McNeary and Dr. Weiss have reported the need for a better method of communication between physicians and nurses as to a patients Orthotic wearing schedule.  There are many patients with various types of splints, and currently they can only</t>
  </si>
  <si>
    <t>IEAC: Dr. McNeary and Dr. Weiss have reported the need for a better method of communication between physicians and nurses as to a patients Orthotic wearing schedule.  There are many patients with various types of splints, and currently they can only communicate the wearing schedule as a nursing communication, which then disappears if they forget to make the order "continuous".  They are requesting a separate order such as "Orthotics Wearing Schedule".  This would need to include the different types of splints, and the ability to document the wearing schedule so that it remains with the patient's orders until discontinued._x000D_
_x000D_
Epic application module to be optimized: Inpatient_x000D_
_x000D_
Improvement Initiative this Optimization will effect: Documentation Improvement_x000D_
_x000D_
Who will be impacted by this Optimization: 1-ENTERPRISE / HOSPITAL_x000D_
_x000D_
Benefit / Value:_x000D_
Will ensure all clinical staff can easily see the proper orthotics wearing schedule order in Epic, which will decrease confusion, and will help ensure patients are wearing orthotics correctly.</t>
  </si>
  <si>
    <t>C1180334</t>
  </si>
  <si>
    <t>We are requesting to transition from traditional fax machine process to an Electronic Fax Server process. This was evaluated by Kevin Zeitz last year, under "PRF" 203159. At that time, capabilities were shared and Kevin and I (Jeff Echternach) agreed that</t>
  </si>
  <si>
    <t>Requested By Date: 04/28/17 00:00:00_x000D_
Provide a short description of the business issue or need you are trying to address:_x000D_
We are requesting to transition from traditional fax machine process to an Electronic Fax Server process. This was evaluated by Kevin Zeitz last year, under "PRF" 203159. At that time, capabilities were shared and Kevin and I (Jeff Echternach) agreed that we would submit a new request and move forward with an implementation once the UM Department was ready to take this on. That time has come. We would like to use the existing Fax Service programs that Kevin and his team at TSG Maintain. We would like to convert the existing UM/Care Management Fax Numbers to a Fax / Email solution._x000D_
Provide clinical and/or financial background information pertinent to the business need:_x000D_
Utilizaiton Management is the concurrent, payor communication team for Carilion Medical Center and Carilion Tazewell Hospitals. This team receives hundreds of faxes per day, every day, from payers. These faxes are printed as per a typical fax receipt workflow, and then the paper faxes are distributed to our team members either in person, or electronically, by taking the faxed print out, placing it on the scanner, and transmitting the images over email to the appropriate Utilization Management Nurse. This time consuming, difficult workflow creates several problems for our department. Those problems include: Inefficiency, Lost Faxes (lost revenue), Inconsistent record keeping, and difficulty tracing the location of an original document (appeals/denials/issue resolution)._x000D_
What are you attempting to achieve and what benefits are you attempting to attain? Net new item_x000D_
Has a product or vendor already been reviewed or selected? Yes_x000D_
  Would there be an ongoing contract associated with this proposed solution? No_x000D_
  Would this solution be purchased or leased? Purchased_x000D_
  Would the solution be hosted offsite in the "cloud"? No_x000D_
  From what devices would the solution be accessed? TSG Suported Carilion Email/TSG Supported Computers_x000D_
  What other vendors were researched and considered for this solution? CARILION TSG ONLY_x000D_
  Please list at least 2 reference locations (non-Carilion) that are using this product: CARILION TSG ONLY_x000D_
  Please provide the name of the selected vendor: CARILION TSG FAX SOLUTION-KEVIN ZEITZ_x000D_
  Please provide the URL of the selected vendor's web site: CARILION TSG FAX SOLUTION-KEVIN ZEITZ_x000D_
Would this initiative replace an existing solution? Yes_x000D_
  What is the solution being replaced? TRADITIONAL FAX_x000D_
If this request is denied or delayed, what may happen as a result? 1) Maintain Inefficency and duplicative work; 2) Continue to loose money in failed appeals; 3) Maintain inefficent record-keeping and inconsistency_x000D_
Who is your financial advisor? Emily N. Brown_x000D_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Save Paper, potentially win more appeals._x000D_
Will confidential Carilion Clinic information be stored or transmitted by this system? Yes_x000D_
  Please check information types that apply: Patient, Financial_x000D_
Is this a clinical or non-clinical based system? Non-Clinical</t>
  </si>
  <si>
    <t>JMECHTERNACH</t>
  </si>
  <si>
    <t>C1180574</t>
  </si>
  <si>
    <t>PENDING SERVICE CATALOG REVIEW: We need a Request Fulfillment process in Edison to clients can go through for TSG teams to handle op</t>
  </si>
  <si>
    <t>PENDING SERVICE CATALOG REVIEW: We need a Request Fulfillment process in Edison to clients can go through for TSG teams to handle operational tasks.  The process would include a Request Fulfillment option in Edison that would give the client a place to request the operational task that would then be routed to an Operations and Support team to work via a Standard Change._x000D_
_x000D_
An example of this type of request is from a recent request from Decison Support Services for Hyperion Essbase cube opertaional task:_x000D_
_x000D_
#################_x000D_
_x000D_
Other Application / Software: Yesterday we made outline changes in SRC_OTL on hyprn-dev-ess03. All changes are showing correctly today in Base Report DEV.  Please copy the following member to SRC_OTL on hyprn-prd-ess06:_x000D_
_x000D_
Entities -&gt; Alternate Reporting Structures_x000D_
_x000D_
User Name: jxnevitt_x000D_
Application: Essbase Administration Services_x000D_
_x000D_
#################_x000D_
_x000D_
These types of requests typically get generated into RFCs by the TSC and then assigned to the TSG_ENTERPRISE_APPLCIATIONS teams.  They are not Incidents and are not really RFCs, but are more like Request Fulfillments.</t>
  </si>
  <si>
    <t>EDISON</t>
  </si>
  <si>
    <t>C1180699</t>
  </si>
  <si>
    <t>Upgrade to Cactus Web Version</t>
  </si>
  <si>
    <t>Requested By Date: 03/10/17 00:00:00_x000D_
Provide a short description of the business issue or need you are trying to address:_x000D_
Upgrade to Cactus Web Version_x000D_
Provide clinical and/or financial background information pertinent to the business need:_x000D_
Upgrade to Cactus Web Version_x000D_
What are you attempting to achieve and what benefits are you attempting to attain? Regulatory requirement_x000D_
Has a product or vendor already been reviewed or selected? Yes_x000D_
  Would there be an ongoing contract associated with this proposed solution? Yes_x000D_
  Would this solution be purchased or leased? Leased_x000D_
  Would the solution be hosted offsite in the "cloud"? No_x000D_
  From what devices would the solution be accessed? Computer_x000D_
  What other vendors were researched and considered for this solution? N/A_x000D_
  Please list at least 2 reference locations (non-Carilion) that are using this product: NEW YORK HOSPITAL/ DRUKE UNIVERSITY_x000D_
  Please provide the name of the selected vendor:  Cactus Web Version/Symplr_x000D_
  Please provide the URL of the selected vendor's web site: N/a_x000D_
Would this initiative replace an existing solution? No_x000D_
  What is the solution being replaced? null_x000D_
If this request is denied or delayed, what may happen as a result? Compliance issues_x000D_
Who is your financial advisor? Emily Brown_x000D_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Compliance_x000D_
Will confidential Carilion Clinic information be stored or transmitted by this system? Yes_x000D_
  Please check information types that apply: Employee, Financial, Other_x000D_
Is this a clinical or non-clinical based system? Non-Clinical</t>
  </si>
  <si>
    <t>VRFERGUSON</t>
  </si>
  <si>
    <t>C1180942</t>
  </si>
  <si>
    <t>Research alternatives to current implementation of HR reporting structure in Lawson</t>
  </si>
  <si>
    <t>[INTAKE] Provide a short description of the business issue or need you are trying to address:_x000D_
Research alternatives to current implementation of HR reporting structure in Lawson_x000D_
Provide clinical and/or financial background information pertinent to the business need:_x000D_
_x000D_
research to make a better process_x000D_
What are you attempting to achieve and what benefits are you attempting to attain? Net new item_x000D_
Has a product or vendor already been reviewed or selected? No_x000D_
  Would there be an ongoing contract associated with this proposed solution? null_x000D_
  Would this solution be purchased or leased? null_x000D_
  Would the solution be hosted offsite in the "cloud"? null_x000D_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null_x000D_
  Please provide the URL of the selected vendor's web site: null_x000D_
Would this initiative replace an existing solution? Yes_x000D_
  What is the solution being replaced? None at present only research_x000D_
If this request is denied or delayed, what may happen as a result? unknown_x000D_
Who is your financial advisor? not relevant to request_x000D_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Yes_x000D_
  Please check information types that apply: Employee_x000D_
Is this a clinical or non-clinical based system? Non-Clinical</t>
  </si>
  <si>
    <t>RMWOODFORD</t>
  </si>
  <si>
    <t>C1181205</t>
  </si>
  <si>
    <t>CRMH ED is requesting a cost analysis/quote to have the ability to print color copies of our AVS.  In a recent Patient/Family Advisory Council meeting, the patients unanimously stated their desire to have a color AVS to improve the safety of the discharge</t>
  </si>
  <si>
    <t>What device(s) will you be modifying?:_x000D_
_x000D_
PC / Computer: null_x000D_
_x000D_
Laptop: null_x000D_
_x000D_
Printer: true_x000D_
_x000D_
Scanner: null_x000D_
_x000D_
Webcam: null_x000D_
_x000D_
Other: null_x000D_
_x000D_
Location: ROANOKE MEMORIAL HOSPITAL_x000D_
_x000D_
Floor: null_x000D_
_x000D_
Room: 2 South_x000D_
_x000D_
Cost Center: 01-01-6231-800361_x000D_
_x000D_
Requested By Date: 06/01/17 00:00:00_x000D_
_x000D_
Description:_x000D_
CRMH ED is requesting a cost analysis/quote to have the ability to print color copies of our AVS.  In a recent Patient/Family Advisory Council meeting, the patients unanimously stated their desire to have a color AVS to improve the safety of the discharge process.</t>
  </si>
  <si>
    <t>BAJONES</t>
  </si>
  <si>
    <t>C1181440</t>
  </si>
  <si>
    <t>AEAC:  27.0 Add Canto/Haiku integration</t>
  </si>
  <si>
    <t>DMO Haiku/Canto Integration_x000D_
_x000D_
AEAC_x000D_
Software or Application: NUANCE DRAGON MEDICAL ONE_x000D_
_x000D_
Requested By Date: 07/22/17 00:00:00_x000D_
_x000D_
Description:_x000D_
Add Canto/Haiku integration</t>
  </si>
  <si>
    <t>NUANCE DRAGON MEDICAL ONE</t>
  </si>
  <si>
    <t>C1181471</t>
  </si>
  <si>
    <t>AEAC: 12.1  Documentation and tracking of the "Complimentary Local Transport" to be available across ambulatory settings using: Uber/Lyft and/or Yellow Cab ride service provided for patients.</t>
  </si>
  <si>
    <t>AEAC 12.1  FCM L-4 Documentation and tracking of the "Complimentary Local Transport" to be available across ambulatory settings using: Uber/Lyft and/or Yellow Cab ride service provided for patients._x000D_
_x000D_
Epic application module to be optimized: Ambulatory_x000D_
_x000D_
Improvement Initiative this Optimization will effect: Quality and Safety_x000D_
_x000D_
Who will be impacted by this Optimization: 1-ENTERPRISE / HOSPITAL_x000D_
_x000D_
Benefit / Value:_x000D_
Optimization will allow leaders to demonstrate program success, which aims to reduce readmission by removing transportation barriers for recently discharged hospital patients._x000D_
Secondary benefit is to reduce no shows and improving revenue for practices._x000D_
_x000D_
Benefit Hospital reduce readmission and benefit ambulatory reduce no shows</t>
  </si>
  <si>
    <t>MCCARVER</t>
  </si>
  <si>
    <t>C1181472</t>
  </si>
  <si>
    <t>Care Coordination Referral</t>
  </si>
  <si>
    <t>[JULY] FCM C-1 Leaving this open as there continues to be workflow issues with how to handle the referral order once it is placed with the MOA role.  Additional workflow meetings are being requested.  This went into production on 7/23/2017.  Leaving this change open for a bit to ensure all is working as it should be and to wait on the report request and training to close tasks.  Response from Sr. Care Coordinator on 7/3/17 indicates they will go live Mon 7/24 after the mini-release on 7/22.  Plan on track for July mini-release. Referral training to be completed 7/20/2017.  Training sending communication to primary care sites._x000D_
Create an Epic referral for Care Coordination services.  The referral needs to map to a central care coordination workque, and contain choices which define  the services being requested._x000D_
Such as: Disease education, Advance Care Planning, Social Work -  Transportation, Disability, link to community services ,Nutrition, Behavioral health, or  Pharmacy services,_x000D_
_x000D_
Epic application module to be optimized: Ambulatory_x000D_
_x000D_
Improvement Initiative this Optimization will effect: Throughput and Access_x000D_
_x000D_
Who will be impacted by this Optimization: 2-CLINIC / NON-HOSPITAL_x000D_
_x000D_
Benefit / Value:_x000D_
Central referral for Care Coordination services will ensure patients are referred in a timely manner, demand for services can  be tracked and ensure staffing capacity is matched,  quality outcomes for primary care patients can be tracked to referrals in practices._x000D_
 Dept of Community and Family Med   Cost Center 041707829</t>
  </si>
  <si>
    <t>CAWARNOCK</t>
  </si>
  <si>
    <t>C1181545</t>
  </si>
  <si>
    <t>AEAC:  17.4  Need to review and update the Pregnancy Episode Report, and make sure it includes pending fetal chart information.  Also the Foundation Episode report includes links to the delivery and any admissions related to the pregnancy episode which is</t>
  </si>
  <si>
    <t>AEAC Need to review and update the Pregnancy Episode Report, and make sure it includes pending fetal chart information.  Also the Foundation Episode report includes links to the delivery and any admissions related to the pregnancy episode which is helpful._x000D_
Need to review foundation recommendations with ob/gyn and make modifications.  Also attached is a copy of what CHOP uses per Rizack, Lillie &lt;RIZACKL@email.chop.edu&gt;_x000D_
Here are some Galaxy documents for consideration:_x000D_
https://galaxy.epic.com/?#Browse/page=8300!68!50!1329911,1329920,2860689_x000D_
_x000D_
Foundations Pregnancy Episode Report: Report 1025405001 - OB Pregnancy Episode_x000D_
_x000D_
Epic application module to be optimized: Ambulatory_x000D_
_x000D_
Improvement Initiative this Optimization will effect: Documentation Improvement_x000D_
_x000D_
Who will be impacted by this Optimization: 2-CLINIC / NON-HOSPITAL_x000D_
_x000D_
Benefit / Value:_x000D_
To improve the usability of the Pregnancy Episode, when reviewing in Chart Review._x000D_
Also to ensure the new pending fetal chart documentation is available through Chart Review.</t>
  </si>
  <si>
    <t>C1181565</t>
  </si>
  <si>
    <t>Per refuel audit for Cadence they recommended we need to revise out referral wq rules so the referra</t>
  </si>
  <si>
    <t>Per refuel audit for Cadence they recommended we need to revise out referral wq rules so the referrals woudl drop off the wq's when it was not that teams turn to work the referral. I am creating new distribution rules for the wq's that will allow the referrals to flow to the next wq depending on its completion phase.</t>
  </si>
  <si>
    <t>DRTHOMAS</t>
  </si>
  <si>
    <t>C1181625</t>
  </si>
  <si>
    <t>AEAC:  16.1  Affects Ambulatory/Orders Team: Need to work with MFM (Dr. Durica and Garrett Lawhorn) to build out "Fetal" orders that can drive to the newborn's chart after birth.  Also allowing these "Fetal" orders to be placed as Future, so they can be o</t>
  </si>
  <si>
    <t>AEAC Affects Ambulatory/Orders Team: Need to work with MFM (Dr. Durica and Garrett Lawhorn) to build out "Fetal" orders that can drive to the newborn's chart after birth.  Also allowing these "Fetal" orders to be placed as Future, so they can be ordered on the pending fetal chart prior to birth, and acted on at birth.  CHOP has orders for labs and imaging that are labeled "fetal" and are able to copy forward to the newborn chart at birth.  This allows these results to remain with the newborn, since they are truly part of the newborns chart and not the mothers.  MFM has orders they are interested in using this functionality.  We need to work with them to see which orders are appropriate, and build out these orders._x000D_
_x000D_
Epic application module to be optimized: Ambulatory_x000D_
_x000D_
Improvement Initiative this Optimization will effect: Documentation Improvement_x000D_
_x000D_
Who will be impacted by this Optimization: 2-CLINIC / NON-HOSPITAL_x000D_
_x000D_
Benefit / Value:_x000D_
Would improve the documentation available on the newborn's chart, and ensure the fetal results done prior to birth remain with the child's chart as appropriate._x000D_
Currently you would need to go to the maternal chart to find these results.  And these are truly fetal results and not maternal results.</t>
  </si>
  <si>
    <t>C1181697</t>
  </si>
  <si>
    <t>This optimization was spawned from a much needed "Clean up" from the long time decision by Carilion leadership to Marry ROI functionality with the access to Chart Review for non clinical employees. This optimization is being created to house all of the wo</t>
  </si>
  <si>
    <t>This optimization was spawned from a much needed "Clean up" from the long time decision by Carilion leadership to Marry ROI functionality with the access to Chart Review for non clinical employees. This optimization is being created to house all of the work effort needed to Separate Chart Review and Release of Information from an access provisioning perspective. There will be Security changes in EPIC for Cadence / Ambulatory and for ROI (EPIC HIM team) There will also be training implications and training workflows will need to be changed._x000D_
_x000D_
Epic application module to be optimized: HIM / Identity_x000D_
_x000D_
Improvement Initiative this Optimization will effect: Cost Containment_x000D_
_x000D_
Who will be impacted by this Optimization: 1-ENTERPRISE / HOSPITAL_x000D_
_x000D_
Benefit / Value: _x000D_
The benefit of this optimization is two fold. There will be less security analysis and provisioning for users who request ROI solely for the reason of needing Chart Review access for non clinical employees. This will in turn make for less training requests for ROI, which is currently a three hour long class,  due to the users only needing access to the patient's clinical chart and not truly needing ROI for the purpose of releasing records.</t>
  </si>
  <si>
    <t>WMQUESENBERRY</t>
  </si>
  <si>
    <t>C1181802</t>
  </si>
  <si>
    <t>2017 JCHS Computer Evaluation and Reimaging Project</t>
  </si>
  <si>
    <t>2017 JCHS Computer Evaluation and Reimaging Project_x000D_
What device(s) will you be modifying?:_x000D_
_x000D_
PC / Computer: true_x000D_
_x000D_
Laptop: true_x000D_
_x000D_
Printer: true_x000D_
_x000D_
Scanner: null_x000D_
_x000D_
Webcam: null_x000D_
_x000D_
Other: null_x000D_
_x000D_
Location: ROANOKE COMMUNITY HOSPITAL_x000D_
_x000D_
Floor: all Jefferson College classrooms, all conference rooms, all computer labs, the library study carrels, and student work study workstations_x000D_
_x000D_
Room/Floors: 1, 2, 3, 4, 5, 6, 8, 9, 10_x000D_
_x000D_
Cost Center: TBD_x000D_
_x000D_
Requested By Date: 07/10/17 00:00:00_x000D_
_x000D_
Description:_x000D_
This project is for Jefferson College of Health Sciences to perform an annual evaluation and subsequent implementation of a standard JCHS computer image installed on computer devices located in all Jefferson College classrooms, all conference rooms, all computer labs, the library study carrels, and student work study workstations located on the floors designated in this request._x000D_
_x000D_
This is to ensure that the computer image installed on all these computer devices is compatible with software application and configuration requirements that are defined by the current business needs of the college and to ensure they are in compliance with current Carilion security policies, procedures, and configuration protocols._x000D_
_x000D_
This project requires the participation of and collaboration with multiple TSG teams including TSG Academic Technologies Services Team in cooperation with Jefferson College faculty, staff, and administrators that assist in defining the requirements for the current computer image during the planning phase of this project.</t>
  </si>
  <si>
    <t>C1181805</t>
  </si>
  <si>
    <t xml:space="preserve">'Research options to set up Anes Module for PEDS HEM ONC ROANOKE [2015001], PEDS HIGH RISK CLINIC [2048001] so charges will convert units correctly. </t>
  </si>
  <si>
    <t xml:space="preserve">'Research options to set up Anes Module for PEDS HEM ONC ROANOKE [2015001], PEDS HIGH RISK CLINIC [2048001] so charges will convert units correctly. _x000D_
Currently these sites are excluded from the Anes module. Therefore, anes charges for these depts are no longer converting to units and needs to. Need to determine the workflow and do education and training to the sites involved.  See attached email traffic on this._x000D_
_x000D_
Epic application module to be optimized: Billing (Professional)_x000D_
_x000D_
Improvement Initiative this Optimization will effect: null_x000D_
_x000D_
Who will be impacted by this Optimization: 2-CLINIC / NON-HOSPITAL_x000D_
_x000D_
Benefit / Value: </t>
  </si>
  <si>
    <t>JDJONES</t>
  </si>
  <si>
    <t>C1182279</t>
  </si>
  <si>
    <t>AEAC:  18.7  We need to consider updating MyChart message routing.  Currently, we configure routing based on SER</t>
  </si>
  <si>
    <t>AEAC We need to consider updating MyChart message routing.  Currently, we configure routing based on SER records, but there is new functionality that will allow us to configure messaging based on department (which is the Epic recommended workflow).  This will eliminate errors and streamline routing for providers/residents that see patients at multiple locations.  New access provisioning will also be streamlined, since every SER record will no longer need a MyChart message pool assigned.   The build would likely be significant, as all SER records and Department records (for ambulatory sites) will need to be reconfigured.  Impact for clients should be minimal.</t>
  </si>
  <si>
    <t>JMBRANIN</t>
  </si>
  <si>
    <t>C1182310</t>
  </si>
  <si>
    <t>IEAC: 27.6 Currently dates prescribed are not included on prescriptions for discharge patients</t>
  </si>
  <si>
    <t>IEAC Currently dates prescribed are not included on prescriptions for discharge patients_x000D_
_x000D_
Epic application module to be optimized: Inpatient_x000D_
_x000D_
Improvement Initiative this Optimization will effect: Quality and Safety_x000D_
_x000D_
Who will be impacted by this Optimization: 1-ENTERPRISE / HOSPITAL_x000D_
_x000D_
Benefit / Value:_x000D_
Including start/stop dates on prescriptions when indicated is a patient safety factor_x000D_
financial counselor for cost center not contacted prior to submission</t>
  </si>
  <si>
    <t>SPECKERT</t>
  </si>
  <si>
    <t>C1182547</t>
  </si>
  <si>
    <t>Optimization will remove outdated process and make screen easier for nurses.</t>
  </si>
  <si>
    <t>Optimization will remove outdated process and make screen easier for nurses._x000D_
_x000D_
Epic application module to be optimized: ED (ASAP)_x000D_
_x000D_
Improvement Initiative this Optimization will effect: Quality and Safety_x000D_
_x000D_
Who will be impacted by this Optimization: 3-UNIT / DEPT_x000D_
_x000D_
Benefit / Value: _x000D_
Current screen includes lactate reference range and nursing instructions that are no longer valid and need removed.</t>
  </si>
  <si>
    <t>LMPLOTT</t>
  </si>
  <si>
    <t>KMNOWOCIN</t>
  </si>
  <si>
    <t>C1182860</t>
  </si>
  <si>
    <t>AFTER UPGRADE: Introducing Epic's Wound Care Application (Release Note 527487)</t>
  </si>
  <si>
    <t xml:space="preserve"> AFTER UPGRADE: Introducing Epic's Wound Care Application (Release Note 527487)_x000D_
This is new functionality that is available with 2017 but Informatics (Cindy Blackburn) reviewed &amp; felt this should be implemented, but as a separate project. The module needs to be reviewed &amp; prioritized_x000D_
_x000D_
Epic application module to be optimized: Inpatient_x000D_
_x000D_
Improvement Initiative this Optimization will effect: Documentation Improvement_x000D_
_x000D_
Who will be impacted by this Optimization: 3-UNIT / DEPT_x000D_
_x000D_
Benefit / Value:_x000D_
With Wound Care, users can:_x000D_
    Review wound healing across encounters and compare wound images side by side with an interactive image timeline._x000D_
    Track healing rates and care for patients with wounds, such as all patients with wounds present on admission, with a new Wound registry and associated Clarity and Reporting Workbench tools.</t>
  </si>
  <si>
    <t>DAPOORE</t>
  </si>
  <si>
    <t>C1183089</t>
  </si>
  <si>
    <t>Advisor Training for JCHS with Al Overstreet</t>
  </si>
  <si>
    <t>C1183720</t>
  </si>
  <si>
    <t>We are requesting a custom trackboard view be built for a new job role, "Concurrent Documentation Review Scribe". In this trackboard, we need will need a unique comment column for the scribes (not replicated anywhere else) and we will need an icon when a</t>
  </si>
  <si>
    <t xml:space="preserve">We are requesting a custom trackboard view be built for a new job role, "Concurrent Documentation Review Scribe". In this trackboard, we need will need a unique comment column for the scribes (not replicated anywhere else) and we will need an icon when a LDA has been filled out.  _x000D_
_x000D_
Columns:_x000D_
	Beds | Patient | Provider Comment | Comments | Complaint |Acuity |TT|RN|MD|Res/PA/NP | Meds|Pt Status|Dispo|Consults|Held| NEW: LDA icon, Scribe Comment Column_x000D_
_x000D_
We need new reports to be made available (accessed from the bottom section of the asap trackboard):_x000D_
_x000D_
Patient List Profile, Notes_x000D_
_x000D_
Epic application module to be optimized: ED (ASAP)_x000D_
_x000D_
Improvement Initiative this Optimization will effect: Cost Containment_x000D_
_x000D_
Who will be impacted by this Optimization: 1-ENTERPRISE / HOSPITAL_x000D_
_x000D_
Benefit / Value: _x000D_
This optimization will help us with documentation improvement and revenue recovery. We anticipate that we loose a million dollars per year related to deficient IV Documentation. This job role is designed to address these gaps and other known documentation gaps thru a concurrent chart review program. </t>
  </si>
  <si>
    <t>C1183821</t>
  </si>
  <si>
    <t xml:space="preserve">CNRV Ultrasound department is wanting to connect with the Digisonics that is currently used at CMC Ultrasound.   Need TSG support to research what it would take to install this product at CNRV (networking, licensing, and reporting).   Question is we need </t>
  </si>
  <si>
    <t>Software or Application: DIGISONICS_x000D_
_x000D_
Description:_x000D_
CNRV Ultrasound department is wanting to connect with the Digisonics that is currently used at CMC Ultrasound.   Need TSG support to research what it would take to install this product at CNRV (networking, licensing, and reporting).   Question is we need a server at CNRV?  Need to work with Max Duthie from Digisonics to work on the quote.   His contact info is below:_x000D_
Max Duthie | Sales Manager - South Central Region_x000D_
_x000D_
Digisonics, Inc. | www.digison.net_x000D_
_x000D_
3701 Kirby Drive | Houston, TX 77098_x000D_
Cell: (772) 233-7303  |  800-940-3240_x000D_
_x000D_
Fax: (713) 529-7999_x000D_
_x000D_
mduthie@digison.net</t>
  </si>
  <si>
    <t>SJWILLIAMS</t>
  </si>
  <si>
    <t>DIGISONICS</t>
  </si>
  <si>
    <t>C1183947</t>
  </si>
  <si>
    <t>CORT: Carilion Wellness is starting a new program for patients at risk for falls at home.  They would like to receive referrals from Case Mgmt on discharge. In order to do this, the Case mgr/s need to see the inpatient Morse fall information.  Dawn Gentry</t>
  </si>
  <si>
    <t>CORT:  Carilion Wellness is starting a new program for patients at risk for falls at home.  They would like to receive referrals from Case Mgmt on discharge. In order to do this, the Case mgr/s need to see the inpatient Morse fall information.  Dawn Gentry, Nursing Quality (Trish and Joyce) as well as Carilion Wellness met to discuss the proposed workflow.  CM will work with the discharging physician to have a referral entered on discharge the same way it is handled for FitRx and their other programs.  This can be done from any facility._x000D_
_x000D_
Case Managers need to see the Morse Fall Risk Score (be specific, just the score or the scoring rows and the score row) in the Lace+ Score Reports.  This is to be able to refer patients to a new Post discharge/Home based Fall reduction program with Carilion Wellness._x000D_
_x000D_
Please add a Print group with the Morse Fall Risk Score to the following reports:_x000D_
IP CM/SW/UM Index report (LRP 3045010107)    -    Add below the Lace+ score print group in this report_x000D_
Lace+ Report (LRP 30488843)                           -    Add below the Lace+ score print group in this report_x000D_
_x000D_
Epic application module to be optimized: Inpatient_x000D_
_x000D_
Improvement Initiative this Optimization will effect: Population Health_x000D_
_x000D_
Who will be impacted by this Optimization: 1-ENTERPRISE / HOSPITAL_x000D_
_x000D_
Benefit / Value:_x000D_
This will help our inpatient's being discharged to be referred for post discharge assistance if they are at risk for falls at home.  This is part of Carilion Wel</t>
  </si>
  <si>
    <t>PAGALLAGHER</t>
  </si>
  <si>
    <t>C1184569</t>
  </si>
  <si>
    <t xml:space="preserve">Request:  Optimization for Credit Balance WQ's </t>
  </si>
  <si>
    <t xml:space="preserve">Request:  Optimization for Credit Balance WQ's _x000D_
For Credit WQ 5562 and manual credit WQ 79039 -- for each line, when the balance in the following columns: _x000D_
CB Insurance and  C_SBO Self Pay Balance are greater than $0.00, and are equal to one another, the line should automatically Transfer to Self Pay.  This will zero the balance and fall out of the Credit WQ's._x000D_
Verbal Example:_x000D_
CB Insurance $21.50_x000D_
C_SBO Self Pay Balance $21.50 _x000D_
In Guarantor Acct Maintenance that shows as a credit (21.50) under Ins Due and 21.50 balance under Pat Due._x000D_
Action: 2 Transfer to Self pay = Zero balance due. See attachment for visuals._x000D_
_x000D_
Epic application module to be optimized: Billing (Professional)_x000D_
_x000D_
Improvement Initiative this Optimization will effect: null_x000D_
_x000D_
Who will be impacted by this Optimization: 2-CLINIC / NON-HOSPITAL_x000D_
_x000D_
Benefit / Value: </t>
  </si>
  <si>
    <t>KSTHOMPSON</t>
  </si>
  <si>
    <t>C1184843</t>
  </si>
  <si>
    <t>Replace the current report to Access database to SQL Server data ETL processes with direct querying</t>
  </si>
  <si>
    <t>Replace the current report to Access database to SQL Server data ETL processes with direct querying from Lawson for DAA (Detailed Account Analysis) Web site reporting.</t>
  </si>
  <si>
    <t>BKSETTLES</t>
  </si>
  <si>
    <t>C1185009</t>
  </si>
  <si>
    <t>SD-Request following items for a process working in conjunction with imaging on PICC line outpatient/after hours process (similar to the holter monitor discharge process that ED worked on with Tanya Berbert)</t>
  </si>
  <si>
    <t>SD-Request following items for a process working in conjunction with imaging on PICC line outpatient/after hours process (similar to the holter monitor discharge process that ED worked on with Tanya Berbert)_x000D_
_x000D_
- Need a discharge order for PICC/imaging for provider to place when placing discharge instructions_x000D_
-Place a hard stop with this order to verify patient has had a CBC and PT/INR drawn prior to discharge_x000D_
- smart phrase for provider/scribe to place in progress note - Discussed with PICC team . Picc team will contact patient for scheduling appointment._x000D_
-Discharge instruction for the AVS :  PICC team will contact patient to schedule appointment for catheter placement and further instructions.  [ currently working with Amy Huggins for more definitive instructions]_x000D_
_x000D_
-_x000D_
_x000D_
Epic application module to be optimized: ED (ASAP)_x000D_
_x000D_
Improvement Initiative this Optimization will effect: Throughput and Access_x000D_
_x000D_
Who will be impacted by this Optimization: 1-ENTERPRISE / HOSPITAL_x000D_
_x000D_
Benefit / Value:_x000D_
Patients will have clearer instructions where to present for outpatient procedure and instructions related to the procedure_x000D_
Providers and clinical staff will have better understanding what to instruct patient in the process_x000D_
Imaging staff and PICC team will have better awareness patients needing services_x000D_
Billing - patients will return for procedure and billed accordingly versus showing up in the ED and having to wait for MSE even though just coming in for procedure - help eliminate unnecessary cost to patient due to EMTALA requirement with ED</t>
  </si>
  <si>
    <t>DSDUFF</t>
  </si>
  <si>
    <t>WTFISHER</t>
  </si>
  <si>
    <t>C1185245</t>
  </si>
  <si>
    <t>User says certain areas of the hospital are Centalized and Decentralized units per the Lab. They met</t>
  </si>
  <si>
    <t>User says certain areas of the hospital are Centalized and Decentralized units per the Lab. They met with the Lab, and wanted to convert the 5-East from Decentralized to Centralized to come draw blood._x000D_
_x000D_
They need to put in the Edison request to get this changed. The User was working with Mabel Jones about this issue. I called Mabel and she advised me on this issue._x000D_
_x000D_
Doris is going to contact Sunquest Labs to get this move started, and I was advised to escalate the ticket to the Lab team for assessment._x000D_
_x000D_
User ID: DSDUFF_x000D_
_x000D_
Best Contact Number: 540.853.3705_x000D_
This request comes from an email requesting research for an issue where a Quest phlebotomist goes to collect a patient in the ED and then finds out the patient is actually in the ED beds located on 5E TCU. Based on the SQ label routing and workflow the system is working as it was originally set up to accommodate workflow at that time. The ED is a decentralized phlebotomy unit whereby the Carilion ED staff collects venipuncture blood specimen and send to the lab. If there are issues with the draw then they contact to lab to draw the patients. To make it work today there is logic on the Carilion Integration Engine and Sunquest to accommodate decentralized label printing._x000D_
_x000D_
Now there has been a decision within the Carilion ED and Quest whereby Quest Phlebotomy staff will collect venipuncture blood specimens and not Carilion ED staff. This will require work effort from the Epic ASAP team, Carilion Integration Engine team, Carilion Cardiovascular Lab team and Quest Lab IT team._x000D_
_x000D_
Please note I have attached email with more detail information</t>
  </si>
  <si>
    <t xml:space="preserve">SUNQUEST LAB </t>
  </si>
  <si>
    <t>C1185325</t>
  </si>
  <si>
    <t>MED - AEAC:  35.7 Create capability for providers to enter surgery charges in Epic rendered at RASC.</t>
  </si>
  <si>
    <t>MED - 'AEAC: Create capability for providers to enter surgery charges in Epic rendered at RASC._x000D_
'Currently providers that perform surgery at ROANOKE AMBULATORY SURGERY CTR [11547] have their surgery charges manually keyed by home dept. (similar to Nursing Home charge process)_x000D_
Currently the provider's have the capability of creating a RASC encounter type, add their surgery/template note into Epic but do not have the ability to drop the charges in Epic._x000D_
This would benefit multiple practices (Ortho, ENT, GenSx, Dr. Kasmer, Pain etc.) whom renders services at RASC where their charges would drop into their home CRWQ for the coder to review and submit versus a manual keying process._x000D_
Dr. Kasmer has found a way to enter his charges in EPIC -using 777777 placeholder (not sure this is correct)  However, our coder still has to review these. Charges need to drop as a professional service only (no modifier needed).  We only bill prof charges. Rasc bills Tech charge portion._x000D_
_x000D_
Epic application module to be optimized: Billing (Professional)_x000D_
_x000D_
Improvement Initiative this Optimization will effect: null_x000D_
_x000D_
Who will be impacted by this Optimization: 2-CLINIC / NON-HOSPITAL_x000D_
_x000D_
Benefit / Value:</t>
  </si>
  <si>
    <t>C1185453</t>
  </si>
  <si>
    <t>AEAC:  18 CNRV Oral Surgery is seeking to replace an analog processor with digital equipment.  The digital processor request has already been submitted in Strata (JazzID 9086: 03016210 - - Processor Endoscope) but does not include provisions for infrastru</t>
  </si>
  <si>
    <t xml:space="preserve"> Requested By Date: 03/30/17 00:00:00_x000D_
Provide a short description of the business issue or need you are trying to address:_x000D_
CNRV Oral Surgery is seeking to replace an analog processor with digital equipment.  The digital processor request has already been submitted in Strata (JazzID 9086: 03016210 - - Processor Endoscope) but does not include provisions for infrastructure and components to provide for image display and repository.  This request is for an RFC to do the TSG analysis for costs to be added to the Strata proposal.  If the Strata project is approved, another RFC will be submitted for prioritization to actually do the implementation._x000D_
Provide clinical and/or financial background information pertinent to the business need:_x000D_
Existing analog processor is presenting issues (old technology, can't get support, difficult to get chemicals, etc.).  The desire is to replace with a digital processor.  This is going to necessitate a solution for actually displaying and storing the digital images.  This RFC is to do the analysis and make a proposal to support that to add to the Strata proposal.  This will involve resources from networking, server, field support, and application support teams.  Will also need to be vetted by contracting and information security and privacy resources._x000D_
What are you attempting to achieve and what benefits are you attempting to attain? Necessary to maintain existing revenue or service (break-fix)_x000D_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Carilion machines_x000D_
  What other vendors were researched and considered for this solution? (Unknown) but Patterson is the vendor of other Carilion dental x-ray equipment_x000D_
  Please list at least 2 reference locations (non-Carilion) that are using this product: Unknown_x000D_
  Please provide the name of the selected vendor: Patterson_x000D_
  Please provide the URL of the selected vendor's web site: pattersondental.com_x000D_
Would this initiative replace an existing solution? Yes_x000D_
  What is the solution being replaced? Analog x-ray processor at CNRV_x000D_
If this request is denied or delayed, what may happen as a result? Difficulty with getting service and chemicals_x000D_
Who is your financial advisor? Donna Downs_x000D_
Have you discussed this solution with your financial advisor? Yes_x000D_
  What dollar amount are you requesting? TBD_x000D_
  What would the annual operating cost be? TBD_x000D_
  How many net new FTEs would be required for this solution? TBD_x000D_
Would there be any cost savings associated with this request? Yes_x000D_
  Provide a descritpion of the cost savings:_x000D_
TBD but no more chemicals_x000D_
Will confidential Carilion Clinic information be stored or transmitted by this system? Yes_x000D_
  Please check information types that apply: Patient_x000D_
Is this a clinical or non-clinical based system? Clinical</t>
  </si>
  <si>
    <t>TRSTUCKEY</t>
  </si>
  <si>
    <t>C1185593</t>
  </si>
  <si>
    <t>Sara Wohlford has requested double sided printing from Sunquest Lab to print jobs for her department</t>
  </si>
  <si>
    <t>Sara Wohlford has requested double sided printing from Sunquest Lab to print jobs for her department at CRMH.  The intent is to save money and eliminate waste.  The print jobs being sent to ism0003479 is a single line or two, per page._x000D_
_x000D_
Sara wants double sided printing for several different MFPs on different floors._x000D_
_x000D_
I am not sure if this can be accomplish if the print jobs are different jobs.  This would be a question for the SunQuest folks._x000D_
_x000D_
_x000D_
Contact Person:_x000D_
Sara Wohlford, MPH, RN_x000D_
Efficiency and Sustainability Program Manager_x000D_
Carilion Clinic_x000D_
(C) 540.529.4934_x000D_
(O) 540.266.6368_x000D_
sewohlford@carilionclinic.org</t>
  </si>
  <si>
    <t>VTWRIGHT</t>
  </si>
  <si>
    <t>EPIC PRINT SERVICES (EPS)</t>
  </si>
  <si>
    <t>PRINT SERVICES</t>
  </si>
  <si>
    <t>C1185770</t>
  </si>
  <si>
    <t>CORT:  Currently radiant has a landing page that was created as part of the Sectra project.  The Sectra project has been closed and adjustments need to be made to the landing page for the radiologist.</t>
  </si>
  <si>
    <t xml:space="preserve">Currently radiant has a landing page that was created as part of the Sectra project.  The Sectra project has been closed and adjustments need to be made to the landing page for the radiologist._x000D_
_x000D_
Epic application module to be optimized: Radiology (Radiant)_x000D_
_x000D_
Improvement Initiative this Optimization will effect: Quality and Safety_x000D_
_x000D_
Who will be impacted by this Optimization: 1-ENTERPRISE / HOSPITAL_x000D_
_x000D_
Benefit / Value: _x000D_
The adjustments to the landing page will allow the radiologist to streamline their ability to review needed patient information.  It will allow the radiologist to easily view patient lab results as well pathology, along with other needed items </t>
  </si>
  <si>
    <t>C1185839</t>
  </si>
  <si>
    <t>I would like to implement the enterprise payment workflow for my departments: DAY REHAB RHB [1010011], CARILIONWELLNESS (BAC) [1000050], CARILIONWELLNESS (RAC) [1000051], THERAPIES OUTPT ION [1000149].</t>
  </si>
  <si>
    <t>I would like to implement the enterprise payment workflow for my departments: DAY REHAB RHB [1010011], CARILIONWELLNESS (BAC) [1000050], CARILIONWELLNESS (RAC) [1000051], THERAPIES OUTPT ION [1000149]._x000D_
_x000D_
Epic application module to be optimized: Billing (Hospital)_x000D_
_x000D_
Improvement Initiative this Optimization will effect: null_x000D_
_x000D_
Who will be impacted by this Optimization: 3-UNIT / DEPT_x000D_
_x000D_
Benefit / Value: _x000D_
This workflow will reduce patient wait times when checking in patients. Patient's have commented on the amount of time it takes to process a copay with us using the intranet.</t>
  </si>
  <si>
    <t>TLMCCOY</t>
  </si>
  <si>
    <t>C1186064</t>
  </si>
  <si>
    <t>Subject: Psychiatry Individual Service Plans</t>
  </si>
  <si>
    <t>Subject: Psychiatry Individual Service Plans_x000D_
Dr. Hartman,_x000D_
 _x000D_
I wanted to follow-up with you regarding your question about Individual Service Plans, that I believe you indicated becomes effective 4/1. I reached out to the managers of the inpatient and ambulatory teams, since it appeared that these could be related to either area. I had found information at the following:_x000D_
 _x000D_
http://www.dss.virginia.gov/files/division/licensing/crf/intro_page/forms/all_other/032-04-0010-00-eng.pdf_x000D_
 _x000D_
https://userweb.epic.com/Thread/8813 is a potentially helpful thread in Epic.  (copied here for Dr. Speaker's benefit)_x000D_
 _x000D_
Neither manager had heard of it and suggested that you enter an optimization/enhancement request._x000D_
 _x000D_
I'm not sure how that process works for physicians, so I have copied in Dr. Speaker for assistance. Ultimately, I think the request goes to his group to determine what is needed and identify the resources required._x000D_
 _x000D_
I hope this information is helpful with getting your request moving forward to support your clinical documentation needs._x000D_
 _x000D_
I'm sorry also that we were not able to discuss at the SBIRT follow-up meeting, but understand that you had a patient conflict, and hope that went as well as possible._x000D_
 _x000D_
Thank you,_x000D_
mattie_x000D_
_x000D_
Epic application module to be optimized: Ambulatory_x000D_
_x000D_
Improvement Initiative this Optimization will effect: Regulatory_x000D_
_x000D_
Who will be impacted by this Optimization: 2-CLINIC / NON-HOSPITAL_x000D_
_x000D_
Benefit / Value: _x000D_
regulatory</t>
  </si>
  <si>
    <t>C1186329</t>
  </si>
  <si>
    <t>Nursing Informatics:  Inquire what locked drawer options are available from the current WOW  vendor.  Interested in a multi drawer options for keyed, electronic, or computerized access.</t>
  </si>
  <si>
    <t>Nursign Informatics:  What device(s) will you be modifying?:_x000D_
PC / Computer: null_x000D_
Laptop: null_x000D_
Printer: null_x000D_
Scanner: null_x000D_
Webcam: null_x000D_
Other: WOW_x000D_
Location: ROANOKE MEMORIAL HOSPITAL_x000D_
Floor: null_x000D_
Room: null_x000D_
Cost Center: 01-01-6027_x000D_
Requested By Date: 04/17/17 00:00:00_x000D_
Description:_x000D_
Inquire what locked drawer options are available from the current WOW  vendor.  Interested in a multi drawer options for keyed, electronic, or computerized access._x000D_
_x000D_
**Requesting Intake Triage to look at this as current cart standards are being discussed and this will/may affect a lot more carts than just this unit.  Also, from past experience, compliance and pharmacy need to be involved b/c we continue to discover meds and supplies placed in these drawers when carts w/ drawers are decommissioned.** -  Dean Kelley</t>
  </si>
  <si>
    <t>KAOLINGER</t>
  </si>
  <si>
    <t>C1186462</t>
  </si>
  <si>
    <t>AEAC:  17 Set up logic for CRCH Employee Health to be able to put in their own Chest Xrays and keep the charges from actually dropping,  since it is for employees and employees should not be charged. Present time, Employee Health have been getting Communi</t>
  </si>
  <si>
    <t xml:space="preserve">Set up logic for CRCH Employee Health to be able to put in their own Chest Xrays and keep the charges from actually dropping,  since it is for employees and employees should not be charged. Present time, Employee Health have been getting Community care to place the orders for them. [which that needs to stop and Employee Health puts in their own charges]_x000D_
_x000D_
Epic application module to be optimized: Ambulatory_x000D_
_x000D_
Improvement Initiative this Optimization will effect: Quality and Safety_x000D_
_x000D_
Who will be impacted by this Optimization: 2-CLINIC / NON-HOSPITAL_x000D_
_x000D_
Benefit / Value: </t>
  </si>
  <si>
    <t>C1186495</t>
  </si>
  <si>
    <t>Orthopaedics needs the ability to document a Falls Assessment.  I gave them a few evidence-based options from CPM to review and they agreed on the Hester Davis Fall Risk Assessment.  This will be available with the new CPM content, and needs to be added t</t>
  </si>
  <si>
    <t>(Nursing informatics) Orthopaedics needs the ability to document a Falls Assessment.  I gave them a few evidence-based options from CPM to review and they agreed on the Hester Davis Fall Risk Assessment.  This will be available with the new CPM content, and needs to be added to the Screenings Activity for Ambulatory._x000D_
_x000D_
Epic application module to be optimized: Ambulatory_x000D_
_x000D_
Improvement Initiative this Optimization will effect: Quality and Safety_x000D_
_x000D_
Who will be impacted by this Optimization: 2-CLINIC / NON-HOSPITAL_x000D_
_x000D_
Benefit / Value:_x000D_
Will give Ambulatory the ability to use an evidence based fall risk assessment</t>
  </si>
  <si>
    <t>C1186574</t>
  </si>
  <si>
    <t>Cardiology office is decommissioning CardioMD camera and need to find a way to back up studies to the server. Studies will need to be accessible to Cardiology providers. We can explore using Syngo servers.</t>
  </si>
  <si>
    <t>What device(s) will you be modifying?:_x000D_
PC / Computer: null_x000D_
Laptop: null_x000D_
Printer: null_x000D_
Scanner: null_x000D_
Webcam: null_x000D_
Other: Jet Stream_x000D_
Location: ROANOKE MCCLANAHAN BUILDING 127_x000D_
Floor: Cardiology office_x000D_
Room: 3rd floor_x000D_
Cost Center: 01017372_x000D_
Requested By Date: 05/01/17 00:00:00_x000D_
Description:_x000D_
Cardiology office is decommissioning CardioMD camera and need to find a way to back up studies to the server. Studies will need to be accessible to Cardiology providers. We can explore using Syngo servers.</t>
  </si>
  <si>
    <t>C1186577</t>
  </si>
  <si>
    <t>IEAC: 39.1 Palliative medicine consult and progress notes need to revised to data mine for patient outcomes.</t>
  </si>
  <si>
    <t>IEAC: Palliative medicine consult and progress notes need to revised to data mine for patient outcomes._x000D_
_x000D_
Epic application module to be optimized: Inpatient_x000D_
_x000D_
Improvement Initiative this Optimization will effect: Documentation Improvement_x000D_
_x000D_
Who will be impacted by this Optimization: 1-ENTERPRISE / HOSPITAL_x000D_
_x000D_
Benefit / Value:_x000D_
This will allow documentation of improved patient outcomes.</t>
  </si>
  <si>
    <t>PBWHITEHEAD</t>
  </si>
  <si>
    <t>C1186981</t>
  </si>
  <si>
    <t xml:space="preserve">Research options of how to HOLD Athletics Guar Type accts from receiving stmts for a specified period of time. </t>
  </si>
  <si>
    <t xml:space="preserve">Research options of how to HOLD Athletics Guar Type accts from receiving stmts for a specified period of time. _x000D_
It takes at least 30 days for Guar Athletics (for Va Tech)  to pay a statement.  Current process, multiple statements are being mailed to Guarantor before statement can be paid. _x000D_
See attached email._x000D_
_x000D_
Epic application module to be optimized: Billing (Single Billing Office)_x000D_
_x000D_
Improvement Initiative this Optimization will effect: null_x000D_
_x000D_
Who will be impacted by this Optimization: 3-UNIT / DEPT_x000D_
_x000D_
Benefit / Value: </t>
  </si>
  <si>
    <t>C1187426</t>
  </si>
  <si>
    <t>Lawson team needs to work Wells fargo to convert from DTS to SAFE Transmissions. Migration project h</t>
  </si>
  <si>
    <t>Lawson team needs to work Wells fargo to convert from DTS to SAFE Transmissions. Migration project has been given a start date of 3/27/17 and an end date of 6/5/17._x000D_
_x000D_
For the migration from DTS to SAFE-Transmission there are no file format changes for your files. The thing that will be changing will be how and where your logging in to send your files to the bank._x000D_
_x000D_
I’d like to first start by confirming a few quick things_x000D_
_x000D_
1.       Here is the list of files that need to be migrated.  I need to verify that these are files you transmit._x000D_
_x000D_
UID           PRODUCT            Direction_x000D_
217004   ACH (Payroll)       Inbound to the Bank_x000D_
296607   ACH (Credit file)   Inbound to the Bank_x000D_
330442   PMGR (pay           Inbound to the Bank_x000D_
_x000D_
2.       Each UID currently uses SFTP with PGP as an added layer of protection. I’ve listed the protocols  that SAFE-Transmission supports. We recommend staying with SFTP since it is the most secure and the PGP isn’t necessary unless it is your preference._x000D_
_x000D_
Please confirm what you’d like to use going forward._x000D_
_x000D_
Protocol_x000D_
Authentication method_x000D_
FTPS (SSL)_x000D_
User ID, password, and digital certificate provided by Wells Fargo_x000D_
SFTP (SSH)_x000D_
User ID and key (preferred) or User ID and password_x000D_
HTTPS_x000D_
User ID, password, and digital certificate provided by Wells Fargo_x000D_
FTP with PGP_x000D_
User ID and password (requires encryption with PGP key)_x000D_
AS2_x000D_
User ID, password, and digital certificate._x000D_
_x000D_
_x000D_
3.       I need to confirm an Automated User Admin (this person will have admin responsibilities within Safe-Transmission and upload your key, download the banks and manage IP addresses) they also have to be set up with a user name, password and an RSA security token in CEO._x000D_
_x000D_
4.       Confirm who will be doing the testing for these files.  This can be the same person as the Automated User Admin or different.  This person doesn’t have to have credentials in the CEO portal and would be an approved person that can work with our Transmission Support team at any time.  I can also list multiple people for this position._x000D_
_x000D_
I attached a quick reference guide for SAFE-Transmission if you need it.  Let me know if you’d like the full version.  I am leaving it off since Harrison and Alex are already set up in SAFE-Transmission and I’m assuming are familiar with its functions._x000D_
_x000D_
Once we get this confirmed we can go more into how you want these files set up with the auto user._x000D_
_x000D_
Thanks everyone and I look forward to working with you all.</t>
  </si>
  <si>
    <t>JHLAPUASA</t>
  </si>
  <si>
    <t>LCGILMORE</t>
  </si>
  <si>
    <t>C1187634</t>
  </si>
  <si>
    <t>PENDING REFUEL: AEAC: 32.2 Would like to explore opportunities to use Cadence for the ancillary services in the hospital to schedule patient treatments, visits, etc. for therapies (PT,)T,ST)</t>
  </si>
  <si>
    <t>PENDING REFUEL: Would like to explore opportunities to use Cadence for the ancillary services in the hospital to schedule patient treatments, visits, etc. for therapies (PT,)T,ST)_x000D_
_x000D_
Epic application module to be optimized: Inpatient_x000D_
_x000D_
Improvement Initiative this Optimization will effect: Throughput and Access_x000D_
_x000D_
Who will be impacted by this Optimization: 1-ENTERPRISE / HOSPITAL_x000D_
_x000D_
Benefit / Value:_x000D_
Improve throughput by taking a proactive approach to seeing patients and improve discharge planning</t>
  </si>
  <si>
    <t>KFCHALFLINCH</t>
  </si>
  <si>
    <t>C1187686</t>
  </si>
  <si>
    <t>IEAC: 20.4  Echo and Vascular departments: The CUPID control sheet has a section that lists the ordering MD, Authorizing MD, and Attending MD.  This could be 2-3 different providers. This is not always a physician and is sometimes an ACP.  The providers n</t>
  </si>
  <si>
    <t>IEAC: Echo and Vascular departments: The CUPID control sheet has a section that lists the ordering MD, Authorizing MD, and Attending MD.  This could be 2-3 different providers. This is not always a physician and is sometimes an ACP.  The providers names are listed without credentials and the staff have no way of knowing if the providers are MDs or ACPs. The coding team has asked that we use the authorizing provider on the report and have to_x000D_
_x000D_
Epic application module to be optimized: Cupid (Cardiant)_x000D_
_x000D_
Improvement Initiative this Optimization will effect: Quality and Safety_x000D_
_x000D_
Who will be impacted by this Optimization: 1-ENTERPRISE / HOSPITAL_x000D_
_x000D_
Benefit / Value:_x000D_
Staff will know the credentials of the providers listed on the control sheet for follow up_x000D_
Coding/billing teams will have the credentials of the authorizing provider available</t>
  </si>
  <si>
    <t>C1187857</t>
  </si>
  <si>
    <t>User states that there are International nurses that are have punches not showing up on their time c</t>
  </si>
  <si>
    <t>User states that there are International nurses that are have punches not showing up on their time card in Kronos. User states that they have tried punching and scanning._x000D_
_x000D_
_x000D_
Lilian Nguthari_x000D_
126700_x000D_
_x000D_
Kristine Ismael_x000D_
126701_x000D_
_x000D_
Chioma Princely_x000D_
127128_x000D_
_x000D_
Kerine Campbell_x000D_
127129_x000D_
_x000D_
Kerilene Wilson_x000D_
127505_x000D_
_x000D_
Paula Robinson_x000D_
127622</t>
  </si>
  <si>
    <t>KLHOY</t>
  </si>
  <si>
    <t>WORKFORCE FOR THE FUTURE</t>
  </si>
  <si>
    <t>KRONOS SCHEDULER</t>
  </si>
  <si>
    <t>C1187887</t>
  </si>
  <si>
    <t xml:space="preserve">Research to see if we can revisit setting up the charge level POS to pass to SSI for Employee Incidents. </t>
  </si>
  <si>
    <t xml:space="preserve">Research to see if we can revisit setting up the charge level POS to pass to SSI for Employee Incidents. _x000D_
PB billing is receiving denials from Sentry on PB Employee Incident claims.  We had set-up PB Employee Incidents to fall on the SSI download (uses the W/C CDF) so staff could manually manipulate the claims in SSI if needed.  All is working correctly except, the place of service is dropping at the claim level instead of the charge level.  The problem is, the POS block on the claims (24 B) is blank.  The charge level POS does drop correctly on true Worker's Comp claims so not sure why this isn't working for Employee Incidents since it uses the same CDF.  Reference pass Opt SD471768/C1073225 from 2014 , where we converted this to SSI and requested using the W/Comp CDF. See attached examples._x000D_
_x000D_
Epic application module to be optimized: Billing (Professional)_x000D_
_x000D_
Improvement Initiative this Optimization will effect: null_x000D_
_x000D_
Who will be impacted by this Optimization: 2-CLINIC / NON-HOSPITAL_x000D_
_x000D_
Benefit / Value: </t>
  </si>
  <si>
    <t>C1188031</t>
  </si>
  <si>
    <t>Telehealth Vetting Opportunities</t>
  </si>
  <si>
    <t>Research for Telehealth opportunities prioritized by Telehealth Steering Committee</t>
  </si>
  <si>
    <t>C1188078</t>
  </si>
  <si>
    <t>Health Analytics Department Cube Build Project: Phase I Iteration 3</t>
  </si>
  <si>
    <t>CASTOKES</t>
  </si>
  <si>
    <t>C1188165</t>
  </si>
  <si>
    <t>CORT: 16.5  Request to upgrade Paceart Opima V1.5 to V 1.7 to maintain compatibility with the most current intra</t>
  </si>
  <si>
    <t>Request to upgrade Paceart Opima V1.5 to V 1.7 to maintain compatibility with the most current intra-cardial devices.</t>
  </si>
  <si>
    <t>AJKOLIBA</t>
  </si>
  <si>
    <t>MEDTRONIC PACEART</t>
  </si>
  <si>
    <t>C1188422</t>
  </si>
  <si>
    <t>We would like to switch our fax machine number to an eFile account to save time and paper.  If possible, we would like to create a central email address that the eFile goes to that everyone in the Transfer Center will have access to.</t>
  </si>
  <si>
    <t>Software or Application: UNLISTED DESKTOP APPLICATION_x000D_
_x000D_
Cost Center: 14-70-8341-800336_x000D_
_x000D_
Quantity: 1_x000D_
_x000D_
Requested By Date: 04/21/17 00:00:00_x000D_
_x000D_
Description: _x000D_
We would like to switch our fax machine number to an eFile account to save time and paper.  If possible, we would like to create a central email address that the eFile goes to that everyone in the Transfer Center will have access to.</t>
  </si>
  <si>
    <t>CRTUCK</t>
  </si>
  <si>
    <t>UNLISTED DESKTOP APPLICATION</t>
  </si>
  <si>
    <t>DESKTOP SERVICES</t>
  </si>
  <si>
    <t>C1188684</t>
  </si>
  <si>
    <t>AEAC:  21.7 This is not a suggestion , it is a need...At CNRV Respiratory Care department,  we are beginning to do Methacholine (Bronchial Challenges, RT84 or PFT 3).  We do not hafve a visit type to accommodate the appointment and we would like to see th</t>
  </si>
  <si>
    <t xml:space="preserve">This is not a suggestion , it is a need...At CNRV Respiratory Care department,  we are beginning to do Methacholine (Bronchial Challenges, RT84 or PFT 3).  We do not hafve a visit type to accommodate the appointment and we would like to see the added to thePFT order Select order.  we have trained our physicians to use PFT order Select exclusively and this llowed them to specificially order what they want and not tke  generic order like Adult PFT and assume the tech willknow what to do._x000D_
_x000D_
Epic application module to be optimized: Scheduling / Referrals (Cadence)_x000D_
_x000D_
Improvement Initiative this Optimization will effect: Quality and Safety_x000D_
_x000D_
Who will be impacted by this Optimization: 3-UNIT / DEPT_x000D_
_x000D_
Benefit / Value: _x000D_
By adding a Visit type it will assist our scheduler in allotting the correct amount of time and identifying the procedure._x000D_
By adding this to the PFT order select order the physician will be able to continue to go to this order for all of his/her needs  </t>
  </si>
  <si>
    <t>NJSCHUESSLER</t>
  </si>
  <si>
    <t>C1188869</t>
  </si>
  <si>
    <t xml:space="preserve">Mary Potter has requested that provider privilege information available via the Cactus iPriv module </t>
  </si>
  <si>
    <t>Mary Potter has requested that provider privilege information available via the Cactus iPriv module be extended beyond CRMH and CNRV, the only two entities currently maintaining privilege information in iPriv.  This research RFC is to develop the proposal for extending that iPriv beyond CRMH and CNRV.  This RFC will culminate in a proposal that will then lead to another RFC for implementation, if approved.  This research RFC will entail, at a minimum:_x000D_
	1) Evaluating and documenting the requestor's (Mary's) expectations and determining the scope of the request._x000D_
	2) Identitying the cognizant user population who will have to develop and maintain this privilege information for additional entitires._x000D_
	3) Incorporating input of the user community who will be tasked with initially entering this information and then maintaining it going forward.  Get their buy-in._x000D_
	4) Assuming buy in from the user population who will have to maintain the privilege information in iPriv, solicite licensing purchase information from Cactus._x000D_
	5) Get approval of project cost, effort estimate, and commitment from users_x000D_
	6) Once approved, develop an implementation proposal to use as a basis for subsequent RFC to actually implement solution.</t>
  </si>
  <si>
    <t xml:space="preserve">CACTUS </t>
  </si>
  <si>
    <t>C1188943</t>
  </si>
  <si>
    <t>AEAC:   Client states "NOT URGENT, MAY NEED to UPDATE RESULT IB REPORT, and determine CARDIOLOGY RESUL</t>
  </si>
  <si>
    <t>EPIC: Client states "NOT URGENT, MAY NEED to UPDATE RESULT IB REPORT, and determine CARDIOLOGY RESULTING WORKFLOW.MRN: 5086666Hi marcusi know there have Been some issues with this in pastOn this pt In my inbasket Results folder Was this holter However No actual results Knowing that we often get Somewhat meaniingless Result Reports when An Actual final report is pending i was tempted to just Done it And Wait for final reportHowever when i decided to Look at cardiac tab Guess what the Report is there !Thoughts ?Thankstony"_x000D_
_x000D_
User Name: MLSPEAKER_x000D_
Name:Marcus L Speaker_x000D_
Currently applied linkable template:AMB IP CPOE PHYSICIAN [304046]_x000D_
Department: fp north</t>
  </si>
  <si>
    <t>C1189018</t>
  </si>
  <si>
    <t>SD816297 (Assigned to Bobby) Turn on Propensity to Pay pre-service batch</t>
  </si>
  <si>
    <t>Turn on Propensity to Pay pre-service batch on 5/1/17.  a. This will be a daily batch occurring 4 days a week (Tues-Fri mornings).  b.	Batch timing and real-time interface design remain as existing post service batches. c.  Release batch after “coverage discovery” response returns – talk to Karen Steahly.  d. Duplication logic remains – P2P scores remain for 6 months without re-scoring._x000D_
_x000D_
Epic application module to be optimized: ADT / Registration (Prelude)_x000D_
_x000D_
Improvement Initiative this Optimization will effect: null_x000D_
_x000D_
Who will be impacted by this Optimization: 1-ENTERPRISE / HOSPITAL_x000D_
_x000D_
Benefit / Value: _x000D_
Experian / PAS Financial stewardship pathway</t>
  </si>
  <si>
    <t>MLWILLIAMS2</t>
  </si>
  <si>
    <t>C1189042</t>
  </si>
  <si>
    <t>This request is not for DOCUWARE, I was not able to find the software in the list. We are aware that some departments use Biscom to receive faxes directly to an electronic document. Is this something that can be used system wide? We have a need for this.</t>
  </si>
  <si>
    <t>WKMILLS</t>
  </si>
  <si>
    <t>DOCUWARE</t>
  </si>
  <si>
    <t>C1189103</t>
  </si>
  <si>
    <t>Currently, sedation time is manually calculated and Kelly recommended that we could create moderate sedation tracking events and have the time calculated and drop charges automatically.</t>
  </si>
  <si>
    <t xml:space="preserve">Currently, sedation time is manually calculated and Kelly recommended that we could create moderate sedation tracking events and have the time calculated and drop charges automatically._x000D_
_x000D_
Epic application module to be optimized: Cupid (Cardiant)_x000D_
_x000D_
Improvement Initiative this Optimization will effect: Cost Containment_x000D_
_x000D_
Who will be impacted by this Optimization: 3-UNIT / DEPT_x000D_
_x000D_
Benefit / Value: _x000D_
This optimization should improve efficiency and accuracy. </t>
  </si>
  <si>
    <t>C1189206</t>
  </si>
  <si>
    <t>Cornerstone has withdrawn support for IE8 and it simply no longer works for Cornerstone.  I'd like to investigate whether we can add a Cornerstone icon to the base Carilion desktop image that is pre-configured to open in Firefox, similar to the way the Ed</t>
  </si>
  <si>
    <t>Software or Application: CORNERSTONE_x000D_
_x000D_
Requested By Date: 04/30/17 00:00:00_x000D_
_x000D_
Description:_x000D_
Cornerstone has withdrawn support for IE8 and it simply no longer works for Cornerstone.  I'd like to investigate whether we can add a Cornerstone icon to the base Carilion desktop image that is pre-configured to open in Firefox, similar to the way the Edison icon makes use of the Start In field in the shortcut properties.</t>
  </si>
  <si>
    <t>CORNERSTONE</t>
  </si>
  <si>
    <t>C1189285</t>
  </si>
  <si>
    <t>Software for Advanced Bionics, cochlear implant company</t>
  </si>
  <si>
    <t>Software or Application: UNLISTED DESKTOP APPLICATION_x000D_
_x000D_
Cost Center: 01-12-3585_x000D_
_x000D_
Quantity: 1_x000D_
_x000D_
Requested By Date: 04/20/17 00:00:00_x000D_
_x000D_
Description:_x000D_
Software for Advanced Bionics, cochlear implant company.  spoken with AJ Martin and Chris Rhia regarding this.</t>
  </si>
  <si>
    <t>TSELLARDS</t>
  </si>
  <si>
    <t>JPBRIMMER</t>
  </si>
  <si>
    <t>C1189288</t>
  </si>
  <si>
    <t>Lawson HR Downloads automation for DSS</t>
  </si>
  <si>
    <t>Lawson HR Downloads automation for DSS_x000D_
Create regularly scheduled production version of ad hoc reporting_x000D_
_x000D_
Please run your version of the HR download against PROD on 4/20/17 and send to Debbie Ulmer._x000D_
Format and SQL are attached._x000D_
_x000D_
Additional Data:_x000D_
Affected Service: Lawson HR_x000D_
_x000D_
Impact: 3 - Entire unit / department_x000D_
User Name: David Frank_x000D_
Application: Lawson HR</t>
  </si>
  <si>
    <t>C1189486</t>
  </si>
  <si>
    <t>AEAC:  20.9 Collect Gender Identity and Sexual Orientation Information in a New SmartForm (Epic Release Note 504</t>
  </si>
  <si>
    <t>Collect Gender Identity and Sexual Orientation Information in a New SmartForm (Epic Release Note 504451)  New documentation tools available in Epic version 2017.  Opening an RFC per Dr. Speaker so this work can be approved and prioritized.  Carilion will need to establish a tack force comprised of leadership representatives and application analysts from HB/PB, ADT/Prelude, IP, and AMB to develop implementation, training and communication plans to implement these changes.  These changes will impact registration, clinical documentation, PBAs, medication administration, and billing. Implementing these chanes will significantely improve Carilion's ability to provide quality and appropriate medical care to the LGBTIQ population; it will make clinical documentation easier, improve decision support, and increase patient satisfaction._x000D_
_x000D_
BACKGROUND (from release note)_x000D_
_x000D_
All organizations that track the gender identity or sexual orientation of patients should validate the new category list items and train users to document this information in the new SmartForm or the collection method your organization currently uses._x000D_
_x000D_
To ensure that you can accurately and thoroughly collect patient information about gender identity and sexual orientation, we've created new SmartForm 40165-Sexuality and Gender Identity. The new SmartForm features the following new items, as well as several released SmartData Elements:_x000D_
_x000D_
    Gender Identity (I EPT 131)_x000D_
    Sexual Orientation (I EPT 132)_x000D_
    Sex Assigned at Birth (I EPT 133)_x000D_
_x000D_
The new Gender Identity (I EPT 131) and Sexual Orientation (I EPT 132) items use values based on Health Resources and Services Administration (HRSA) recommendations that can potentially meet future UDS reporting requirements. If needed, you can expand the list of values based on your organization's requirements. Note that the Sexual Orientation item is multiple response, allowing clinicians to have more complete documentation of the patient's identity if the patient identifies with multiple sexual orientations._x000D_
_x000D_
The new, more granular way of documenting gender, sex, and sex assigned at birth in SmartForm 40165 also enables clinicians to access obstetric documentation tools for patients who have a documented sex (I EPT 130) of Male, but who also have a sex other than Male documented for either gender identity or sex assigned at birth._x000D_
_x000D_
You can use SmartForm 40165 as released or copy and modify it in the SmartForm Designer. You can also modify existing SmartForms, flowsheets, registration and demographics forms, and other collection methods to include the new items._x000D_
_x000D_
Additionally, we created new rule property 19129-Patient Sex Cannot Be Reliably Determined. If you have decision support built around gender identity, sexual orientation, or sex assigned at birth information, you can use this new rule property in rules designed to trigger decision support activities such as BPAs. For more information, refer to the BestPractice Advisories Setup and Support Guide.</t>
  </si>
  <si>
    <t>MTNULL</t>
  </si>
  <si>
    <t>C1189487</t>
  </si>
  <si>
    <t>IEAC: 7.8  In the discharge navigator, providers can enter the discharge order as:: now, today, when discharge criteria met, when post op criteria met, when blood infused, when IV infused, other (specify in comments).</t>
  </si>
  <si>
    <t>IEAC: 7.8 In the discharge navigator, providers can enter the discharge order as:: now, today, when discharge criteria met, when post op criteria met, when blood infused, when IV infused, other (specify in comments)._x000D_
There is concern that there are too many choices.  If we went back to a simple 'discharge patient now,' would this be any less specific?_x000D_
_x000D_
Epic application module to be optimized: Inpatient_x000D_
_x000D_
Improvement Initiative this Optimization will effect: Throughput and Access_x000D_
_x000D_
Who will be impacted by this Optimization: 1-ENTERPRISE / HOSPITAL_x000D_
_x000D_
Benefit / Value:_x000D_
If the order were simplified to a discharge now, it would signify to nursing that all criteria, including transfusions, IVs, physical therapy, foley removal, lab draws etc. were completed, and the physician has completed his/her work.</t>
  </si>
  <si>
    <t>SCLEE</t>
  </si>
  <si>
    <t>C1189714</t>
  </si>
  <si>
    <t>Have all electronic payments associated with SCA/DRD accounts reject,  rather than post to a clearing account.</t>
  </si>
  <si>
    <t xml:space="preserve">Have all electronic payments associated with SCA/DRD accounts reject,  rather than post to a clearing account._x000D_
_x000D_
We have a serious issue related to HB electronic payments associated with Bad Debt accounts.  _x000D_
_x000D_
Two situations occur when electronic files are processed in EPIC:_x000D_
1) Payment will auto post to a clearing account_x000D_
2) Payment will be reject because the remittance is out of balance, at this point the poster applies payment to the undistributed bucket to balance the remit as instructed by S Davis/TSG because the program will not let the payment be deleted from the file.  Once the undistributed bucket is worked the payment is sent to SCA/DRD.  We are not sure why some payments post to the clearing and others reject._x000D_
_x000D_
Epic application module to be optimized: Billing (Single Billing Office)_x000D_
_x000D_
Improvement Initiative this Optimization will effect: null_x000D_
_x000D_
Who will be impacted by this Optimization: 1-ENTERPRISE / HOSPITAL_x000D_
_x000D_
Benefit / Value: _x000D_
For the assurance that these can be handled appropriately on a timely basis. </t>
  </si>
  <si>
    <t>C1189744</t>
  </si>
  <si>
    <t>Provide secure file transfer services.</t>
  </si>
  <si>
    <t>Requested By Date: 09/15/17 00:00:00_x000D_
Provide a short description of the business issue or need you are trying to address:_x000D_
Provide secure file transfer services._x000D_
Provide clinical and/or financial background information pertinent to the business need:_x000D_
Secure way to send and deliver files within and outside of Carilion._x000D_
What are you attempting to achieve and what benefits are you attempting to attain? Net new item_x000D_
Has a product or vendor already been reviewed or selected? No_x000D_
  Would there be an ongoing contract associated with this proposed solution? null_x000D_
  Would this solution be purchased or leased? null_x000D_
  Would the solution be hosted offsite in the "cloud"? null_x000D_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null_x000D_
  Please provide the URL of the selected vendor's web site: null_x000D_
Would this initiative replace an existing solution? Yes_x000D_
  What is the solution being replaced? Possibly, eliminate individual or server based services. We are considering a solution offered by SolarWinds (see attached)._x000D_
If this request is denied or delayed, what may happen as a result? Continue using current processes._x000D_
Who is your financial advisor? Eliane Sullivan_x000D_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Cost of the license. Estimating less than $10,000._x000D_
Will confidential Carilion Clinic information be stored or transmitted by this system? Yes_x000D_
  Please check information types that apply: Financial, Patient, Employee_x000D_
Is this a clinical or non-clinical based system? Non-Clinical</t>
  </si>
  <si>
    <t>MCTAILOR</t>
  </si>
  <si>
    <t>C1189780</t>
  </si>
  <si>
    <t>AEAC:  Place an icon to the clinical desktop to the MedHub Graduate Medical Education link. https://carilion.medhub.com/functions/jcaho/index.mh</t>
  </si>
  <si>
    <t>Software or Application: UNLISTED  APPLICATION_x000D_
_x000D_
Requested By Date: 05/12/17 00:00:00_x000D_
_x000D_
Description:_x000D_
Place an icon to the clinical desktop to the MedHub Graduate Medical Education link. https://carilion.medhub.com/functions/jcaho/index.mh_x000D_
_x000D_
Medical residents are approved to perform various procedures, either supervised or unsupervised.  Dr. Kees gave the example of a resident who communicates to the nurse that s/he wants to do this spinal tap. The nurse needs to know "is this something this resident can do, and do they have to be supervised?"._x000D_
_x000D_
There is currently a link in Epic “buried under several clicks”, but most nurses don’t even know it exists.  It would be more useful to put an icon on the clinical desktop.</t>
  </si>
  <si>
    <t>C1189872</t>
  </si>
  <si>
    <t>Improve financial self-service functionality for patients.</t>
  </si>
  <si>
    <t>Requested By Date: 05/01/17 00:00:00_x000D_
Provide a short description of the business issue or need you are trying to address:_x000D_
Improve financial self-service functionality for patients._x000D_
Provide clinical and/or financial background information pertinent to the business need:_x000D_
Research relative functionality for potential build/implementation using MyChart._x000D_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Leased_x000D_
  Would the solution be hosted offsite in the "cloud"? Yes_x000D_
  From what devices would the solution be accessed? Unknown_x000D_
  What other vendors were researched and considered for this solution? Information-gathering phase only. Preference to develop optimization of existing/future MyChart solutions_x000D_
  Please list at least 2 reference locations (non-Carilion) that are using this product: Research Only. Not applicable at this point_x000D_
  Please provide the name of the selected vendor: Simplee functionality under consideration_x000D_
  Please provide the URL of the selected vendor's web site: http://www2.simplee.com/_x000D_
Would this initiative replace an existing solution? Yes_x000D_
  What is the solution being replaced? b2b patient payment portal barring guest payment option in MyChart_x000D_
If this request is denied or delayed, what may happen as a result? Failure to gain patient satisfaction improvements_x000D_
Who is your financial advisor? Harrison Lapuasa_x000D_
Have you discussed this solution with your financial advisor? Yes_x000D_
  What dollar amount are you requesting? 0_x000D_
  What would the annual operating cost be? NA_x000D_
  How many net new FTEs would be required for this solution? 0_x000D_
Would there be any cost savings associated with this request? Yes_x000D_
  Provide a descritpion of the cost savings:_x000D_
TBD_x000D_
Will confidential Carilion Clinic information be stored or transmitted by this system? Yes_x000D_
  Please check information types that apply: Patient, Financial, Other_x000D_
Is this a clinical or non-clinical based system? Non-Clinical</t>
  </si>
  <si>
    <t>KJEARL</t>
  </si>
  <si>
    <t>C1190065</t>
  </si>
  <si>
    <t>IEAC: 50.0 remove admit cert from order sets, or suppress if already completed</t>
  </si>
  <si>
    <t>IEAC: remove admit cert from order sets, or suppress if already completed_x000D_
_x000D_
Epic application module to be optimized: Inpatient_x000D_
_x000D_
Improvement Initiative this Optimization will effect: Throughput and Access_x000D_
_x000D_
Who will be impacted by this Optimization: 1-ENTERPRISE / HOSPITAL_x000D_
_x000D_
Benefit / Value:_x000D_
Takes time to address twice, is very inefficient.</t>
  </si>
  <si>
    <t>C1190238</t>
  </si>
  <si>
    <t>Create a new process to interface item inventory depletion from Epic to Lawson.  Current format is c</t>
  </si>
  <si>
    <t>Create a new process to interface item inventory depletion from Epic to Lawson.  Current format is creating a Lawson RQ500 fixed length record from HL7 transactions from Epic.  Requesting a new process be created to create a comma and  quote delimited format._x000D_
The following format is desired with all fields comma separated and all fields quoted.  FYI, the item description sometimes contains a “  which would need to be removed prior to creating the csv._x000D_
_x000D_
        Item#_x000D_
        Item Type = I,N,S,X - at present time all records are I Items.  I believe you are hard coding this?_x000D_
        Item Description_x000D_
        Quantity_x000D_
        Unit of Measure_x000D_
        From Location_x000D_
        Requesting Location_x000D_
        Manufacturing Number_x000D_
_x000D_
Ultimately would like to replace the existing cath lab and eplab interfaces once this new process is in place and fully tested.</t>
  </si>
  <si>
    <t>CMCAMPBELL1</t>
  </si>
  <si>
    <t>C1190473</t>
  </si>
  <si>
    <t>PENDING TRAINING</t>
  </si>
  <si>
    <t>PowerCampus Audit and Training Request</t>
  </si>
  <si>
    <t>PowerCampus Audit and Training Request_x000D_
Requested By Date: 04/28/17 00:00:00_x000D_
_x000D_
Description:_x000D_
Amy LaHait, our new Ellucian Account executive visited the College earlier this year and one of the things we discussed is an Ellucian Audit of our current PowerCampus practices.  It has been at least 10 years since we conducted a thorough audit of any Setflow.  During this time we've upgraded many times without making any major changes in procedures and processes.  Amy followed-up with an estimate for auditing all PowerCampus Setflows (sent to Mike Womack).  At this time a complete audit may not be financially or operationally necessary.  Since we're working on a CRM solution for the Admissions Office and our Bursar’s Offices is relatively stable we believe our immediate need is auditing of the Academic Setflow (Registrar's Office). This area drives most of the student processes - registration, transcripts, room scheduling, course scheduling, catalog, academic calendar and many more.  The complexity and volume of work that is handled means that a vast majority of our PowerCampus issues come from this area.  Further, Linda Williams, our Registrar who set up the system in 2004 is retiring in May.  We have hired a new Registrar; however, she no PowerCampus experience (Banner user).  This is a perfect opportunity for us to fulfil two needs - auditing the Academic Setflow and training our new Registrar.  Scheduling this training in June or July would be perfect for the office.  I am requesting that you consider using any available Ellucian consulting dollars to move forward with researching and scheduling the audit/training.  This is a crucial time for the College and making this investment now will definitely save us time and money in the future._x000D_
_x000D_
Thanks you and please let me know if you have any questions._x000D_
_x000D_
Connie_x000D_
_x000D_
Connie</t>
  </si>
  <si>
    <t xml:space="preserve">POWERCAMPUS </t>
  </si>
  <si>
    <t>C1190552</t>
  </si>
  <si>
    <t>Credit balances due to patient payments or Insurance Credits that have to be manually worked and sent to Bad Debt for processing.</t>
  </si>
  <si>
    <t>Credit balances due to patient payments or Insurance Credits that have to be manually worked and sent to Bad Debt for processing._x000D_
_x000D_
Automate the process so when the credit has been researched and validated to add the proper BI and  have the system auto adj off the amount and compile a file to be sent each night for reporting to the Bad Debt side._x000D_
_x000D_
Epic application module to be optimized: Billing (Single Billing Office)_x000D_
_x000D_
Improvement Initiative this Optimization will effect: null_x000D_
_x000D_
Who will be impacted by this Optimization: 1-ENTERPRISE / HOSPITAL_x000D_
_x000D_
Benefit / Value: _x000D_
This is currently a manual process. This will streamline the process, reduce the amount of manual intervention, and accounts will be resolved much faster. BRD is attached.</t>
  </si>
  <si>
    <t>C1190781</t>
  </si>
  <si>
    <t xml:space="preserve">Our dept name is "DIABETIC ED RMH". </t>
  </si>
  <si>
    <t>Our dept name is "DIABETIC ED RMH"._x000D_
Our dept is located at 1030 S. Jefferson St., Ste G101._x000D_
Countless times our patients have been misdirected to the hospital, and in some cases, even to the ED, by Carilion staff (pt access/registration, guest services, MOAs in other depts, etc.) unfamiliar with our actual location._x000D_
This is a significant pt dissatisfier as it creates a substantial inconvenience for patients as they end up making multiple stops, it delays pt care, and it disrupts other patient and staff schedules._x000D_
In addition, our dept also provides services in Franklin County at CFMH. Pts to be seen at this location are often told to come to Roanoke by the aforementioned Carilion staff. Our current dept name does not reflect the locations where our services are actually provided which also leads providers to believe that our services are not available to patients in the Franklin area._x000D_
Finally, the term "DIABETIC ED" does our patients a disservice as it indicates that we educate "diabetics" rather than acknowledging that our patients are first and foremost people, who also happen to have diabetes._x000D_
I submit that our dept name be changed to "DIABETES MANAGEMENT ROANOKE/FRANKLIN". I'm also open to reasonable alternatives._x000D_
_x000D_
Epic application module to be optimized: Ambulatory_x000D_
_x000D_
Improvement Initiative this Optimization will effect: Quality and Safety_x000D_
_x000D_
Who will be impacted by this Optimization: 1-ENTERPRISE / HOSPITAL_x000D_
_x000D_
Benefit / Value:_x000D_
Making this change will eliminate the misdirection of our patients by various Carilion staff, increasing patient satisfaction and ensuring services are provided in a timely and efficient manner. It would also increase visibility to providers in the Franklin region who want to accommodate their patients with services in their vicinity. And it would acknowledge that our patients are people with diabetes rather than "diabetics".</t>
  </si>
  <si>
    <t>KASTAHL</t>
  </si>
  <si>
    <t>C1190819</t>
  </si>
  <si>
    <t>CORT:  Currently CV Data Registry abstracts numerous patients’ records for different registries including: CathPCI, ICD, STS/Thoracic, AAA, CEA, Carotid Stents, Stroke, TAVR, LAA etc. Each registry has specific inclusion and exclusion criteria. Most regis</t>
  </si>
  <si>
    <t xml:space="preserve">Currently CV Data Registry abstracts numerous patients’ records for different registries including: CathPCI, ICD, STS/Thoracic, AAA, CEA, Carotid Stents, Stroke, TAVR, LAA etc. Each registry has specific inclusion and exclusion criteria. Most registries utilize analytics reports that are generated using procedures or ICD9/10 codes. Reports are delivered using different frequency. Additional review is done and not all patients that are on the list will be included in the registry if the patient meets different exclusion criteria. Abstraction volumes are then documented in the Access database stored on the S. drive. _x000D_
Going forward I would like to replace some of these processes by utilizing Epic tools. I think it would be helpful to generate WB reports for the patients that meet inclusion criteria for the registry and once the chart is abstracted patients would be removed from the WB report. This could be done by documenting on the flowsheet which registry patient was included and if chart abstraction was completed. If answered “Yes” or doesn’t meet inclusion criteria, then the patient would be removed from the list. _x000D_
This would help us_x000D_
-	Eliminate paper processes_x000D_
-	Record which patients were included in which registry_x000D_
-	Document volume of charts abstracted _x000D_
I had a preliminary meeting with Stacy Miller (Epic TS) and Theresa Stavola… We would like to start with CathPCI and if successful, we would like to expand to other registries. _x000D_
_x000D_
Flowsheet template_x000D_
CV Registries 748_x000D_
Cath PCI G 105146_x000D_
Abstractor R 105147_x000D_
Cath PCI Chart Completed R 105148_x000D_
_x000D_
_x000D_
Attached documents:_x000D_
Cath PCI procedures_x000D_
_x000D_
Thanks_x000D_
_x000D_
Epic application module to be optimized: Cupid (Cardiant)_x000D_
_x000D_
Improvement Initiative this Optimization will effect: Quality and Safety_x000D_
_x000D_
Who will be impacted by this Optimization: 3-UNIT / DEPT_x000D_
_x000D_
Benefit / Value: _x000D_
This would help us_x000D_
-	Eliminate paper processes_x000D_
-	Record which patients were included in which registry_x000D_
-	Document volume of charts abstracted </t>
  </si>
  <si>
    <t>C1190891</t>
  </si>
  <si>
    <t>Need to include a deposit payment option in Self-Service for newly accepted students</t>
  </si>
  <si>
    <t>Need to include a deposit payment option in Self-Service for newly accepted students_x000D_
Requested By Date: 04/21/17 00:00:00_x000D_
_x000D_
Description:_x000D_
Need to include a deposit payment option in Self-Service for newly accepted students.  The students will not have full self-service capabilities, but we need an option to be able to accept deposit payments through their self-service account.</t>
  </si>
  <si>
    <t>TYANDREWS</t>
  </si>
  <si>
    <t>CEGLEISNER</t>
  </si>
  <si>
    <t>POWERCAMPUS SELF-SERVICE</t>
  </si>
  <si>
    <t>C1190923</t>
  </si>
  <si>
    <t>Convert a hard copy of Responsibility Agmt to soft copy in Self Service and create an associated report in PC Reporting</t>
  </si>
  <si>
    <t>Convert hard copy to soft copy of the Responsibility Agmt in Self Service and create an associated report in PC Reporting_x000D_
Requested By Date: 04/25/17 00:00:00_x000D_
_x000D_
Description:_x000D_
1. We want to have each student complete and signoff on a digital version of our responsibility agreement before the first day of registration._x000D_
_x000D_
Our goal is to provide the opportunity for the student to read through and accept the terms of the agreement acknowledged by a check in a checkbox prior to registration day so that the student can registerfor their desired course(s) without delay on registration day._x000D_
_x000D_
2. We will also need to run a report periodically to show all those students that have checked on the agreement and those that have not and may need someone to follow up with them prior to registration day.</t>
  </si>
  <si>
    <t>C1190988</t>
  </si>
  <si>
    <t>Report an Issue: Other Application / Software</t>
  </si>
  <si>
    <t>Other Application / Software:_x000D_
_x000D_
Quest has a secure online system that authorized individuals can sign in and view results to urine drug screens and print out the results._x000D_
_x000D_
Additional Data:_x000D_
Affected Service: I need to have an evaluation completed for online access to receive urine drug testing results from Quest._x000D_
_x000D_
Impact: 3 - Entire unit / department_x000D_
User Name: sestone_x000D_
Application: I need to have an evaluation completed for online access to receive urine drug testing results from Quest._x000D_
_x000D_
TSC called the user to clarify what she is requesting._x000D_
Caller is requesting evaluation of a Quest application called QIS._x000D_
Caller isn't sure what QIS stands for but wants it evaluated to insure that it is secure because it will be used to obtain drug screen results.</t>
  </si>
  <si>
    <t>C1191153</t>
  </si>
  <si>
    <t>AEAC:  Dr. Partin would like the PCP SmartLink added to Communication Management Letter, rather than using Wildcard</t>
  </si>
  <si>
    <t>Dr. Partin would like the PCP SmartLink added to Communication Management Letter, rather than using Wildcard_x000D_
_x000D_
Epic Username: JFPARTIN_x000D_
Login Department: GEN SURG CCR3 [2094001]_x000D_
Template: AMB IP CPOE PHYSICIAN [304046]_x000D_
_x000D_
PARTIN, JESSICA F._x000D_
540.526.1252</t>
  </si>
  <si>
    <t>JFPARTIN</t>
  </si>
  <si>
    <t>C1191279</t>
  </si>
  <si>
    <t>Metrics and Measures development for Technology Services Group</t>
  </si>
  <si>
    <t>Metrics and Measures development for Technology Services Group.  Details to be provided by TSG leadership.</t>
  </si>
  <si>
    <t>TWMARLOW</t>
  </si>
  <si>
    <t>C1191360</t>
  </si>
  <si>
    <t>Importing PeraHealth data to EDW. Please contact Tammy Roach for further information. This data will</t>
  </si>
  <si>
    <t>Importing PeraHealth data to EDW. Please contact Tammy Roach for further information. This data will be used as  a health indicator for predicting different risk factors. PeraHealth said that they can provide data as HL7 messages.</t>
  </si>
  <si>
    <t>OSHABESTARI</t>
  </si>
  <si>
    <t>ENTERPRISE DATA WAREHOUSE</t>
  </si>
  <si>
    <t>C1192072</t>
  </si>
  <si>
    <t>Master Incident: VRSC Project  - FTP Anonymous Login Remediation</t>
  </si>
  <si>
    <t>Master Incident:  VRSC Project  - FTP Anonymous Login Remediation_x000D_
_x000D_
Details found at  S:\VRSC \ FTP Validation_x000D_
_x000D_
Tasks created for each Team with responsibilities for remediation._x000D_
The spreadsheet will provide the specifics._x000D_
_x000D_
For any questions or concerns, please contact Tammy Roach or your_x000D_
manager/team lead for instructions.</t>
  </si>
  <si>
    <t>TLFREEMAN</t>
  </si>
  <si>
    <t>C1192075</t>
  </si>
  <si>
    <t>Master Incident- VRSC Project  - FTP Both SSH &amp; FTP Running</t>
  </si>
  <si>
    <t>Master Incident- VRSC Project  - FTP Both SSH &amp; FTP Running_x000D_
_x000D_
Details found at  S:\VRSC \ FTP Validation_x000D_
_x000D_
Tasks created for each Team with responsibilities for remediation._x000D_
The spreadsheet will provide the specifics._x000D_
_x000D_
For any questions or concerns, please contact Tammy Roach or your_x000D_
manager/team lead for instructions.</t>
  </si>
  <si>
    <t>C1192077</t>
  </si>
  <si>
    <t>Master Incident: Special Projects - VRSC Project  - FTP Printer</t>
  </si>
  <si>
    <t>Special Projects - VRSC Project  - FTP Printer_x000D_
_x000D_
Details found at  S:\VRSC \ FTP Validation_x000D_
_x000D_
Tasks created for each Team with responsibilities for remediation._x000D_
The spreadsheet will provide the specifics._x000D_
_x000D_
For any questions or concerns, please contact Tammy Roach or your_x000D_
manager/team lead for instructions.</t>
  </si>
  <si>
    <t>C1192133</t>
  </si>
  <si>
    <t>SD-CORT: Need to alter epic for a system change regarding ACLS protocol for cardiac or respiratory arrest in the absence of a physician</t>
  </si>
  <si>
    <t>SD-Working with Kathleen Baudreau. Workflow Analyst - Melena Robertson ._x000D_
_x000D_
Need to alter epic for a system change regarding ACLS protocol for cardiac or respiratory arrest in the absence of a physician._x000D_
Also, need to address Durable DNR to avoid code blue event being initiated._x000D_
_x000D_
Epic application module to be optimized: Inpatient_x000D_
_x000D_
Improvement Initiative this Optimization will effect: Quality and Safety_x000D_
_x000D_
Who will be impacted by this Optimization: 1-ENTERPRISE / HOSPITAL_x000D_
_x000D_
Benefit / Value:_x000D_
Patient Safety and Quality_x000D_
Coverage of licensed staff to administer medication without a physician_x000D_
Will also align with Advanced CAre Planning optimization</t>
  </si>
  <si>
    <t>BLBAILEY</t>
  </si>
  <si>
    <t>C1192418</t>
  </si>
  <si>
    <t>Additional revisions to Research requests as on attachment</t>
  </si>
  <si>
    <t>MMTENZER</t>
  </si>
  <si>
    <t>HP SERVICEMANAGER</t>
  </si>
  <si>
    <t>C1192458</t>
  </si>
  <si>
    <t>CORT:  Requesting TSG support to work with Sentri7 team to allow for single site access for pharmacy and IP for Sentri7. There is a new feature available that would allow for single sign-on at all sites for one user.  Currently we need to assign a separat</t>
  </si>
  <si>
    <t>Software or Application: SENTRI7_x000D_
_x000D_
Requested By Date: 05/05/17 00:00:00_x000D_
_x000D_
Description:_x000D_
Requesting TSG support to work with Sentri7 team to allow for single site access for pharmacy and IP for Sentri7. There is a new feature available that would allow for single sign-on at all sites for one user.  Currently we need to assign a separate sign-on to each user at each site, thus requiring each pharmacist to remember a separate site ID, user ID, and password.  This would greatly improve ease of use within the system and be very helpful for our staff to not have to log in an out of 2 separate sites when completing clinical work.  We currently complete orders and work for Franklin on evenings and weekends, so this is something we would use on a daily basis._x000D_
_x000D_
Email info from Tom Kazmerzak, our Customer Success Manager from Sentri7 is below.  His email is Tom.Kazmerzak@wolterskluwer.com_x000D_
_x000D_
As mentioned, we now support integration with organization’s authentication providers to allow users to use their same usernames and passwords to access Sentri7. Below you will find the prerequisites for integration and next steps that we would need to take in order to enable this feature. This feature is available at no cost as we know the positive impact it can have for your users and overall security control._x000D_
_x000D_
Prerequisites:_x000D_
-          Your Identity Provider is SAML 2.0 compatible_x000D_
-          You support Service Provider initiated requests_x000D_
_x000D_
Next Steps:_x000D_
-          Identify the administrator of your Identity Provider (aka Active Directory)_x000D_
-          Connect them with myself and Dan Delaney (dan.delaney@wolterskluwer.com) to discuss the process_x000D_
-          Once SSO is configured, we will work with you on the activation and communication plan.</t>
  </si>
  <si>
    <t>JAHOFFMAN</t>
  </si>
  <si>
    <t>SENTRI7</t>
  </si>
  <si>
    <t>C1192696</t>
  </si>
  <si>
    <t>CORT:  Through Radiology Leadership and TSG Leadership, prioritization of the Sectra PACS Uni-Viewer Product has been identified as a necessary priority for Radiology, with potential positive impact for sub-specialty physicians organization-wide. Original</t>
  </si>
  <si>
    <t>Sectra Univiewer_x000D_
_x000D_
Software or Application: SECTRA PACS_x000D_
_x000D_
Requested By Date: 04/27/17 00:00:00_x000D_
_x000D_
Description:_x000D_
Through Radiology Leadership and TSG Leadership, prioritization of the Sectra PACS Uni-Viewer Product has been identified as a necessary priority for Radiology, with potential positive impact for sub-specialty physicians organization-wide. Originally contemplated as part of the Sectra-PACS full project, the Uni-viewer investigation and implementation was postponed in order to accomplish implementation of the Vitrea View. The Uni-viewer for Sectra PACS enables mobile device access and interface capabilities with the Vendor Neutral Archive (VNA) that is optimal for Radiology and potentially other images captured. The priority of this is high on the list for Radiology, and ranked #4, behind Powerscribe/Nuance, Dose Track, ACR-Select (another organization-wide effort). The rationale for the implementation is the continued challenges with separate systems and viewers and is a solution for reducing multiple system touch points -- e.g. Vitrea View, Sectra, Syngo,</t>
  </si>
  <si>
    <t>LXMITCHELL</t>
  </si>
  <si>
    <t>C1192938</t>
  </si>
  <si>
    <t>AEAC:  Upgrade Dragon Medical One from current version (3.1.101.1379) to latest version 3.4 for the followi</t>
  </si>
  <si>
    <t>Upgrade Dragon Medical One from current version (3.1.101.1379) to latest version 3.4 for the following reasons:_x000D_
_x000D_
A) End of support of current version (3.1.101.1379) = 7/14/17_x000D_
End of life of current version (3.1.101.1379) = 10/14/2017_x000D_
B) Power Mic II (is at end of life) and there is a know issue with Power Mic III with the current version.  There is no issue with the 3.4 DMO version with Power Mic III._x000D_
C)  We currently have several support tickets with Nuance regarding issues with DMO and they are not able to help us troubleshoot until we are on the new version of 3.4._x000D_
_x000D_
This is a minor upgrade and needs to be completed as quickly as possible.  The teams that need to be involved are the following:  System Analysts, System Engineering, Medical_Imaging, and Field Services as well as training._x000D_
_x000D_
http://dragonmedicalone.nuance.com/StandAlone/</t>
  </si>
  <si>
    <t>C1193085</t>
  </si>
  <si>
    <t>IEAC:  67.4 This optimization is a continuation of last year's work to embed GMLOS into EPIC.</t>
  </si>
  <si>
    <t>IEAC: 67.4 This optimization is a continuation of last year's work to embed GMLOS into EPIC._x000D_
1) Please update access/security for Columns and Banner to allow viewing of this for Nursing, Therapy, Pharmacy, Imaging, Procedural areas, All Providers/all types._x000D_
2) Physician Leadership specifically requested that the GMLOS Length of Stay be highlighted in the banner similar to how the allergies or Code status is highlighted._x000D_
3) Please engage HR Education for assistance in rolling out the necessary supportive education_x000D_
_x000D_
Epic application module to be optimized: Inpatient_x000D_
_x000D_
Improvement Initiative this Optimization will effect: Throughput and Access_x000D_
_x000D_
Who will be impacted by this Optimization: 1-ENTERPRISE / HOSPITAL_x000D_
_x000D_
Benefit / Value:_x000D_
Care Management and the Hospotalists continue to see/enjoy the benefits of this data in epic. We feel confident in the use and aplication of this informaiton in daily practice and are prepared to move forward with wide/broad distribution and use of the information. This release is associated with several good initiatives that improve throughput, reduce length of stay, and thereby, reduce cost... Care Management will be the point of contact for this request and will engage operational staff as needed. This is a High Priority for CMC/CRMH.</t>
  </si>
  <si>
    <t>C1193250</t>
  </si>
  <si>
    <t>ED: Need alterations to the new Patient Representative Rounding Timer that was placed into EPIC.</t>
  </si>
  <si>
    <t>Need alterations to the new Patient Representative Rounding Timer that was placed into EPIC. _x000D_
Changes:_x000D_
- Change timer format to a format similar to vital signs timer (hh:mm).  _x000D_
- Instead of the entire timer changing colors (yellow/red) have a box appear similar to vital signs timer_x000D_
- Addition of "Patient Sleeping" and "No needs at this time" added to the patient representative rounding flowsheet_x000D_
- Remove the patient rep rounding timer column from all EPIC profiles with the exception of the patient representatives and CRMH ED Leadership team._x000D_
- Remove the "0" for patients who are not in a room (see snapshot).  This is crowding the screen._x000D_
_x000D_
Epic application module to be optimized: ED (ASAP)_x000D_
_x000D_
Improvement Initiative this Optimization will effect: Quality and Safety_x000D_
_x000D_
Who will be impacted by this Optimization: 3-UNIT / DEPT_x000D_
_x000D_
Benefit / Value: _x000D_
Improvements to patient experience.</t>
  </si>
  <si>
    <t>C1193318</t>
  </si>
  <si>
    <t>Application Lifecycle Management (ALM) Documentation</t>
  </si>
  <si>
    <t>Application Lifecycle Management (ALM): Please pull together the documentation needed to build ALM roadmaps for all owned CIs._x000D_
_x000D_
This request has already been made and documentation is being collected.  This will allow for us to collect, analyze, and organize this information for future strategic planning.</t>
  </si>
  <si>
    <t>C1193336</t>
  </si>
  <si>
    <t>S&amp;D-ED:  Create a BPA for IV documentation. This would help us capture a lot of revenue that is lost for IV's that never get documented.</t>
  </si>
  <si>
    <t>S&amp;D-Create a BPA for IV documentation. This would help us capture a lot of revenue that is lost for IV's that never get documented._x000D_
_x000D_
Epic application module to be optimized: ED (ASAP)_x000D_
_x000D_
Improvement Initiative this Optimization will effect: Cost Containment_x000D_
_x000D_
Who will be impacted by this Optimization: 1-ENTERPRISE / HOSPITAL_x000D_
_x000D_
Benefit / Value:_x000D_
This will help throughput in that all people involved with that patient's care will be able to look into the chart and know if the patient has an IV or not._x000D_
This will also help capture revenue that we are losing now due to employees forgetting to document their IV's._x000D_
This will also help capture revenue that we are losing by not linking IV fluids and medications to the IV lines.</t>
  </si>
  <si>
    <t>RKJACOBS</t>
  </si>
  <si>
    <t>C1193394</t>
  </si>
  <si>
    <t>AEAC:  32.2 This is part of a proposal to add PillCam capabilities in the GI clinic at Riverside 3.  Currently, Pillcam is based out of the Endoscopy unit at CRMH.  We will be purchasing equipment for GI CCR3, and need access to the Pillcam software to ru</t>
  </si>
  <si>
    <t>Software or Application: PILLCAM_x000D_
_x000D_
Requested By Date: 05/05/17 00:00:00_x000D_
_x000D_
Description:_x000D_
This is part of a proposal to add PillCam capabilities in the GI clinic at Riverside 3.  Currently, Pillcam is based out of the Endoscopy unit at CRMH.  We will be purchasing equipment for GI CCR3, and need access to the Pillcam software to run the expanded service.  This will reduce non-procedural visits to CRMH Endoscopy that can be handled in the outpatient setting.</t>
  </si>
  <si>
    <t>JAROCKWELL</t>
  </si>
  <si>
    <t>JRTAN</t>
  </si>
  <si>
    <t>PILLCAM</t>
  </si>
  <si>
    <t>C1193434</t>
  </si>
  <si>
    <t>INTAKE TRIAGE - Two IP addresses. Stand alone system will provide production and productivity data to use in managing plant personnel.</t>
  </si>
  <si>
    <t>***INTAKE TRIAGE*** -  Per Barbara, route to intake triage.  This is a new system which needs to be addressed new vendor, contracts, BAA, security controls etc._x000D_
***************************************************************************************************************_x000D_
_x000D_
Laundrys new system_x000D_
_x000D_
Is this for a new FTE (Full Time Employee)?_x000D_
_x000D_
No_x000D_
_x000D_
What device(s) will you be implementing?:_x000D_
_x000D_
PC / Computer: null_x000D_
_x000D_
Laptop: null_x000D_
_x000D_
Printer: null_x000D_
_x000D_
Scanner: null_x000D_
_x000D_
Webcam: null_x000D_
_x000D_
Monitor: null_x000D_
_x000D_
Docking Station: null_x000D_
_x000D_
Keyboard: null_x000D_
_x000D_
Mouse: null_x000D_
_x000D_
Other: Two IP addresses_x000D_
_x000D_
Location: LAUNDRY_x000D_
_x000D_
Floor: First_x000D_
_x000D_
Room: Storage room next to Buchbinder office_x000D_
_x000D_
Cost Center: 23-70-8111-800336_x000D_
_x000D_
Requested By Date: 05/02/17 00:00:00_x000D_
_x000D_
Description:_x000D_
Two IP addresses. Stand alone system will provide production and productivity data to use in managing plant personnel._x000D_
Strata project 9012</t>
  </si>
  <si>
    <t>JEBUCHBINDER</t>
  </si>
  <si>
    <t>BWBORIS</t>
  </si>
  <si>
    <t>C1193517</t>
  </si>
  <si>
    <t>Request to optimize HPSM to track alignment of an Epic optimization request with Epic Foundations.</t>
  </si>
  <si>
    <t>Request to optimize HPSM to track alignment of an Epic optimization request with Epic Foundations._x000D_
_x000D_
Business need: Need the ability to indicate in an Epic optimization RFC/RFQ that the request is or is not aligned with Epic Foundations.</t>
  </si>
  <si>
    <t>SRMUNSEY</t>
  </si>
  <si>
    <t>C1193561</t>
  </si>
  <si>
    <t>CORT:  Report ID: BCN18321 - Troubleshoot Existing Analytics Service / Report</t>
  </si>
  <si>
    <t>Troubleshoot Existing Analytics Service - Website_x000D_
Note: Checked with various teams and received feedback for who would maintain. See current assessment tab.  routing to TSG Intake Triage. (Doug 05/03/2017)_x000D_
http://chsweb.carilion.com/Data/Protocols_Algorithms_Guidelines/ (Doug 05/03/2017)_x000D_
_x000D_
Business need:_x000D_
It is not this report I need assistance with._x000D_
_x000D_
_x000D_
_x000D_
There is not a place to put in a request for help except by linking to a report.  Protocol page removal from nursing webspage-I have tried for a couple of years to make this an accurate page without success.  I am now planning to send an email to each "owner" that I can find, with instructions that we are either deleting the post or work with me to figure out a different place for this information (with a more formal owner identification and routine review process).  So I need a TSG person to shut the site down after a certain time and help me come up with any solutions that people need.  They may also be able to help when I cannot find an owner.</t>
  </si>
  <si>
    <t>DCBOND</t>
  </si>
  <si>
    <t>C1193723</t>
  </si>
  <si>
    <t>IEAC: Enable Mosaiq (Radiation Oncology EMR) modules in order to meet physician Medicare Rad Onc program g</t>
  </si>
  <si>
    <t>IEAC: Enable Mosaiq (Radiation Oncology EMR) modules in order to meet physician Medicare Rad Onc program goals.  Need to have in place by July 1, 2017.  Requesting TSG schedule a call with Elekta (vendor) to identify any IT needs.  See attached quotes._x000D_
_x000D_
IQ Scripts Editor:  Brings advanced automation and process impovement to deliver greater control, efficiency and customization across your entire oncology workflow.  IQ scripts makes MOSAIQ more customizable so you can optimize key workflows specific to your center-ultimately enhancing user efficiency._x000D_
_x000D_
CQM Export Software:  CQM Export automatically reports Clinical Quality Measures and Public Health Measures electronically.  Required for Stage 1 and 2 providers._x000D_
_x000D_
Patient Portal Basic Bundle:  Contract pass-through 3rd party product (1. Practice Branding, 2. Activation, 3. Secure Messaging and 4. Ask a Staff).</t>
  </si>
  <si>
    <t>PKKINGERY</t>
  </si>
  <si>
    <t>LLWALKIEWICZ</t>
  </si>
  <si>
    <t xml:space="preserve">MOSAIQ </t>
  </si>
  <si>
    <t>C1194021</t>
  </si>
  <si>
    <t>AEAC: 14.9 Ambulatory Haiku Schedules for Specialty Providers</t>
  </si>
  <si>
    <t>Ambulatory Haiku_x000D_
Specialty providers need a way in Haiku to view the schedules that are not the primary clinic schedules. For example, cardiology has schedules under their home department for device clinic checks, echos that need to be read etc. they have no way to view those schedules in Haiku as they are ties to the same log in department. Dr. Ravi is requesting a way to view these schedules in Haiku._x000D_
_x000D_
Epic application module to be optimized: Ambulatory_x000D_
_x000D_
Improvement Initiative this Optimization will effect: Throughput and Access_x000D_
_x000D_
Who will be impacted by this Optimization: 1-ENTERPRISE / HOSPITAL_x000D_
_x000D_
Benefit / Value: _x000D_
efficiency, improved provider satisfaction and use of application</t>
  </si>
  <si>
    <t>STRACZ</t>
  </si>
  <si>
    <t>C1194281</t>
  </si>
  <si>
    <t>Evaluate whether it is possible to create a BPA tied to a medication administration time that would alert the nurse 24 hours after her last administration that a medication infusion needs to be changed. It would have to be a "rolling" BPA that resets afte</t>
  </si>
  <si>
    <t>Evaluate whether it is possible to create a BPA tied to a medication administration time that would alert the nurse 24 hours after her last administration that a medication infusion needs to be changed. It would have to be a "rolling" BPA that resets after each new administration so that if the nurse did change the fluid prior to the 24 hour time the alert would not fire; but again it would need to restart the count down upon the last administration. Note this optimization is for evaluation only;  would need to get nursing approval as well as education in place prior to implementation._x000D_
_x000D_
Epic application module to be optimized: Inpatient_x000D_
_x000D_
Improvement Initiative this Optimization will effect: Quality and Safety_x000D_
_x000D_
Who will be impacted by this Optimization: 1-ENTERPRISE / HOSPITAL_x000D_
_x000D_
Benefit / Value: _x000D_
One of the highest recurring medication errors noted at CNRV is failure of nurses to exchange continuous infusions 24 hours after administration. There is currently nothing in EPIC that prompts them to change the fluids which officially expire 24 hours after initial administration. This error is likely also significantly unreported and occurs across the system. This could increase patient safety and may prevent infection as well as comply with current regulatory guidelines.</t>
  </si>
  <si>
    <t>DCJONES1</t>
  </si>
  <si>
    <t>C1194353</t>
  </si>
  <si>
    <t>AEAC: 47.8 Dr. Ben Davis is requesting that the nurses in the wound care clinic have access to take photos on Haiku and have a device to do so. The current workflow was that nurses took the wound photos with their clinic camera when undressing the wound.</t>
  </si>
  <si>
    <t xml:space="preserve">Dr. Ben Davis is requesting that the nurses in the wound care clinic have access to take photos on Haiku and have a device to do so. The current workflow was that nurses took the wound photos with their clinic camera when undressing the wound. They now need to be able to capture these images using Haiku. Often the nurses in the wound clinic are the only ones with an opportunity to visualize a wound prior to treatments such as wound vac dressing changes and daily hyperbaric treatments. Dr. Davis would like to discuss this optimization further with physician informatics and requests to be contacted._x000D_
_x000D_
Epic application module to be optimized: Ambulatory_x000D_
_x000D_
Improvement Initiative this Optimization will effect: Documentation Improvement_x000D_
_x000D_
Who will be impacted by this Optimization: 2-CLINIC / NON-HOSPITAL_x000D_
_x000D_
Benefit / Value: _x000D_
Improved documentation and patient care. </t>
  </si>
  <si>
    <t>C1194365</t>
  </si>
  <si>
    <t>This request is to implement E-Visits for additional FCM practices. The department of Family and Community Medicine would like to move forward with implementing E-Visits (only available to patients covered under the Carilion Health Plan) for the following</t>
  </si>
  <si>
    <t>Fall 2017 --   FCM to send initial communication then TSG will send along with training powerpoint.  Scope changed to include all FCM sites that are not currently using e-visits via MyChart.  Scope includes all FCM providers including ACP's.  This request is to implement E-Visits for additional FCM practices. The department of Family and Community Medicine would like to move forward with implementing E-Visits (only available to patients covered under the Carilion Health Plan) for the following sites: FP Dayton, FP Fort Defiance, FP Bridgewater, FP Waynesboro, FP Weyers Cave, and, FP Martinsville._x000D_
_x000D_
Epic application module to be optimized: Ambulatory_x000D_
_x000D_
Improvement Initiative this Optimization will effect: Throughput and Access_x000D_
_x000D_
Who will be impacted by this Optimization: 2-CLINIC / NON-HOSPITAL_x000D_
_x000D_
Benefit / Value:_x000D_
E-Visits are billable and allow patients to receive quick online care for common conditions. E-Visits help to improve access and enhance population health management services provided to the community.</t>
  </si>
  <si>
    <t>ICMALLENBAUM</t>
  </si>
  <si>
    <t>C1194454</t>
  </si>
  <si>
    <t>AEAC: 27  "I had a meeting with Jason from the AMB build team to confirm some details with him. I had some questions from our meeting today and Jason was able to confirm that all things mentioned by me will work with your needs. Those things are listed be</t>
  </si>
  <si>
    <t>Meeting scheduled for September 5th.  "I had a meeting with Jason from the AMB build team to confirm some details with him. I had some questions from our meeting today and Jason was able to confirm that all things mentioned by me will work with your needs. Those things are listed below._x000D_
_x000D_
-MyChart Questionnaire entry for HOOS/KOOS/Pomis survey_x000D_
        *Survey can be entered before the patient arrives through Mychart_x000D_
        *Survey can be entered on iPad devices in ION clinic_x000D_
-Survey results can also be manually entered through a flowsheet by nurse or whomever has access to flowsheets (for patients who refuse MyChart)._x000D_
-Reporting for both survey gathering methods (Mychart/Flowsheet) can be funneled into the same reportable data_x000D_
-Review Flowsheets in Epic will also be available to view data as well."_x000D_
_x000D_
_x000D_
_x000D_
_x000D_
Epic application module to be optimized: Ambulatory_x000D_
_x000D_
Improvement Initiative this Optimization will effect: Population Health_x000D_
_x000D_
Who will be impacted by this Optimization: 2-CLINIC / NON-HOSPITAL_x000D_
_x000D_
Benefit / Value:_x000D_
improve documentation</t>
  </si>
  <si>
    <t>C1194462</t>
  </si>
  <si>
    <t>IEAC:  35.7 The Hospitalist service is now starting with an average of 230-240 patients, discharging 30-40 patients per day, and admitting an average of 50 patients per day.  Reviewing the daily lists (16 providers) and reassigning patients in our geograp</t>
  </si>
  <si>
    <t>IEAC:35.7  The Hospitalist service is now starting with an average of 230-240 patients, discharging 30-40 patients per day, and admitting an average of 50 patients per day.  Reviewing the daily lists (16 providers) and reassigning patients in our geographic system is now taking upwards of an hour daily, some days more.  The stress of dividing is causing group stress and loss of faith in our geographic alignment.  We are concerned about dropped patients and wasted physician time due to dividing.  Due to the large numbers of patient downgrades, lateral moves, and ED boarding, the lists have to be checked manually each morning to see where specific patients landed - and then patients are manually assigned to a list based on location (or chance).   We are seeking a technology solution via Epic to automatically generate our patient lists in order to accurately assign patients and reduce the workload on our physicians.  The geographic model is the core strategy of care delivery moving forward, and we must ensure it is successful._x000D_
_x000D_
Epic application module to be optimized: Inpatient_x000D_
_x000D_
Improvement Initiative this Optimization will effect: Throughput and Access_x000D_
_x000D_
Who will be impacted by this Optimization: 1-ENTERPRISE / HOSPITAL_x000D_
_x000D_
Benefit / Value:_x000D_
-auto divided lists will preserve fairness, save 14-20 hours per week of physician time (there are 2 dividers), and reduce the risk of having dropped patients_x000D_
-auto divided lists will 'search' out and group geographic patients in a far more efficient way than the current manual process</t>
  </si>
  <si>
    <t>C1194669</t>
  </si>
  <si>
    <t>CAPSESP Pharm: Matt is working from a human factors position on a possible redesign of Epic medication labels.  He would need a way to redesign the labels in a testing environment or someone assigned to assist with this.  He has already reached out to ph</t>
  </si>
  <si>
    <t>Matt is working from a human factors position on a possible redesign of Epic medication labels.  He would need a way to redesign the labels in a testing environment or someone assigned to assist with this.  He has already reached out to pharmacy to obtain all regulatory and legal requirements for any new design._x000D_
_x000D_
Epic application module to be optimized: Pharmacy_x000D_
_x000D_
Improvement Initiative this Optimization will effect: null_x000D_
_x000D_
Who will be impacted by this Optimization: 1-ENTERPRISE / HOSPITAL_x000D_
_x000D_
Benefit / Value: _x000D_
The benefit is a potential decrease in medication errors that are due to possible confusion from labels.  As part of a potential RCA identified in a serious safety event and to minimize the risk of future harm to patients throughout the Carilion System, the current labels need to be tested against other possible designs.  It is a requirement for the SSERC to test front line staff as to how the information displayed effects the visibility, recognition, error detection and overall usability attributes of our current medication labeling designs.</t>
  </si>
  <si>
    <t>CLBLACKBURN</t>
  </si>
  <si>
    <t>SKRONK</t>
  </si>
  <si>
    <t>EPIC RX</t>
  </si>
  <si>
    <t>C1194739</t>
  </si>
  <si>
    <t>IEAC:  21.7 Investigate options that utilize Epic to order adenosine for Primary Pulmonary Hypertension (PPH) challenge testing.  This will be for CNRV only.</t>
  </si>
  <si>
    <t>IEAC: 21.7 Investigate options that utilize Epic to order adenosine for Primary Pulmonary Hypertension (PPH) challenge testing.  This will be for CNRV only._x000D_
_x000D_
Each challenge requires adenosine (mg) = [1.5 x pt wt (kg)] + [60 mL overfill] in an empty IV bag._x000D_
_x000D_
Dose is 50 mcg/kg/min x 2 min, followed by 100 mcg/kg/min x 2 min, followed by 200 mcgkg/min x 2 minutes, followed by 400 mcg/kg/min x 2 min._x000D_
_x000D_
Epic application module to be optimized: Pharmacy_x000D_
_x000D_
Improvement Initiative this Optimization will effect: null_x000D_
_x000D_
Who will be impacted by this Optimization: 1-ENTERPRISE / HOSPITAL_x000D_
_x000D_
Benefit / Value:_x000D_
safety, quality</t>
  </si>
  <si>
    <t>C1194986</t>
  </si>
  <si>
    <t>This RFC is to assemble the necessary resources to evaluate and propose a solution for using Epic Wi</t>
  </si>
  <si>
    <t>[USL] This RFC is to assemble the necessary resources to evaluate and propose a solution for using Epic Wisdom (dental clinic module) in combination with the Sectra PACS system to replace Eaglesoft in the dental clinics.  Wisdom is not currently equipped to funciton as a dental image PACS.  Wisdom relies on using links to another image storage solution much as Epic relies on links to Sovera for document image storage/display._x000D_
_x000D_
The Carilion dental clinics currently utilize Eaglesoft as their solution for practice management and dental PACS._x000D_
_x000D_
Initially anticipated milestones:_x000D_
1) Evaluate Wisdom vs Eaglesoft from practice managment/documentation perspective, identify gaps, opportunities_x000D_
2) Evaluate Sectra as the image storage/PACS solution in the context of Wisdom.  Consider Epic recommendations, Epic BLOB server, etc._x000D_
3) Evaluate prospect of migrating images currently stored in Eaglesoft to the Sectra PACS, migrating other patient record information/documentation from Eaglsoft to Wisdom._x000D_
4) Evaluate prospect of interfacing current imaging sensors in the dental clinics to the Sectra PACS vs. Eaglesoft._x000D_
5) Consider current evaluation of a solution for CNRV to support digital dental imaging._x000D_
_x000D_
This initiative will most likely involve input/participation from three vendors: Epic, Sectra, Patterson (Eaglesoft), and TSG teams including Imaging, Administrative Applications (Eaglesoft suppot), Field Support, Systems Engineering, Systems Analysts, Networking, and Integration._x000D_
_x000D_
Initial guidance to launch this initiative came from Mac Marlow.</t>
  </si>
  <si>
    <t>C1195249</t>
  </si>
  <si>
    <t>Image:   Radiant IR Backlog Item - Develop a workflow for Scrub Tech/Relief Staff within the IR module.</t>
  </si>
  <si>
    <t>Radiant IR Backlog Item - Develop a workflow for Scrub Tech/Relief Staff within the IR module._x000D_
_x000D_
Epic application module to be optimized: Radiology (Radiant)_x000D_
_x000D_
Improvement Initiative this Optimization will effect: Throughput and Access_x000D_
_x000D_
Who will be impacted by this Optimization: 1-ENTERPRISE / HOSPITAL_x000D_
_x000D_
Benefit / Value: _x000D_
This will improve documentation, throughput, and care by creating a process for scrub techs and relief staff to accurately document their assessments to the patient's chart._x000D_
Please work with Roger Haynes or Saeb Abdelhadi for more background on the request.</t>
  </si>
  <si>
    <t>C1195253</t>
  </si>
  <si>
    <t>Image:  Radiant IR Project - Backlog Item Conversion to Optimization Request. Create a dynamic dashboard-like view for IR Radiologist.</t>
  </si>
  <si>
    <t>Radiant IR Project - Backlog Item Conversion to Optimization Request. Create a dynamic dashboard-like view for IR Radiologist._x000D_
_x000D_
Epic application module to be optimized: Radiology (Radiant)_x000D_
_x000D_
Improvement Initiative this Optimization will effect: Throughput and Access_x000D_
_x000D_
Who will be impacted by this Optimization: 1-ENTERPRISE / HOSPITAL_x000D_
_x000D_
Benefit / Value: _x000D_
Saeb has been in contact with Radiologists within IR and Epic to help identify options on what can be done within Epic to facilitate the desired workflow for IR Providers to have a dynamic view of their active and future cases.</t>
  </si>
  <si>
    <t>C1195257</t>
  </si>
  <si>
    <t>Image:  Epic IR Backlog Conversion - Create a Visitor Status Board. Create and implement a pre-login visitor status board for family members to see the current location and status of their family member.</t>
  </si>
  <si>
    <t>Epic IR Backlog Conversion - Create a Visitor Status Board. Create and implement a pre-login visitor status board for family members to see the current location and status of their family member._x000D_
_x000D_
Epic application module to be optimized: Radiology (Radiant)_x000D_
_x000D_
Improvement Initiative this Optimization will effect: Throughput and Access_x000D_
_x000D_
Who will be impacted by this Optimization: 1-ENTERPRISE / HOSPITAL_x000D_
_x000D_
Benefit / Value: _x000D_
Due to the workflows in IR that potentially place patients on multiple floors throughout their IR care, a visitor status board that identifies WHERE a loved one is in the facility would be a marked improvement for patient and family engagement.</t>
  </si>
  <si>
    <t>C1195386</t>
  </si>
  <si>
    <t xml:space="preserve">ADD a new button under the Academic Service Request section titled Academic Project Request.  Please route all submissions from customers selecting this Academic Project Request button directly to the Intake Triage Group to be reviewed and routed through </t>
  </si>
  <si>
    <t>Software or Application: EDISON_x000D_
_x000D_
Requested By Date: 05/19/17 00:00:00_x000D_
_x000D_
Description:_x000D_
ADD a new button under the Academic Service Request section titled Academic Project Request.  Please route all submissions from customers selecting this Academic Project Request button directly to the Intake Triage Group to be reviewed and routed through the Solutions Delivery Path._x000D_
Rationale:_x000D_
All other buttons under Academic Service Request are routed directly through the Operations &amp; Support Path and our customer are selecting from the current buttons the closest item to the description of their project request, hence their projects are unnecessarily being routed through Operations &amp; Support.  Adding the Academic Project Request button and routing through the Solutions Delivery Path will minimize confusion and unnecessary delays in the project review process.</t>
  </si>
  <si>
    <t>C1195570</t>
  </si>
  <si>
    <t>2017.3 Release</t>
  </si>
  <si>
    <t>C1195856</t>
  </si>
  <si>
    <t>AEAC: 25.7  Create a guarantor check that would prompt a user in Registration to set up a new guarantor account when the "minor" patient [under a parent's guarantor account] becomes an adult = 18 years old. This would prevent users from incorrectly adding</t>
  </si>
  <si>
    <t xml:space="preserve">Create a guarantor check that would prompt a user in Registration to set up a new guarantor account when the "minor" patient [under a parent's guarantor account] becomes an adult = 18 years old. This would prevent users from incorrectly adding new encounters to a parent's guarantor account - which could be classified as a HIPAA violation/breach.  The example below is one example of a type I receive to fix from patient services on a weekly basis. The error prompt should be a "STOP" sign similar to others we have currently set up in Registration as a 100 level error.  Example: HB account 500511222 and 500516604 needs to be changed to Mitchell Quinn  [patient was 20 yrs old at time of service]...Registration Standards Steering committee has given the approval to submit the Opt._x000D_
Thank you_x000D_
_x000D_
Epic application module to be optimized: Ambulatory_x000D_
_x000D_
Improvement Initiative this Optimization will effect: Documentation Improvement_x000D_
_x000D_
Who will be impacted by this Optimization: 2-CLINIC / NON-HOSPITAL_x000D_
_x000D_
Benefit / Value: </t>
  </si>
  <si>
    <t>C1195906</t>
  </si>
  <si>
    <t>New Clinical Trial build needed: Carmouche Pfizer Strive B3451002</t>
  </si>
  <si>
    <t>Attn: Mattie Tenzer/Pam Trigger_x000D_
_x000D_
New Clinical Trial build needed:_x000D_
_x000D_
Carmouche Pfizer Strive B3451002_x000D_
_x000D_
PI: Jonathan Carmouche_x000D_
Study Coordinator: Andrew Benson_x000D_
_x000D_
Billing Grid is attached. This study is slated to begin enrollment on 5/25/2017._x000D_
_x000D_
Epic application module to be optimized: Inpatient_x000D_
_x000D_
Improvement Initiative this Optimization will effect: Regulatory_x000D_
_x000D_
Who will be impacted by this Optimization: 3-UNIT / DEPT_x000D_
_x000D_
Benefit / Value: _x000D_
This is required for compliant clinical research billing and documentation._x000D_
Please contact Andrea Bidanset for any questions._x000D_
Thank you!</t>
  </si>
  <si>
    <t>ALBIDANSET</t>
  </si>
  <si>
    <t>C1196063</t>
  </si>
  <si>
    <t>IEAC:  58.7 There are some issues with Cardiopulm rehab orders --- I had a meeting today and was hoping that you guys could help me test a solution for them.</t>
  </si>
  <si>
    <t>IEAC: 58.7 There are some issues with Cardiopulm rehab orders --- I had a meeting today and was hoping that you guys could help me test a solution for them._x000D_
_x000D_
Scenario --_x000D_
_x000D_
IEAC: Inpatient cardiac patients sometimes need Cardiopulm Rehab.  (note - not all patients qualify for this)  Currently, Cardiopulm nurse have rounds at the hospital where they assess the patients.  Currently, when they do their assessment - if a patient qualifies for rehab, they inbasket Sybil Calhoun to get the patient scheduled....WITHOUT AN ORDER.  We need an order,  CMS needs an order - etc etc._x000D_
_x000D_
So, apparently the cardiac providers and attendings don't know which patients qualify for this service and which ones do not.  Therefore, they don't want to place a rehab order for every cardiac patient.  However, the order has to be placed prior to the discharge for the order to "count" for the action registry.  (we have not been getting credit for the services since they were not placing orders)_x000D_
_x000D_
I am told that the providers have to go into the discharge navigator to place an outpatient order.  Apparently this is pretty tricky and they could accidentally trigger the patient discharge if they are not careful._x000D_
_x000D_
If the nurses who are rounding change their context, could the do an orders only encounter to place the rehab order?_x000D_
_x000D_
I have the names of 2 nurses that we could test this on.  Thoughts?_x000D_
_x000D_
Epic application module to be optimized: Ambulatory_x000D_
_x000D_
Improvement Initiative this Optimization will effect: Documentation Improvement_x000D_
_x000D_
Who will be impacted by this Optimization: 3-UNIT / DEPT_x000D_
_x000D_
Benefit / Value:_x000D_
Better patient tracking of referral timeline and scheduling, to qualify for action registry.</t>
  </si>
  <si>
    <t>C1196168</t>
  </si>
  <si>
    <t>Please add CV_Informatics_Team to HP Service Manager</t>
  </si>
  <si>
    <t>Software or Application: HP SERVICEMANAGER_x000D_
_x000D_
Requested By Date: 05/19/17 00:00:00_x000D_
_x000D_
Description:_x000D_
Please add CV_Informatics_Team to HP Service Manager_x000D_
_x000D_
1. Detailed explanation of what the group will be doing_x000D_
- CV Informatics team builds in Cupid application and records would be documented in HPSC for approval. Currently we send email to TSG Cupid team and they have to enter this information in HPSC for us._x000D_
- We would like to be able to assign task to other teams when working on projects together_x000D_
- It would also be helpful for us to be able to see who is on call for other teams if/when help is needed for problem resolution._x000D_
_x000D_
_x000D_
2. Group Name = CV_Informatics_Team_x000D_
_x000D_
3. Incident Escalation path_x000D_
- Manager - Elvir Sabanovic_x000D_
_x000D_
4. What type of shift the group will need_x000D_
- I would like to be able to manage on call shifts for the team in xMatters_x000D_
_x000D_
5. Having a CV_Informatics_Team in xMatters would help with the call/resolution documentation. In addition, this would make it easier for TSG teams to identify who is supporting Cardiology application and which team should be notified.</t>
  </si>
  <si>
    <t>C1196230</t>
  </si>
  <si>
    <t>ED:  We (Emergency Department Leadership) have been working with Health Analytics on request SD812550/C1186538.  The work on the analytics side is nearing completion and will need assistance from EPIC on integration of this data into the EPIC workflow.</t>
  </si>
  <si>
    <t xml:space="preserve">We (Emergency Department Leadership) have been working with Health Analytics on request SD812550/C1186538.  The work on the analytics side is nearing completion and will need assistance from EPIC on integration of this data into the EPIC workflow._x000D_
_x000D_
Epic application module to be optimized: ED (ASAP)_x000D_
_x000D_
Improvement Initiative this Optimization will effect: Throughput and Access_x000D_
_x000D_
Who will be impacted by this Optimization: 3-UNIT / DEPT_x000D_
_x000D_
Benefit / Value: _x000D_
Studies show that patients who are informed about wait times have a better overall experience.  We are seeking to have this data integrated into the workflow for better usability.  </t>
  </si>
  <si>
    <t>C1196295</t>
  </si>
  <si>
    <t>RESEARCH:  This is a placeholder to implement the new views of Epic Research Billing grids, to better improve the research coordinators workflow. The new upgrade of Epic has better functionality, and Barbara Boatwright suggests that we move forward with i</t>
  </si>
  <si>
    <t>This is a placeholder to implement the new views of Epic Research Billing grids, to better improve the research coordinators workflow. The new upgrade of Epic has better functionality, and Barbara Boatwright suggests that we move forward with implementation. Barbara, Min and I will work together and with Andrea Bidanset to implement. Barbara doesn't feel this will take long._x000D_
_x000D_
Epic application module to be optimized: Billing (Hospital)_x000D_
_x000D_
Improvement Initiative this Optimization will effect: null_x000D_
_x000D_
Who will be impacted by this Optimization: 3-UNIT / DEPT_x000D_
_x000D_
Benefit / Value: _x000D_
Much improved workflow which should decrease errors in research billing, with charges incorrectly sent to patient or payor.</t>
  </si>
  <si>
    <t>C1196324</t>
  </si>
  <si>
    <t>COG:  Enhanced Recovery Orderset:  Hernia</t>
  </si>
  <si>
    <t>Please see attached order set that Dr. Curtis Bower is requesting for Enhanced Recovery Hernia. It will need its own number but will be using many features of the colorectal order set.  I have talked with Tricia Mcbryde and instructed to submit the optimization and it would be maintenance as it is not a completely new order set. Please advise if this is not right and a new optimization is needed for a "new " order set. Please call or email with questions_x000D_
_x000D_
_x000D_
ID and Name of the Order Set: _x000D_
2797 colorectal mirror this order set and give a different number for Enhanced Recovery Hernia</t>
  </si>
  <si>
    <t>CWHODGES1</t>
  </si>
  <si>
    <t>TAMANIER</t>
  </si>
  <si>
    <t>C1196377</t>
  </si>
  <si>
    <t>Integrate AHRQ quality measures with logical data warehouse.</t>
  </si>
  <si>
    <t>POSPARKS</t>
  </si>
  <si>
    <t>C1196471</t>
  </si>
  <si>
    <t>it would be nice if the change owners name or userid could show up in the Subject line of the IT StakeHolder Notification Email.</t>
  </si>
  <si>
    <t>Software or Application: HP SERVICEMANAGER_x000D_
_x000D_
Requested By Date: 07/15/17 00:00:00_x000D_
_x000D_
Description:_x000D_
it would be nice if the change owners name or userid could show up in the Subject line of the IT StakeHolder Notification Email._x000D_
_x000D_
Ex:  IT StakeHolder Notification - Change Number C1196455 has been Approved (Linda Padgett)</t>
  </si>
  <si>
    <t>C1196479</t>
  </si>
  <si>
    <t>CAPSESP  FCM:  66 Per CMS guidelines the PHQ 2/9 should be documented on an annual basis for patients 12 yrs and older. The Ambulatory Quality Committee would like to request a BPA that triggers for the ACO traditional Medicare patients only (it should be</t>
  </si>
  <si>
    <t>Per CMS guidelines the PHQ 2/9 should be documented on an annual basis for patients 12 yrs and older. The Ambulatory Quality Committee would like to request a BPA that triggers for the Next Generation ACO patients (have a health maintenance modifier of NGACO).  This should trigger for patients 12 and older who have not had a phq 2 or 9 score documented within the last year.  The BPA should link the rooming clinician (CMAs, RNs, and LPNs) to the PHQ 9 Activity for them to complete the screening.  This should trigger for office visits.  Additionally, the BPA should exclude patients with a diagnosis of "depression".  Hopefully there is a Depression grouper that can be used for this exclusion.  This should apply to FCM and IM, and should not fire again until the first office visit during the next calendar year._x000D_
_x000D_
Epic application module to be optimized: Ambulatory_x000D_
_x000D_
Improvement Initiative this Optimization will effect: Regulatory_x000D_
_x000D_
Who will be impacted by this Optimization: 2-CLINIC / NON-HOSPITAL_x000D_
_x000D_
Benefit / Value:_x000D_
This will help ensure we are screening traditional medicare patients for depression on an annual basis, which is a CMS measure.</t>
  </si>
  <si>
    <t>C1196508</t>
  </si>
  <si>
    <t>IEAC: 33.9 Report an Issue: Epic</t>
  </si>
  <si>
    <t>IEAC: 33.9  5/9/17 - Update from GGarza:_x000D_
Spoke with Dr. Shakhatreh -_x000D_
He wants a column that is list specific - on the Patient Lists that he and those in his division share._x000D_
However, if the patient appears on two lists, and he puts a note or date on one list - he does not want to see the same note on that Patient in another list._x000D_
_x000D_
Please see attached pdf of my email to Drs. Truxillo and Marcus._x000D_
_x000D_
5/9/17 (IM382294)_x000D_
Epic:_x000D_
_x000D_
Hello Marcus,_x000D_
_x000D_
Most of us in my division use patient lists to manage patients (both inpatients and outpatients who need followup, procedures, etc.). I wonder if there is a way to add a column in patient lists that tells us when the patient was added to that specific list? Or alternatively, if there is a way one can type a note to oneself that could be displayed in the lists?_x000D_
_x000D_
Thanks,_x000D_
Mohammad_x000D_
_x000D_
Additional Data:_x000D_
_x000D_
Impact: 3 - Entire unit / department_x000D_
User Name: mlspeaker_x000D_
Department: fp so</t>
  </si>
  <si>
    <t>C1196806</t>
  </si>
  <si>
    <t>Hyperion Planning-Develop a process to remove parent members or delete data stored above level 0 in Entities dimension.</t>
  </si>
  <si>
    <t>This RFC is a result of incident IM383096._x000D_
From the incident: "Issue with level 0 data storage. Once a refresh runs and changes are made to the outline, parent members that become level 0 members are storing data in the total organization hierarchy."_x000D_
_x000D_
Need to research options and develop a refresh process that will remove ancestors of level zero members when there are no cost centers left at level 0 in that hierarchy or at least clear any data stored in the ancestor members. Otherwise, the finance department will need to manually remove the members within the Planning application, which is time consuming and allows opportunity for loss of data if a member is deleted accidentally.</t>
  </si>
  <si>
    <t>MABLANCHARD</t>
  </si>
  <si>
    <t>DMLINKOUS</t>
  </si>
  <si>
    <t xml:space="preserve">HYPERION (EAS) </t>
  </si>
  <si>
    <t>C1197076</t>
  </si>
  <si>
    <t>IT:  Vendor work-Workflow, email template, and email notifications created and to be sent to any Physician system-wide where their patient has reported a complaint - This is a Dr Gleason Request so this went to Kathleen Baudreau/Josh Clark to approve</t>
  </si>
  <si>
    <t>_x000D_
Software or Application: SAFEWATCH_x000D_
_x000D_
Requested By Date: 05/18/17 00:00:00_x000D_
_x000D_
Description: _x000D_
Vendor work-Workflow, email template, and email notifications created and to be sent to any Physician system-wide where their patient has reported a complaint - This is a Dr Gleason Request so this went to Kathleen Baudreau/Josh Clark to approve_x000D_
Confirmed with RK that this can be done even though the email recipients are not licensed users and this crossees a different type of module - after building needs thorough testing_x000D_
Need Operational approval to have vendor to work which are billable hours****</t>
  </si>
  <si>
    <t>SAFEWATCH</t>
  </si>
  <si>
    <t>C1197079</t>
  </si>
  <si>
    <t>Vendor Riskonnect work-Change to verbiage of confirmation messaage on Portal after an event is submitted</t>
  </si>
  <si>
    <t>Software or Application: SAFEWATCH_x000D_
_x000D_
Requested By Date: 05/18/17 00:00:00_x000D_
_x000D_
Description:_x000D_
Vendor Riskonnect work-Change to verbiage of confirmation messaage on Portal after an event is submitted_x000D_
Note:This will burn support hours since only RK can perform changes on portal - once built in Dev-testing  once built in Prod-test_x000D_
need approval by operations to ask vendor to do work</t>
  </si>
  <si>
    <t>C1197090</t>
  </si>
  <si>
    <t>IT:  New workflow when Employee has not appeared at Empl Health after 3 days from Event and will need new field to be auto-updated when flow is used</t>
  </si>
  <si>
    <t>_x000D_
Software or Application: SAFEWATCH_x000D_
_x000D_
Requested By Date: 05/18/17 00:00:00_x000D_
_x000D_
Description: _x000D_
New workflow when Employee has not appeared at Empl Health after 3 days from Event and will need new field to be auto-updated when flow is used_x000D_
loe-4hr</t>
  </si>
  <si>
    <t>C1197091</t>
  </si>
  <si>
    <t>IT:  New workflow when Employee has not appeared at Empl Health after 5 days from Event and will need new field to be auto-updated when flow is used</t>
  </si>
  <si>
    <t>_x000D_
Software or Application: SAFEWATCH_x000D_
_x000D_
Requested By Date: 05/18/17 00:00:00_x000D_
_x000D_
Description: _x000D_
New workflow when Employee has not appeared at Empl Health after 5 days from Event and will need new field to be auto-updated when flow is used_x000D_
loe- 3hr</t>
  </si>
  <si>
    <t>C1197092</t>
  </si>
  <si>
    <t>Workflow with email notificaiton alerting Empl Health of events 5 days and later after date of event</t>
  </si>
  <si>
    <t>_x000D_
Software or Application: SAFEWATCH_x000D_
_x000D_
Requested By Date: 05/18/17 00:00:00_x000D_
_x000D_
Description: _x000D_
Workflow with email notificaiton alerting Empl Health of events 5 days and later after date of event_x000D_
loe- 3hr</t>
  </si>
  <si>
    <t>C1197096</t>
  </si>
  <si>
    <t>Based on approval from Data Governance Council, please add "Highest Level of Education" to the registration form.</t>
  </si>
  <si>
    <t>Based on approval from Data Governance Council, please add "Highest Level of Education" to the registration form._x000D_
_x000D_
Epic application module to be optimized: ADT / Registration (Prelude)_x000D_
_x000D_
Improvement Initiative this Optimization will effect: null_x000D_
_x000D_
Who will be impacted by this Optimization: 1-ENTERPRISE / HOSPITAL_x000D_
_x000D_
Benefit / Value: _x000D_
This will enable analysis of data based on highest level education. In addition, it helps in clinical planning as it is highly related with adherence to medication orders and other modalities of treatment.</t>
  </si>
  <si>
    <t>C1197098</t>
  </si>
  <si>
    <t>Michele Wheeler instructed me to submit an edison request to get a SalesForce demonstration for myself, Pauline (Monique) Walker, Mike Kalafut, Larry Carter, and Donna Venable related to worker compensation revenue cycle improvement.  One challenge that r</t>
  </si>
  <si>
    <t>Software or Application: UNLISTED DESKTOP APPLICATION_x000D_
_x000D_
Cost Center: 13719567_x000D_
_x000D_
Quantity: 1_x000D_
_x000D_
Requested By Date: 05/18/17 00:00:00_x000D_
_x000D_
Description: _x000D_
Michele Wheeler instructed me to submit an edison request to get a SalesForce demonstration for myself, Pauline (Monique) Walker, Mike Kalafut, Larry Carter, and Donna Venable related to worker compensation revenue cycle improvement.  One challenge that revenue cycle faces is accuracy of information (ie employer, employer mailing address, etc.) from the patient during visits which creates downstream denials delaying cash.  If we like the demonstration Salesforce will be a necessary application that we would need to integrate into our work flow for workers compensation claims.</t>
  </si>
  <si>
    <t>BEBURROW</t>
  </si>
  <si>
    <t>C1197223</t>
  </si>
  <si>
    <t>Report ID:  - Create New Report / Analytics Service</t>
  </si>
  <si>
    <t>Triage:  - Create New Report / Analytics Service - Kronos staffing report_x000D_
Note: Routing to TSG Intake Triage for Kronos data reporting (Doug 05/18/2017)_x000D_
_x000D_
Description:_x000D_
Kronos report that would show number of people scheduled by day/hour/cost center. If cost center is not available, an extract by employee with badge number will also work and I can match up against Lawson data to determine the cost center. Would also be helpful to know if I can run this report myself from Kronos. I am not familiar with reports on the scheduler side. I have already checked with HRIS and Payroll and neither know how to run this type of report. Contacted Amber Mitchell in TSG and she directed me submit request._x000D_
_x000D_
Business Need:_x000D_
Email forwarded to me 5/16/17: "Marketing &amp; Communication is exploring the feasibility of snack rounding on the units during the day as part of Carilion Collaboratives.  Who might be able to estimate the number of employees at RMH and Rehab (all areas, not just nursing) on shift on any given weekday?_x000D_
 Thanks,_x000D_
 Christie Baskette"_x000D_
_x000D_
Impact: 1-ENTERPRISE / HOSPITAL_x000D_
_x000D_
Requested By Date: 05/26/17 00:00:00_x000D_
_x000D_
Deadline Driver:_x000D_
No date given at this time_x000D_
_x000D_
Approval:_x000D_
Marketing &amp; Communications / Carilion Collaboratives 5/16/17</t>
  </si>
  <si>
    <t>JLLANE</t>
  </si>
  <si>
    <t>KRONOS TIMEKEEPER</t>
  </si>
  <si>
    <t>C1197263</t>
  </si>
  <si>
    <t>AEAC: 27.6   I have designed a data collection tool in access that produces reports in excel.  I would like to have this procedure built in EPIC  so the clinical trainers working at Carilion Wellness Chronic Conditions and Exercise department will be able</t>
  </si>
  <si>
    <t>I have designed a data collection tool in access that produces reports in excel.  I would like to have this procedure built in EPIC  so the clinical trainers working at Carilion Wellness Chronic Conditions and Exercise department will be able to enter in patient pre/post functional testing results + run various reports.</t>
  </si>
  <si>
    <t>KLANDERSON1</t>
  </si>
  <si>
    <t>C1197320</t>
  </si>
  <si>
    <t>I have had a request to add the Bootstrapping Module to our version of SPSS. Bootstrapping is used to assess the stability of statistical models and is an essential component of advanced statistical modeling. Several Jefferson College faculty will be able</t>
  </si>
  <si>
    <t>Software or Application: SPSS STATISTICS_x000D_
_x000D_
Requested By Date: 06/02/17 00:00:00_x000D_
_x000D_
Description:_x000D_
I have had a request to add the Bootstrapping Module to our version of SPSS. Bootstrapping is used to assess the stability of statistical models and is an essential component of advanced statistical modeling. Several Jefferson College faculty will be able to enhance their research through this module, and the soon-to-be doctoral students in Health Sciences are likely to find it valuable. Details about the module can be found at https://www.ibm.com/us-en/marketplace/spss-bootstrapping.</t>
  </si>
  <si>
    <t>FCDANE</t>
  </si>
  <si>
    <t>SPSS STATISTICS</t>
  </si>
  <si>
    <t>C1197337</t>
  </si>
  <si>
    <t>AEAC: 31.5  I was talking with Dr. Aziz (Medical Director over PFT Lab) this morning and he would like to make some adjustments to the PFT results in EPIC that cross over from Medgraphics and present as discrete data. There are numerous values that were s</t>
  </si>
  <si>
    <t>I was talking with Dr. Aziz (Medical Director over PFT Lab) this morning and he would like to make some adjustments to the PFT results in EPIC that cross over from Medgraphics and present as discrete data. There are numerous values that were selected to show up in EPIC in the beginning of the interface but as we have been using the system now for a few months now we are finding that having so many values is overwhelming for physicians and causing much confusion resulting in many  phone calls to the pulmonogists. Please let me know if this is something we are able to make adjustments to and if so how we need to go about getting the changes implemented. Also, if you all are not the correct people for this request can you point me in the right direction of who I would need to contact?_x000D_
Thank you!_x000D_
_x000D_
_x000D_
Kathryn Pignatella, RRT, RPFT, AE-C_x000D_
Clinical Team Lead _x000D_
Pulmonary Function Lab_x000D_
Carilion Clinic_x000D_
Office (540)-981-8018_x000D_
_x000D_
Epic application module to be optimized: Ambulatory_x000D_
_x000D_
Improvement Initiative this Optimization will effect: Throughput and Access_x000D_
_x000D_
Who will be impacted by this Optimization: 1-ENTERPRISE / HOSPITAL_x000D_
_x000D_
Benefit / Value: _x000D_
It will be easier for the physicians to see the results more proficiently then having to look through so many value fields to find what they want.  I will attach a copy of the order they would like to see the results.</t>
  </si>
  <si>
    <t>SNATKINSON</t>
  </si>
  <si>
    <t>C1197352</t>
  </si>
  <si>
    <t>IT:  Patient Advocacy rquesting new event type - this would end up being an entire project approx 3(?) months to complete and to involve RK support hours (Carilion has no access to update the portal)</t>
  </si>
  <si>
    <t>_x000D_
Software or Application: SAFEWATCH_x000D_
_x000D_
Requested By Date: 05/19/17 00:00:00_x000D_
_x000D_
Description: _x000D_
Patient Advocacy rquesting new event type - this would end up being an entire project approx 3(?) months to complete and to involve RK support hours (Carilion has no access to update the portal)_x000D_
note:"needs project to implement: meetings, field level security, page layouts per security profile, (after RK's portal build)_x000D_
This would involve current RK support hours since involves portal."_x000D_
loe-40</t>
  </si>
  <si>
    <t>C1197358</t>
  </si>
  <si>
    <t>IT:  Doesn't want to go through patient chart for the correct CSN number since patient can have multiple CSNs for one visit</t>
  </si>
  <si>
    <t>_x000D_
Software or Application: SAFEWATCH_x000D_
_x000D_
Requested By Date: 05/19/17 00:00:00_x000D_
_x000D_
Description: _x000D_
Doesn't want to go through patient chart for the correct CSN number since patient can have multiple CSNs for one visit_x000D_
note:"Process change and involves updating lookup fields to EPIC_x000D_
EPIC is not set up that way - we are getting exact feed out of EPIC and nothing we can do about it_x000D_
I could change patient look up box to have different headers_x000D_
Shouldn’t be searching in RK in general for patient info - privacy and security concern - can look up patient info without it being reported"_x000D_
loe-4</t>
  </si>
  <si>
    <t>C1197360</t>
  </si>
  <si>
    <t>IT:  "Double categories - i.e.  Retained item and defective device.</t>
  </si>
  <si>
    <t>_x000D_
Software or Application: SAFEWATCH_x000D_
_x000D_
Requested By Date: 05/19/17 00:00:00_x000D_
_x000D_
Description: _x000D_
"Double categories - i.e.  Retained item and defective device._x000D_
Current process is to report two events since these are two event types - ""They dont have time to put in additional events"""_x000D_
note:need approval _x000D_
lloe-4 hr</t>
  </si>
  <si>
    <t>C1197439</t>
  </si>
  <si>
    <t>HIGH  - IEAC:  39.1 Assign the Brief OP Note to an alternate Note type to ensure that both a brief OP Note and a full Op Note have been entered.  Providers may enter a brief OP Note post op to get patient up to the IP/ASU units timely. They are required</t>
  </si>
  <si>
    <t>HIGH - IEAC: 39.1 Assign the Brief OP Note to an alternate Note type to ensure that both a brief OP Note and a full Op Note have been entered.  Providers may enter a brief OP Note post op to get patient up to the IP/ASU units timely. They are required to follow that with a Full OP Note that includes detail of the procedure (required to code the procedure). HIM flags a deficiency to alert providers of missing OP Note. However, this process is not working to alert providers because the Brief OP Note is categorized as a note type of “OP Note” the Deficiency doesn’t flag as it sees the Brief OP note as meeting requirements for OP Note._x000D_
_x000D_
Recent audit of cases with Missing OP notes showed the majority had a Brief OP Note but failed to follow up with the full OP Note; or thought the brief OP Note was sufficient._x000D_
_x000D_
Requested by Patty Steinbach, HB Coding Director.  BRD attached._x000D_
_x000D_
Epic application module to be optimized: Billing (Hospital)_x000D_
_x000D_
Improvement Initiative this Optimization will effect: null_x000D_
_x000D_
Who will be impacted by this Optimization: 3-UNIT / DEPT_x000D_
_x000D_
Benefit / Value:_x000D_
Ability to code surgical procedures timely without additional coding queries.</t>
  </si>
  <si>
    <t>C1197753</t>
  </si>
  <si>
    <t>Lawson to Mercer IPAS pension and Wells Fargo - foreign addresses</t>
  </si>
  <si>
    <t>Lawson to Mercer IPAS pension - foreign addresses_x000D_
_x000D_
The transmission files from Lawson sent to Mercer and Wells Fargo need to be changed to use the supplemental address instead of home address if the Country field is not blank and not the US.  Discussed with David Frank._x000D_
_x000D_
Additional Data:_x000D_
Affected Service: Lawson_x000D_
_x000D_
Impact: 4 - One person_x000D_
User Name: dnmoulin_x000D_
Application: Lawson</t>
  </si>
  <si>
    <t>C1197755</t>
  </si>
  <si>
    <t> AEAC:  25  have the link to open the images placed in the results section of our and basket with the radiology report</t>
  </si>
  <si>
    <t>Hi Marcus, since our conference call was canceled today, I wanted to go ahead and ask you a question about epic._x000D_
When we look at radiology results in our in basket, if we want to look at the actual images we have to go into the patient's chart.  Is there a way to have the link to open the images placed in the results section of our and basket with the radiology report?_x000D_
Thanks, Mattie_x000D_
_x000D_
Epic application module to be optimized: Ambulatory_x000D_
_x000D_
Improvement Initiative this Optimization will effect: Throughput and Access_x000D_
_x000D_
Who will be impacted by this Optimization: 2-CLINIC / NON-HOSPITAL_x000D_
_x000D_
Benefit / Value:_x000D_
increase efficiency</t>
  </si>
  <si>
    <t>C1197910</t>
  </si>
  <si>
    <t>COG:  Items to Add to the Cardiology Ordersets</t>
  </si>
  <si>
    <t>Items to Add to the Cardiology Ordersets_x000D_
&gt; IP-MED:CAR: Pacemaker Insertion (Preop)_x000D_
&gt; •       POCT Chem 8_x000D_
&gt; •       POCT H&amp;H_x000D_
&gt; •       POCT INR_x000D_
&gt; •       POCT Glucose Meter_x000D_
&gt; •       Saline Lock_x000D_
&gt; IP-MED:CAR: Cardiac Catheterization (Preop)_x000D_
&gt; •       POCT Chem 8_x000D_
&gt; •       POCT H&amp;H_x000D_
&gt; •       POCT INR_x000D_
&gt; •       Under the IV fluid section, add – If a dialysis patient, the IV fluid rate should be 25ml/hr_x000D_
&gt; IP-CAR:PRO: Ablation for Atrial Fibrillation (CRMH Only)_x000D_
&gt; •       POCT Chem 8_x000D_
&gt; •       POCT H&amp;H_x000D_
&gt; •       POCT INR_x000D_
&gt; •       POCT Urine Pregnancy_x000D_
&gt; IP-MED:CAR: Cardioversion_x000D_
&gt; •       POCT Chem 8_x000D_
&gt; •       POCT H&amp;H_x000D_
&gt; •       POCT INR_x000D_
&gt; •       POCT Glucose Meter_x000D_
&gt; •       POCT Urine Pregnancy_x000D_
_x000D_
_x000D_
_x000D_
_x000D_
_x000D_
_x000D_
_x000D_
_x000D_
_x000D_
_x000D_
_x000D_
_x000D_
_x000D_
_x000D_
_x000D_
_x000D_
_x000D_
See the information from Ginny Ricotta_x000D_
_x000D_
On May 19, 2017, at 3:04 PM, Ricotta, Virginie M. (GINNY) &lt;VMRICOTTA@carilionclinic.org&gt; wrote:_x000D_
Hi Cindy-_x000D_
 _x000D_
I'm working with Angela Kincer (UD 6W) and Elvir Sabanovic (Technology Services Mgr for Cardiology) to create pre-procedural order sets._x000D_
 _x000D_
The goal is for these new order sets to function just like the one Pre-Op uses:  IP SUR:Pre-Procedural Order Set that gets launched by the RN upon the patient's arrival, and signed "per protocol" with the surgeon's name._x000D_
 _x000D_
What steps need to be taken to accomplish this? So far, the order set is on paper and has been verbally agreed upon by the physicians. _x000D_
 _x000D_
Thanks so much for your assistance-_x000D_
Ginny_x000D_
 _x000D_
 _x000D_
Ginny Ricotta, MSN, RN_x000D_
Unit Director Pre-Op/PAPA_x000D_
Unit Director Electrophysiology Lab_x000D_
OR Services / Cardiac Services_x000D_
CMC - Roanoke Memorial Hospital_x000D_
Office (540) 853-0332_x000D_
Cell    (540) 588-6337</t>
  </si>
  <si>
    <t>C1198009</t>
  </si>
  <si>
    <t>IT: Please add the following to the Appointment/Access Issue list located in the Complaint/Grievance section of the Patient Feedback Edit screen (see attached screen shot):</t>
  </si>
  <si>
    <t>_x000D_
Software or Application: SAFEWATCH_x000D_
_x000D_
Requested By Date: 05/23/17 00:00:00_x000D_
_x000D_
Description: _x000D_
Please add the following to the Appointment/Access Issue list located in the Complaint/Grievance section of the Patient Feedback Edit screen (see attached screen shot):_x000D_
Request to change provider denied</t>
  </si>
  <si>
    <t>CAHALL3</t>
  </si>
  <si>
    <t>C1198283</t>
  </si>
  <si>
    <t>Add multiple reviews rather than current functionality of indivual assignments</t>
  </si>
  <si>
    <t>_x000D_
Software or Application: SAFEWATCH_x000D_
_x000D_
Requested By Date: 00:00:00_x000D_
_x000D_
Description: _x000D_
Add multiple reviews rather than current functionality of indivual assignments_x000D_
note:Need approval - would also require multiple workflow updates_x000D_
loe 3 hr</t>
  </si>
  <si>
    <t>C1198297</t>
  </si>
  <si>
    <t>Requesting:  Notes Object &gt; Go to list - wants new note button on this page</t>
  </si>
  <si>
    <t>Software or Application: SAFEWATCH_x000D_
_x000D_
Requested By Date: 00:00:00_x000D_
_x000D_
Description:_x000D_
Requesting:  Notes Object &gt; Go to list - wants new note button on this page_x000D_
notes-unsure if doable_x000D_
loe</t>
  </si>
  <si>
    <t>C1198313</t>
  </si>
  <si>
    <t>RK added new "Void" Status type when IM_Status = In Progress to eliminate IM_Status filters currently used</t>
  </si>
  <si>
    <t>_x000D_
Software or Application: SAFEWATCH_x000D_
_x000D_
Requested By Date: 00:00:00_x000D_
_x000D_
Description: _x000D_
RK added new "Void" Status type when IM_Status = In Progress to eliminate IM_Status filters currently used_x000D_
notes:will need to udpate job aids (text and screenshots) and list views (on all modules) with this new filter_x000D_
loe- 4 hr</t>
  </si>
  <si>
    <t>C1198319</t>
  </si>
  <si>
    <t>IT:  "Once the review is accessed, it can only be completed by hovering in the left sidebar for the edit option"  Can this be changed</t>
  </si>
  <si>
    <t>_x000D_
Software or Application: SAFEWATCH_x000D_
_x000D_
Requested By Date: 00:00:00_x000D_
_x000D_
Description: _x000D_
"Once the review is accessed, it can only be completed by hovering in the left sidebar for the edit option"  Can this be changed_x000D_
notes:Research and change_x000D_
loe-2 hr</t>
  </si>
  <si>
    <t>C1198325</t>
  </si>
  <si>
    <t>Create New Service Share drive file script_x000D_
Note: Routing to TSG Intake Triage for review/assignment. (Doug 05/23/2017)_x000D_
_x000D_
Description:_x000D_
Create a script to run daily from share drive folder to update if new files are available for updating to file path /nas/epic/sagacious/ and then delete from the share folder._x000D_
Weekly update to text file to needed to run trending reports for analysis of payments/adjustments/charges of HB and PB accounts in ARAR._x000D_
_x000D_
Business Need:_x000D_
Need to trend analysis of accounts._x000D_
Establish process to automate updating files versus emailing updates weekly to chronicles team to update (as is current process)._x000D_
_x000D_
Impact: 3-UNIT / DEPT_x000D_
_x000D_
Requested By Date: 06/02/17 00:00:00_x000D_
_x000D_
Deadline Driver:_x000D_
Remove manual process of updating files which can cause delays in producing time sensitive reports._x000D_
_x000D_
Approval:_x000D_
Pam Chumbley, 05/23/17</t>
  </si>
  <si>
    <t>PLCHUMBLEY</t>
  </si>
  <si>
    <t>DWWEST</t>
  </si>
  <si>
    <t>C1198331</t>
  </si>
  <si>
    <t>"It is a Graduate Medical Education requirement for us to track and report how many event reports are submitted by residents.  Last summer Kristen and our GME facilitator Tamela Morgan had developed a system to track this and my understanding is that it w</t>
  </si>
  <si>
    <t>_x000D_
Software or Application: SAFEWATCH_x000D_
_x000D_
Requested By Date: 00:00:00_x000D_
_x000D_
Description: _x000D_
"It is a Graduate Medical Education requirement for us to track and report how many event reports are submitted by residents.  Last summer Kristen and our GME facilitator Tamela Morgan had developed a system to track this and my understanding is that it was sent as part of the final taxonomy to Riskonnect.  The fields for reporter role identification, however, were not developed as originally intended.  This information was to be captured on the portal side.  Instead a check box is present to indicate if "student/resident was involved" but this is not the same as identifying a resident/fellow as the reporter."_x000D_
notes:Add formula field on Patient Events for the interim - research way to stamp it on the record - this may need to be a trigger enhancement - possible workflow add too_x000D_
loe-3 hr</t>
  </si>
  <si>
    <t>C1198339</t>
  </si>
  <si>
    <t>Periop group's sec profile (Patient Event User and Peer Review) do not have access to create/view an RCA.</t>
  </si>
  <si>
    <t>_x000D_
Software or Application: SAFEWATCH_x000D_
_x000D_
Requested By Date: 00:00:00_x000D_
_x000D_
Description: _x000D_
Periop group's sec profile (Patient Event User and Peer Review) do not have access to create/view an RCA._x000D_
notes:waiting on approval - if approved build in dev, test workflows and same in Prod_x000D_
loe-2</t>
  </si>
  <si>
    <t>C1198684</t>
  </si>
  <si>
    <t>Implement Epic Cash Drawer Function for Hospital Support Patient Access .</t>
  </si>
  <si>
    <t xml:space="preserve">Implement Epic Cash Drawer Function for Hospital Support Patient Access ._x000D_
Patient Access needs improved reporting clarity and individual cash accountability for optimal use of payment system/process. Due to mobility needs in bedside service to patients and requirements for users to balance and count their payments at each device change, implementation of Enterprise Payment Posting in Patient Access did not include Cash Drawer functionality._x000D_
_x000D_
Epic application module to be optimized: ADT / Registration (Prelude)_x000D_
_x000D_
Improvement Initiative this Optimization will effect: null_x000D_
_x000D_
Who will be impacted by this Optimization: 1-ENTERPRISE / HOSPITAL_x000D_
_x000D_
Benefit / Value: _x000D_
To improve quality and speed of payment reporting and isolate individual accountabilities in cash handling according to Internal Audit guidance. Use of Cash Drawer is expected to eliminate reporting build that requires constant maintenance of an individual user list, thereby increasing the reporting speed and freeing leadership to attend to more value added activity. If necessary, some estimates may be calculated using manager, accounting and Rev Cycle reporting team member time costs associated with current and improved reporting methods. </t>
  </si>
  <si>
    <t>C1198702</t>
  </si>
  <si>
    <t>NURSE:  Current code blue calls originating from the Rauland 5 nurse call system is sometimes not going through to 2SMS. I am submitting an RFC to research and implement an alternative transmission methodology to 2SMS that could circumvent the Zix system</t>
  </si>
  <si>
    <t>Requested By Date: 06/09/17 00:00:00_x000D_
Provide a short description of the business issue or need you are trying to address:_x000D_
Current code blue calls originating from the Rauland 5 nurse call system is sometimes not going through to 2SMS. I am submitting an RFC to research and implement an alternative transmission methodology to 2SMS that could circumvent the Zix system as well as MessageLabs_x000D_
Provide clinical and/or financial background information pertinent to the business need:_x000D_
Clinical- provides code blue alerts to mobile devices via cell phones._x000D_
What are you attempting to achieve and what benefits are you attempting to attain? Must do to prevent patient harm_x000D_
Has a product or vendor already been reviewed or selected? Yes_x000D_
  Would there be an ongoing contract associated with this proposed solution? No_x000D_
  Would this solution be purchased or leased? Purchased_x000D_
  Would the solution be hosted offsite in the "cloud"? No_x000D_
  From what devices would the solution be accessed? iPhone_x000D_
  What other vendors were researched and considered for this solution? None - Reason for RFC_x000D_
  Please list at least 2 reference locations (non-Carilion) that are using this product: Do not know_x000D_
  Please provide the name of the selected vendor: None selected_x000D_
  Please provide the URL of the selected vendor's web site: www.carilionclinic.org_x000D_
Would this initiative replace an existing solution? Yes_x000D_
  What is the solution being replaced? Zix system and MessageLabs_x000D_
If this request is denied or delayed, what may happen as a result? Code blues not being sent in a timely manner to the code blue team._x000D_
Who is your financial advisor? do  not know_x000D_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No_x000D_
  Please check information types that apply: null_x000D_
Is this a clinical or non-clinical based system? Clinical</t>
  </si>
  <si>
    <t>C1198754</t>
  </si>
  <si>
    <t>The McKesson Homecare data needs to be archived for 21 years due to HIPAA regulations.  A user inter</t>
  </si>
  <si>
    <t>The McKesson Homecare data needs to be archived for 21 years due to HIPAA regulations.  A user interface is required in order to provide Homecare staff access to the historical data from the McKesson Homecare system.  Daniel Djuric built an Access DB Frontend for clinical information.  We will be using this as a template to build a web front end so that Homecare can fulfill medical records and financial information requests.</t>
  </si>
  <si>
    <t>SVBROWNING</t>
  </si>
  <si>
    <t>SJPESEK</t>
  </si>
  <si>
    <t>CHSWEB</t>
  </si>
  <si>
    <t>C1198838</t>
  </si>
  <si>
    <t>IT:  Request the Siemens Syngo Via software update. We are currently using Bootstrapper 3.0 and it will not allow for certain manipulations.</t>
  </si>
  <si>
    <t>_x000D_
Requested By Date: 06/02/17 00:00:00_x000D_
Provide a short description of the business issue or need you are trying to address: _x000D_
Request the Siemens Syngo Via software update. We are currently using Bootstrapper 3.0 and it will not allow for certain manipulations._x000D_
Provide clinical and/or financial background information pertinent to the business need: _x000D_
There should be no charge to this upgrade. _x000D_
What are you attempting to achieve and what benefits are you attempting to attain? Necessary to maintain existing revenue or service (break-fix)_x000D_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I believe there are 15 computers affected._x000D_
  What other vendors were researched and considered for this solution? None_x000D_
  Please list at least 2 reference locations (non-Carilion) that are using this product: All MRI, CT, Nuc Med areas_x000D_
  Please provide the name of the selected vendor: Siemens_x000D_
  Please provide the URL of the selected vendor's web site: ._x000D_
Would this initiative replace an existing solution? Yes_x000D_
  What is the solution being replaced? Outdated software_x000D_
If this request is denied or delayed, what may happen as a result? Poor work flow and specific image manipulations can not be performed._x000D_
Who is your financial advisor? Kari Harvey_x000D_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 _x000D_
_x000D_
Will confidential Carilion Clinic information be stored or transmitted by this system? Yes_x000D_
  Please check information types that apply: Patient_x000D_
Is this a clinical or non-clinical based system? Clinical</t>
  </si>
  <si>
    <t>TDCROWDER</t>
  </si>
  <si>
    <t>C1199176</t>
  </si>
  <si>
    <t>Need to find a way to consolidate Crash Cart jobs for Clinical Transport into a 3-leg trip. Leg1 = New cart from Mini D to unit, Leg 2 = Used cart from Unit to Rx, Leg 3 = From Rx to Mini D.</t>
  </si>
  <si>
    <t>Software or Application: TELETRACKING_x000D_
_x000D_
Requested By Date: 06/01/17 00:00:00_x000D_
_x000D_
Description:_x000D_
Need to find a way to consolidate Crash Cart jobs for Clinical Transport into a 3-leg trip. Leg1 = New cart from Mini D to unit, Leg 2 = Used cart from Unit to Rx, Leg 3 = From Rx to Mini D.</t>
  </si>
  <si>
    <t>CNSUBA</t>
  </si>
  <si>
    <t>TELETRACKING</t>
  </si>
  <si>
    <t>C1199206</t>
  </si>
  <si>
    <t>IEAC: 40.2 EPIC related request by hospital physicians to provide a URL to DynaMed Plus accessible in EPIC for point of care info within the clinical workflow.</t>
  </si>
  <si>
    <t>IEAC: 40.2  EPIC related request by hospital physicians to provide a URL to DynaMed Plus accessible in EPIC for point of care info within the clinical workflow._x000D_
Software or Application: EOS.WEB_x000D_
_x000D_
Requested By Date: 06/02/17 00:00:00_x000D_
_x000D_
Description:_x000D_
EPIC related request by hospital physicians to provide a direct link to DynaMed Plus accessible in EPIC for point of care information within the clinical workflow. See attachment for details.  EOS.Web was selected because it is the closest application related to library services which DynaMed is also.</t>
  </si>
  <si>
    <t>RHTHISS</t>
  </si>
  <si>
    <t>EOS.WEB</t>
  </si>
  <si>
    <t>C1199529</t>
  </si>
  <si>
    <t>CAPSESP AEAC:   Per Palliative Care and Quality &amp; Patient Safety Initiative: Based on our implementation of the Advance Care Planning Navigator, there were several areas related to Advance Care Planning in Epic that require improvement to decrease clinici</t>
  </si>
  <si>
    <t>AEAC: Per Palliative Care and Quality &amp; Patient Safety Initiative: Based on our implementation of the Advance Care Planning Navigator, there were several areas related to Advance Care Planning in Epic that require improvement to decrease clinician confusion surrounding patient wishes and documentation._x000D_
Attached is a document outlining all of the issues found_x000D_
_x000D_
Epic application module to be optimized: Ambulatory_x000D_
_x000D_
Improvement Initiative this Optimization will effect: Quality and Safety_x000D_
_x000D_
Who will be impacted by this Optimization: 1-ENTERPRISE / HOSPITAL_x000D_
_x000D_
Benefit / Value:_x000D_
Improving inpatient nurse and ambulatory nurse questions, scanned Document Types, all clinical Patient Headers, and Training around clinical, legal, and technological expectations would improve everyone's understanding of Advance Care Planning, and improve their access to the updated information in the patient's chart with more efficiency for when they need it.</t>
  </si>
  <si>
    <t>DPDAVISON</t>
  </si>
  <si>
    <t>C1199613</t>
  </si>
  <si>
    <t>Palliative Care bereavement counselor template does not facilitate complete documentation. Please add the components of the SW template to the bereavement counselor  template.</t>
  </si>
  <si>
    <t xml:space="preserve">Palliative Care bereavement counselor template does not facilitate complete documentation. Please add the components of the SW template to the bereavement counselor  template._x000D_
_x000D_
Epic application module to be optimized: Inpatient_x000D_
_x000D_
Improvement Initiative this Optimization will effect: Documentation Improvement_x000D_
_x000D_
Who will be impacted by this Optimization: undefined_x000D_
_x000D_
Benefit / Value: </t>
  </si>
  <si>
    <t>C1199653</t>
  </si>
  <si>
    <t>We would like to request assistance researching the possibility of automating data entry for the Clinical Engineering Equipment Database (TMS OnLine).</t>
  </si>
  <si>
    <t>We would like to request assistance researching the possibility of automating data entry for the Clinical Engineering Equipment Database (TMS OnLine)._x000D_
_x000D_
Escalating to myself to ask Admin or Supervisor. Possibly a Software Optimization, non-EPIC through Edison._x000D_
_x000D_
_x000D_
User Name: DMSKELTON_x000D_
Application: FourRivers TMS OnLine</t>
  </si>
  <si>
    <t>DMSKELTON</t>
  </si>
  <si>
    <t>FOUR RIVERS</t>
  </si>
  <si>
    <t>C1200136</t>
  </si>
  <si>
    <t>Anthem PIX/EDW conversion</t>
  </si>
  <si>
    <t>Anthem PIX/EDW conversion_x000D_
_x000D_
Was just advised that all Anthem extracts are changing to PIX format (from ASCX).  It was previously known that the metrics data was changing, but not the other 10 or so extracts.  This will require approximately 50 hours of work from EDW team.  Team is currently assessing impact to end users.  The only critical  point known at this time is the effect of the metrics file layout changing against the P4P Operational solution.</t>
  </si>
  <si>
    <t>C1200253</t>
  </si>
  <si>
    <t xml:space="preserve">HIGH 3 - Requesting dedicated EPIC builder to support Physician documentation/preference list project. (Team includes Dr. Morgan, Dr. Long, Dr. Valea, CDI, CI). Project need for template and/or smart text development and specialty preference list (codes) </t>
  </si>
  <si>
    <t>HIGH 3 - Requesting dedicated EPIC builder to support Physician documentation/preference list project. (Team includes Dr. Morgan, Dr. Long, Dr. Valea, CDI, CI). Project need for template and/or smart text development and specialty preference list (codes) by specialty. Anticipate resource need in late June/July 2017_x000D_
_x000D_
Epic application module to be optimized: Inpatient_x000D_
_x000D_
Improvement Initiative this Optimization will effect: Documentation Improvement_x000D_
_x000D_
Who will be impacted by this Optimization: 1-ENTERPRISE / HOSPITAL_x000D_
_x000D_
Benefit / Value:_x000D_
Improve documentation, Improve quality data, increased reimbursement, increased provider engagement and satisfaction</t>
  </si>
  <si>
    <t>PLSTEINBACH</t>
  </si>
  <si>
    <t>C1200392</t>
  </si>
  <si>
    <t>Transition Credentials Solutions' Transcript-On-Demand hosted solution to TranscriptsPlus</t>
  </si>
  <si>
    <t>Transition Credentials Solutions' Transcript-On-Demand hosted solution to TranscriptsPlus_x000D_
Primary Contact: Marlene Perrott_x000D_
_x000D_
Vendor initially notified JCHS about this transition via phone call and email on 11/21/2016.  No formal service request was submitted to TSG at that time pending confirmation of a target trasnsition date._x000D_
_x000D_
For planning purposes only, JCHS set a target transition date of 4/30/2017.  Kathy McNary, Sr.Client Relationship Manager for Credentials Solutions, in an email dated 11/21/16 informed JCHS, "We do not have the exact start date for the conversions to begin; we have had a couple of BETA schools going through the process and we are making adjustments to the process to ensure a smooth transition for you."._x000D_
_x000D_
After numerous email communications and plan iterations, early in April 2017, the vendor announced they were postponing transition until June 2017, then later in May postponed the transition date again to be after their pilot release to selected schools - specific date TBD as of June 1, 2017_x000D_
_x000D_
Description:_x000D_
In November, 2016, Credentials Solutions, our vendor for 'Transcripts-On-Demand' announced their plan to transition their customers including Jefferson College to thier new product 'Transcript Plus'.  Next steps were pending more details from vendor regarding the impact and level of effort required from our customer and TSG resources for implementation._x000D_
_x000D_
In January, 2017, in compliance with PISO security requirements, a VRA (Vendor Risk Assessment ) was emailed from Beth Snead of PISO to vendor for completion._x000D_
_x000D_
As of June 1, 2017, VRA has not been completed, nor any feedback or ETA provided by vendor for completion.  Last documented status from vendor as of 5/18/17 was "discussions will begin soon after completion of their pilot phase with selected schools" - no specific date given.</t>
  </si>
  <si>
    <t>MAPERROTT</t>
  </si>
  <si>
    <t>TRANSCRIPT ON DEMAND</t>
  </si>
  <si>
    <t>C1200599</t>
  </si>
  <si>
    <t>Marketing and Communications would like to upgrade its existing instance of Salesforce to a marketing CRM for measuring campaign ROI, tracking physician referrals and procedures, mapping the patient journey, closing aligning with operations for patient ac</t>
  </si>
  <si>
    <t>Requested By Date: 06/01/18 00:00:00_x000D_
Provide a short description of the business issue or need you are trying to address:_x000D_
Marketing and Communications would like to upgrade its existing instance of Salesforce to a marketing CRM for measuring campaign ROI, tracking physician referrals and procedures, mapping the patient journey, closing aligning with operations for patient acquisition and overall finding ways to improve the patient experience._x000D_
Provide clinical and/or financial background information pertinent to the business need:_x000D_
A marketing CRM would have the added benefit of supporting population health management efforts._x000D_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Yes_x000D_
  From what devices would the solution be accessed? Desktop, tablet, mobile_x000D_
  What other vendors were researched and considered for this solution? eVariant, Tealeaf_x000D_
  Please list at least 2 reference locations (non-Carilion) that are using this product: Cochlear, Merck KGaA_x000D_
  Please provide the name of the selected vendor: Salesforce_x000D_
  Please provide the URL of the selected vendor's web site: https://www.salesforce.com/solutions/industries/healthcare/overview/_x000D_
Would this initiative replace an existing solution? Yes_x000D_
  What is the solution being replaced? It would replace a single instance of Salesforce for physician referrals for MarCom_x000D_
If this request is denied or delayed, what may happen as a result? Carilion would continue to fall behind in leveraging big data and analytics to understand its patient population and launch initiatives to directly impact patient acquisition and revenue. It would also lose the narrative as a thought leader in an age of consumerism and improving the patient experience._x000D_
Who is your financial advisor? unknown_x000D_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Short term is unknown but opportunities exist in the long-term to drive up patient acquisition and physician referrals into our system._x000D_
Will confidential Carilion Clinic information be stored or transmitted by this system? Yes_x000D_
  Please check information types that apply: Patient, Employee, Financial, Other_x000D_
Is this a clinical or non-clinical based system? Non-Clinical</t>
  </si>
  <si>
    <t>CRMILES</t>
  </si>
  <si>
    <t>C1200647</t>
  </si>
  <si>
    <t>Metrics and Measures development for Technology Services Group.  Detailed to be provided by TSG lead</t>
  </si>
  <si>
    <t>C1200744</t>
  </si>
  <si>
    <t>As a result of an RCA, a group was formed to review possible solutions for an action plan item.  The action plan item is as follows:</t>
  </si>
  <si>
    <t>As a result of an RCA, a group was formed to review possible solutions for an action plan item.  The action plan item is as follows:_x000D_
Epic (ambulatory order) modification request to link XR and MRI orders  and/or contain modifiers which would clarify the order and “follow” from the time the order is placed, through Referrals, Central Scheduling, Referral Shell, to the Control/Worksheet that the techs use prior to the procedure:_x000D_
a.      (Possibility of) linking XR Fluro Guid Ndle Plac and MRI Orders (as on the inpatient side)_x000D_
b.      Add modifier/hard stop to XR portion of order to include drop down list (i.e. for MR Arthrogram, Steroid Injection, Needle Placement, Aspiration, etc…).  (Similar functionality exists in the Mammogram orders and Ortho Disk Referrals)._x000D_
c.      Consider order process for external providers (outside the referral shell)_x000D_
 _x000D_
Action/Plan:  Imaging, IR, Orthopedics and Clinical Transformation will meet with Rodger to determine system abilities and next steps towards developing and implementing EMR solutions._x000D_
_x000D_
The group met several times in attempt to address this but was unsuccessful.  _x000D_
At this point, the group decided it would be best to enter an optimization, as we had exhausted options and possibilities that we knew of.  Roger Haynes and Karla West are familiar with this optimization request information and stated it would be best directed to the Cadence team._x000D_
Workflows at facilities differ, so we are providing workflows for CMC, CNRV, CGCH, &amp; CSJH as an attachment.  Also, I am providing documentation of our meetings and their content in an attachment._x000D_
_x000D_
Epic application module to be optimized: Scheduling / Referrals (Cadence)_x000D_
_x000D_
Improvement Initiative this Optimization will effect: Quality and Safety_x000D_
_x000D_
Who will be impacted by this Optimization: 1-ENTERPRISE / HOSPITAL_x000D_
_x000D_
Benefit / Value: _x000D_
This optimization will have a direct impact on clinical outcomes and safety by preventing a wrong procedure to be completed on patients._x000D_
This optimization will have a financial impact as resources will not be utilized to perform an incorrect procedure, in addition to possible legal reprisal._x000D_
This optimization will have an experience impact on both staff and the patient.  Staff will not have to deal with the moral/ethical impact of performing the incorrect procedure and patient satisfaction will be impacted._x000D_
This optimization will impact all Carilion Clinic campuses._x000D_
Tim Auwarter is the VP responsible for sponsoring this optimization._x000D_
Anticipated staffing resources include but are not limited to:  Analytics/Data, TSG: Tech Support, PI/PM Quality, and Diagnostic Imaging (to include MRI).</t>
  </si>
  <si>
    <t>LGHALL</t>
  </si>
  <si>
    <t>C1200786</t>
  </si>
  <si>
    <t xml:space="preserve">CAPSESP In order to meet the Substance 1,2,3 core measure we will need--the Audit C put in the admission database replacing what is already there---a way for social work to be alerted when this screen is positive (also need to be added to the social work </t>
  </si>
  <si>
    <t>In order to meet the Substance 1,2,3 core measure we will need--the Audit C put in the admission database replacing what is already there---a way for social work to be alerted when this screen is positive (also need to be added to the social work RWB report)---a flowsheet or a way for social work to document the completion of the audit screening---they will need access to the brief interventions smart phrases already built for this---and these will will need to be able to be reported off of---will also need help of CI staff to figure out best way for MDs to document giving meds for this or the patient refusal._x000D_
_x000D_
Epic application module to be optimized: Inpatient_x000D_
_x000D_
Improvement Initiative this Optimization will effect: Quality and Safety_x000D_
_x000D_
Who will be impacted by this Optimization: 1-ENTERPRISE / HOSPITAL_x000D_
_x000D_
Benefit / Value: _x000D_
Need this order to be compliant with the SUB 1,2 3 core measure</t>
  </si>
  <si>
    <t>C1200806</t>
  </si>
  <si>
    <t>HIGH  OCT RLS- Currently the Estimate letter does not offer a Smart Text printer option for direct AMS  mailing to the patient.</t>
  </si>
  <si>
    <t>HIGH OCT RLS- Currently the Estimate letter does not offer a Smart Text printer option for direct AMS  mailing to the patient._x000D_
_x000D_
Epic application module to be optimized: ADT / Registration (Prelude)_x000D_
_x000D_
Improvement Initiative this Optimization will effect: null_x000D_
_x000D_
Who will be impacted by this Optimization: 1-ENTERPRISE / HOSPITAL_x000D_
_x000D_
Benefit / Value:_x000D_
Efficient mailing workflow directly to patient when applicable._x000D_
Ability to mail Estimate letter to patient prior to visit aiding in financial transparency and patient satisfaction.</t>
  </si>
  <si>
    <t>C1200820</t>
  </si>
  <si>
    <t>Pull the BOE CMC object name with the associated BOE .rpt file path and name to allow reports without an object name to be identified from the file name. This is needed to identify the appropriate reports to update for the Epic 2017 Clarity database chang</t>
  </si>
  <si>
    <t>_x000D_
Software or Application: BUSINESSOBJECTS ENTERPRISE_x000D_
_x000D_
Requested By Date: 00:00:00_x000D_
_x000D_
Description: _x000D_
Pull the BOE CMC object name with the associated BOE .rpt file path and name to allow reports without an object name to be identified from the file name. This is needed to identify the appropriate reports to update for the Epic 2017 Clarity database changes as there are several reports with blank names returned from the Epic Data Model Change Analyzer. The object name is not part of the existing BOE Audit universe so we can't match up the BOE file names with the appropriate running reports.</t>
  </si>
  <si>
    <t>DEANDERSON</t>
  </si>
  <si>
    <t>BUSINESSOBJECTS ENTERPRISE</t>
  </si>
  <si>
    <t>C1201325</t>
  </si>
  <si>
    <t>upon investigation of orders not recevied in the lab system, we ahve found that orders for the FMH Infusion center follow the same workflow and automatically generate lab orders with a "Unit Collect" order class.  This sends the orders to a hold file with</t>
  </si>
  <si>
    <t>upon investigation of orders not recevied in the lab system, we ahve found that orders for the FMH Infusion center follow the same workflow and automatically generate lab orders with a "Unit Collect" order class.  This sends the orders to a hold file within Sunquest where they stay until we receive the blood samples.  Unless we are notified by staff that there are pending orders for collection, there is no way to know there are orders waiting for the lab to collect. _x000D_
_x000D_
This ultimately increases the time for collection and delays patient care.  _x000D_
_x000D_
I have spoken with Mabel Jones on this topic and she suggested that we open an enhancement request to get the FMH Infusion center their own setup instead of matching/using the RMH setup._x000D_
_x000D_
Epic application module to be optimized: Inpatient_x000D_
_x000D_
Improvement Initiative this Optimization will effect: Quality and Safety_x000D_
_x000D_
Who will be impacted by this Optimization: 3-UNIT / DEPT_x000D_
_x000D_
Benefit / Value: _x000D_
This will allow for the proper collection type to be sent to the lab system.  With the correct collection type, we lab will know about the orders and send someone to collect the specimen.  This will allow for quicker collection, testing, and resulting of these specimens.</t>
  </si>
  <si>
    <t>C1201813</t>
  </si>
  <si>
    <t>Large storage and long-term archive needs for current CE and future initiatives.  Research and prepa</t>
  </si>
  <si>
    <t>Large storage and long-term archive needs for current CE and future initiatives.  Research and prepare for capital approval the most appropriate solution for local access / cached large item storage and long term archive - potentially in the cloud.  Deliverables should be a documented solution proposal that includes capital and operating costs for a 5 year period.</t>
  </si>
  <si>
    <t>JEKRISCH</t>
  </si>
  <si>
    <t>INNOVATION</t>
  </si>
  <si>
    <t>C1201945</t>
  </si>
  <si>
    <t>Optimize Edison / HP Service Manager's Service Requests to send emails on the open of a ticket to the Requested for and the Requested by.</t>
  </si>
  <si>
    <t>Need to have Modea / Programing and Web Services, update the data being sent over for All Request for Services (Except for Access Requests) to include the Requested by and the Requested For - contact infomation that creates the Interaction in HP Service Manger._x000D_
_x000D_
If the interaction is populated with this information, HP Service Manager will send the requested emails that a request has been opened._x000D_
_x000D_
This was not a broken, it was never coded to work as the client described (however Report and Issue does work as the client describes)._x000D_
Bob Grogan._x000D_
_x000D_
--------------------------------------------------_x000D_
_x000D_
Orginal Request that was submitted as an Incident:_x000D_
Client advised that in the past when they would submit a request for someone in Edison the service recipient would receive a notification but they are not anymore_x000D_
_x000D_
Change Example: SD834233_x000D_
See attached screenshot_x000D_
_x000D_
User advised that the email also stated that they submitted the request for themself but the request shows another user.</t>
  </si>
  <si>
    <t>PRTAYLOR</t>
  </si>
  <si>
    <t>C1202060</t>
  </si>
  <si>
    <t>COG: We would like the attached order sets placed for our NAS (neonatal abstinence syndrome) babies.  I believe there are similar order sets that are specific for CRMH, but our protocols are different, so these order sets should be noted to be CNRV only.</t>
  </si>
  <si>
    <t>COG:  We would like the attached order sets placed for our NAS (neonatal abstinence syndrome) babies.  I believe there are similar order sets that are specific for CRMH, but our protocols are different, so these order sets should be noted to be CNRV only.</t>
  </si>
  <si>
    <t>MSTHORNE</t>
  </si>
  <si>
    <t>C1202077</t>
  </si>
  <si>
    <t>CAPSESP In an effort to decrease CAUTI rates Dr Kerkering is working to decrease the rate of inappropriate cultures being done.  He would like the plain urine culture order (Lab 239) to be removed from the IP physicians preference list and for them not to</t>
  </si>
  <si>
    <t xml:space="preserve">In an effort to decrease CAUTI rates Dr Kerkering is working to decrease the rate of inappropriate cultures being done.  He would like the plain urine culture order (Lab 239) to be removed from the IP physicians preference list and for them not to be able to access it through facility list.  Ambulatory providers will still need to be able to order this.  These providers should be ordering the urinalysis with reflex culture.  For the urinalysis with reflex culture he would like a hard stop question (similar to the question in blood) that says something about "only order if urine is suspected source of infection".  Dr Baffoe-Bonnie will provide the exact wording for this question.  He would also like a reference added that he too will provide.  This will affect all facilities._x000D_
_x000D_
Epic application module to be optimized: Inpatient_x000D_
_x000D_
Improvement Initiative this Optimization will effect: Quality and Safety_x000D_
_x000D_
Who will be impacted by this Optimization: 1-ENTERPRISE / HOSPITAL_x000D_
_x000D_
Benefit / Value: _x000D_
This is in an effort to decrease CAUTI rates by decreasing the number of cultures that are ordered as stand alone orders.  </t>
  </si>
  <si>
    <t>C1202430</t>
  </si>
  <si>
    <t>When we have to print visit notes to send to insurance company with claims the Medication Record is printing out with each daily visit note. The insurance company do not want this. on this one patien</t>
  </si>
  <si>
    <t>Epic: When we have to print visit notes to send to insurance company with claims the Medication Record is printing out with each daily visit note. The insurance company do not want this. on this one patient for the month of April claims a total of 54 pages printed but in reality minus the med records 47 should of only printed.. That is 10  pages more that what they need to see. It is a huge waste of paper not to mention the ins co get upset having to sift thru all of the extra paper work to read what they do need to see. This happens no matter what the discipline._x000D_
_x000D_
Additional Data:_x000D_
_x000D_
Impact: 3 - Entire unit / department_x000D_
User Name: JSBurruss_x000D_
Department: CCHHHOschedulingservices area 22_x000D_
Patient First Name: Billy_x000D_
Patient Middle Name:_x000D_
Patient Last Name: Lester_x000D_
Patient MRN: 3736634 &amp; 7572037_x000D_
Patient Order Number:_x000D_
Patient Account Number:_x000D_
Patient CSN:_x000D_
Patient DOB: 03/31/1983_x000D_
Invoice Number:</t>
  </si>
  <si>
    <t>JSBURRUSS</t>
  </si>
  <si>
    <t>EPIC PRELUDE</t>
  </si>
  <si>
    <t>C1203217</t>
  </si>
  <si>
    <t>AEAC: Add a check box that says - May fill for 90 days  - for prescriptions.</t>
  </si>
  <si>
    <t>Add a check box that says - May fill for 90 days  - for prescriptions._x000D_
_x000D_
Epic application module to be optimized: Ambulatory_x000D_
_x000D_
Improvement Initiative this Optimization will effect: Documentation Improvement_x000D_
_x000D_
AEAC; Who will be impacted by this Optimization: 2-CLINIC / NON-HOSPITAL_x000D_
_x000D_
Benefit / Value:_x000D_
When providers write prescriptions that are not 90 days and put refills on them the pharmacy has to call to ask the provider if it is okay to fill for 90 days most often because it will save the patient money and time waiting for a response from the office.  If the check box is added then the pharmacist can fill for 90 days if it saves  the patient money.  Right now the process is receive the prescription, process through the insurance company to find out how it can be filled, contact the physician office if the patient wants it for 90 days, obtain approval, resend to the insurance company and then fill for the patient.  This box would cut of the phone call from the pharmacy to the office thus saving the patient and money.</t>
  </si>
  <si>
    <t>DPFOSTER</t>
  </si>
  <si>
    <t>C1203232</t>
  </si>
  <si>
    <t>Need to do a review of NPI and Taxonomy logic for all CMG depts.</t>
  </si>
  <si>
    <t xml:space="preserve">Need to do a review of NPI and Taxonomy logic for all CMG depts. _x000D_
Need to get an export and review CMG Depts with associated revenue location to ensure the revenue location NPI and taxonomy are being populated on claims correctly.  If NPI at the Dept level is not a match, then the claim should look to the EAF to get the correct info to populate.  Example Dept 4106001 Item 5000 has logic in it.  EAF 4106 also has logic in Item 75701.  We need logic from EAF 4106 to pull prior to logic at DEP.  The current logic looks at DEP first, then EAF. Therefore, the NPI on claims may be incorrect.   _x000D_
This was found as a result of the Tax ID/NPI Collapse project._x000D_
_x000D_
Epic application module to be optimized: Billing (Professional)_x000D_
_x000D_
Improvement Initiative this Optimization will effect: null_x000D_
_x000D_
Who will be impacted by this Optimization: 2-CLINIC / NON-HOSPITAL_x000D_
_x000D_
Benefit / Value: </t>
  </si>
  <si>
    <t>CWTOLLEY</t>
  </si>
  <si>
    <t>C1203246</t>
  </si>
  <si>
    <t>With the launch of the new cc.org site, we are making substantial improvements to the search functionality and will be switching the provider data feed from Care Enhance to Cactus.  Physician feedback has overwhelmingly been that having accurate and compl</t>
  </si>
  <si>
    <t>Software or Application: CACTUS_x000D_
_x000D_
Requested By Date: 07/03/17 00:00:00_x000D_
_x000D_
Description:_x000D_
With the launch of the new cc.org site, we are making substantial improvements to the search functionality and will be switching the provider data feed from Care Enhance to Cactus.  Physician feedback has overwhelmingly been that having accurate and complete  information listed in their profiles related to the conditions that they treat and procedures that they perform is crucial.  We have attempted to collect and update this data a variety of ways over the years all with minimal success.  Based on the feedback from Drs. Miller and Skolink at the last web advisory meeting, we would like to create a web form that could be sent to providers that they could complete and feed directly to the data fields in Cactus updating them.</t>
  </si>
  <si>
    <t>CACTUS</t>
  </si>
  <si>
    <t>C1203471</t>
  </si>
  <si>
    <t>ION physicians are requesting that modifications be made to the Order entry pathway by eliminating t</t>
  </si>
  <si>
    <t>ION physicians are requesting that modifications be made to the Order entry pathway by eliminating the following:_x000D_
_x000D_
"pregnancy question- hard stop"_x000D_
 "Glucophage -  hard stop"._x000D_
Ancillary Lab/Body Metal hard stop_x000D_
_x000D_
These changes would affect all facilities - order entry for diagnostic Imaging orders._x000D_
_x000D_
Imaging sites not on Radiant such as TCH will need a process for getting the pregancy question answered. The Glucophage question can be removed from the category list and placed in the EAP record for those procedures that need the question._x000D_
_x000D_
Orders are supported by the TSG Orders team as well as TCH since this facility is not on Radiant (with the exception of TCH mammography)._x000D_
_x000D_
Add screening questions to applicable orders._x000D_
Clinical indications- one time entry_x000D_
Ortho preference list_x000D_
Post-op imaging studies</t>
  </si>
  <si>
    <t>MLELLIS</t>
  </si>
  <si>
    <t>C1203478</t>
  </si>
  <si>
    <t>Research and Develop MyChart Estimate and E-Checkin Self-Service Pre-Payment Option to support greater self-service functionality for the patient.  1.	Define undistributed payment process according to e-checkin/MyChart function results.</t>
  </si>
  <si>
    <t xml:space="preserve">Research and Develop MyChart Estimate and E-Checkin Self-Service Pre-Payment Option to support greater self-service functionality for the patient.  1.	Define undistributed payment process according to e-checkin/MyChart function results._x000D_
2.	Verify functionality allows payment according to self-pay due amount on a delivered estimate. 3.	Configure E-Checkin Report [3288172] 4.	Ensure Self-service payments are captured for inclusion with Patient Access POS Payment reporting/KPI performance 5.	Training for impacted areas. Anticipate the following: a.	Patient Access b.	Practice Leadership and MOAs/Registrars c.	Cash Posting d.	Billing Customer Service e.	Insurance Followup_x000D_
_x000D_
Epic application module to be optimized: ADT / Registration (Prelude)_x000D_
_x000D_
Improvement Initiative this Optimization will effect: null_x000D_
_x000D_
Who will be impacted by this Optimization: 1-ENTERPRISE / HOSPITAL_x000D_
_x000D_
Benefit / Value: _x000D_
Patient self-service pre-payment will minimize the amount of time and, in some cases, any need to make additional contact attempts for those who complete pre-payment independently. Specific volume expectations or financial savings to the organization are not currently available (e-Checkin pilot volume reports are being requested). </t>
  </si>
  <si>
    <t>C1203532</t>
  </si>
  <si>
    <t>URGENT - request Intraop drugs become One Step Meds</t>
  </si>
  <si>
    <t>COG URGENT - request Intraop drugs become One Step Meds_x000D_
_x000D_
Epic application module to be optimized: OR (Optime)_x000D_
_x000D_
Improvement Initiative this Optimization will effect: Documentation Improvement_x000D_
_x000D_
Who will be impacted by this Optimization: 1-ENTERPRISE / HOSPITAL_x000D_
_x000D_
Benefit / Value:_x000D_
When works starts on 2018 upgrade there will no longer be a drug section in Optime.  This will eliminate documentation of drugs and being able to charge for them.</t>
  </si>
  <si>
    <t>C1203689</t>
  </si>
  <si>
    <t>HIGH-10/1/17 Imaging schegistration Phase 1</t>
  </si>
  <si>
    <t>Rollout schegistration workflow for imaging department._x000D_
_x000D_
BRD with information attached._x000D_
_x000D_
Epic application module to be optimized: ADT / Registration (Prelude)_x000D_
_x000D_
Improvement Initiative this Optimization will effect: null_x000D_
_x000D_
Who will be impacted by this Optimization: 1-ENTERPRISE / HOSPITAL_x000D_
_x000D_
Benefit / Value: _x000D_
BRD with information attached</t>
  </si>
  <si>
    <t>C1203712</t>
  </si>
  <si>
    <t>Development of an appropriate and efficient HR reporting and analytics engine to reduce ad-hoc request volume, provide an appropriate self-service tool for HR business partners and other clients, and provide a user-driven solution platform from which to p</t>
  </si>
  <si>
    <t>Requested By Date: 07/03/17 00:00:00_x000D_
Provide a short description of the business issue or need you are trying to address:_x000D_
Development of an appropriate and efficient HR reporting and analytics engine to reduce ad-hoc request volume, provide an appropriate self-service tool for HR business partners and other clients, and provide a user-driven solution platform from which to provide strategic dashboards and conduct advanced analyses. This solution would allow analysts and data consumers to reallocate time spent fulfilling data and analysis requests to more advanced analysis and consultative work of identifying root causes and interventions. HR business partners, analysts, and other customers lack tools that enable independent analysis._x000D_
Provide clinical and/or financial background information pertinent to the business need:_x000D_
This platform will allow the organization to achieve strategic excellence by making data-driven HR and workforce decisions. This platform will provide the following capabilities among others: identification of factors contributing to turnover; insights to identify ways to improve the efficiency and effectiveness of recruiting; measure the employee lifecycle experience; and allow the better use of labor focusing on the issues impacting our workforce and less on the manual work of linking data sets and producing reports and visuals in Excel and other tools. HR employees will be able to spend more time of the value-added work of linking the employee experience to the patient experience and determining the ROI of targeted interventions._x000D_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Desktop and possibly mobile_x000D_
  What other vendors were researched and considered for this solution? Tableau and SAP Lumira. PowerBI's integration with Microsoft Excel and other data tools, along with its familiar formula and query language sets it apart._x000D_
  Please list at least 2 reference locations (non-Carilion) that are using this product: Johnson Controls and Metro Bank_x000D_
  Please provide the name of the selected vendor: Microsoft PowerBI_x000D_
  Please provide the URL of the selected vendor's web site: https://powerbi.microsoft.com/en-us/_x000D_
Would this initiative replace an existing solution? No_x000D_
  What is the solution being replaced? null_x000D_
If this request is denied or delayed, what may happen as a result? HR will continue to lack an effective reporting and analytics engine to provide meaningful data and insights to business leaders driving business outcomes and effective change management. The organization will lag behind its peers in the ability to make data-based decisions about our talent in an increasing competitive landscape. An additional FTE may be needed to keep up with report development demand without the efficiencies gained by this software._x000D_
Who is your financial advisor? David Hagadorn_x000D_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The reporting and analysis engine would allow us to better measure the employee experience which has a proven impact on outcomes such as HCAHPS._x000D_
Will confidential Carilion Clinic information be stored or transmitted by this system? Yes_x000D_
  Please check information types that apply: Employee_x000D_
Is this a clinical or non-clinical based system? Non-Clinical</t>
  </si>
  <si>
    <t>DACROWDER</t>
  </si>
  <si>
    <t>C1203797</t>
  </si>
  <si>
    <t>C1204363</t>
  </si>
  <si>
    <t>As part of the Carilion Paper Reduction Challenge we were tasked with decreasing the paper used for AVS printing when many of the patients discard the AVS in the trash before they leave.  The goal is to give the patient the option of having the AVS printe</t>
  </si>
  <si>
    <t>As part of the Carilion Paper Reduction Challenge we were tasked with decreasing the paper used for AVS printing when many of the patients discard the AVS in the trash before they leave.  The goal is to give the patient the option of having the AVS printed or just made available through MyChart._x000D_
Below is a summary of the team's notes regarding the request._x000D_
_x000D_
Provide patients the  option of a digital AVS  that would go to their  Carilion MyChart _x000D_
account. · _x000D_
_x000D_
Ideator: Rebecca Thompson, Clinical Practice Manager, Urgent Care, Christiansburg (Part of CFM – Community Family Medicine) · _x000D_
Angie McFaddin will manage project with Sara Wohlford as support · _x000D_
Concept: Test at one practice center, Urgent Care Christiansburg (if functionally possible) with intention of instituting in all CFM facilities.  If successful, long term goal: roll out to all ambulatory/out-patient centers, then in-patient offering. · _x000D_
Scope: TBD based on IT system functionality. _x000D_
_x000D_
Epic application module to be optimized: Ambulatory_x000D_
_x000D_
Improvement Initiative this Optimization will effect: Cost Containment_x000D_
_x000D_
Who will be impacted by this Optimization: 1-ENTERPRISE / HOSPITAL_x000D_
_x000D_
Benefit / Value: _x000D_
Reduced paper and toner cost _x000D_
Reduced potential privacy concerns of patients discarding the information in the regular trash_x000D_
Increased utilization of MyChart for MU</t>
  </si>
  <si>
    <t>ARGOODSON</t>
  </si>
  <si>
    <t>C1204496</t>
  </si>
  <si>
    <t>PeraTrend:  Request two things.  Upgrade to the new 4.0 version and enable the following functionality: 1) "My Lists" (ability to see Rothman Indices on only your patients)  - 2) Add a PAF column in EPIC that displays the raw Rothman Index Score on a pati</t>
  </si>
  <si>
    <t>PeraTrend:  Request two things.  Upgrade to the new 4.0 version and enable the following functionality: 1) "My Lists" (ability to see Rothman Indices on only your patients)  - 2) Add a PAF column in EPIC that displays the raw Rothman Index Score on a patient list.  This request comes from a leadership meeting 6/20/17)._x000D_
_x000D_
Dr. Truxillo Comments:  Set Priority to "High."  This should wait until after the EPIC 2017 upgrade is complete._x000D_
_x000D_
Epic application module to be optimized: Inpatient_x000D_
_x000D_
Improvement Initiative this Optimization will effect: Quality and Safety_x000D_
_x000D_
Who will be impacted by this Optimization: 1-ENTERPRISE / HOSPITAL_x000D_
_x000D_
Benefit / Value: _x000D_
Improve Quality and Safety for inpatients.  Help aid with widespread physician adoption of PeraTrend tool.</t>
  </si>
  <si>
    <t>RRTRUXILLO</t>
  </si>
  <si>
    <t>C1204548</t>
  </si>
  <si>
    <t>(I do not know which Epic application module to select.) Each night, the Cancer Registry department receives a fax from Roanoke Solstas Lab of all oncology related path reports done for Carilion patients that day. We use a LOT of paper and would like to r</t>
  </si>
  <si>
    <t>(I do not know which Epic application module to select.) Each night, the Cancer Registry department receives a fax from Roanoke Solstas Lab of all oncology related path reports done for Carilion patients that day. We use a LOT of paper and would like to reduce the paper use. My contact at Solstas has suggested that TSG build a Cancer Registry inbox in Epic so they could flag the path reports to go into the Epic inbox instead of faxing and printing._x000D_
I have only limited understanding of what exactly is being suggested, so I would appreciate some guidance on how we might accomplish this._x000D_
_x000D_
Epic application module to be optimized: Inpatient_x000D_
_x000D_
Improvement Initiative this Optimization will effect: Cost Containment_x000D_
_x000D_
Who will be impacted by this Optimization: 1-ENTERPRISE / HOSPITAL_x000D_
_x000D_
Benefit / Value: _x000D_
The amount of paper used by the Cancer Registry department would be reduced considerably with a concomitant cost saving.</t>
  </si>
  <si>
    <t>LAVESS</t>
  </si>
  <si>
    <t>C1204554</t>
  </si>
  <si>
    <t>For ACO implement Risk Life integration with Evolent &amp; Epic, see attached specifications.</t>
  </si>
  <si>
    <t>For ACO implement Risk Life integration with Evolent &amp; Epic, see attached specifications._x000D_
_x000D_
This extends the ability started with NGACO in the pt banner.  Allows all Epic users to see what Pop Health program the patient  is assigned too and who are the  assigned Evolent Care Managers._x000D_
_x000D_
Estimated to take 300 or more Epic  Resource hours.</t>
  </si>
  <si>
    <t>MPJEREMIAH</t>
  </si>
  <si>
    <t>C1204623</t>
  </si>
  <si>
    <t>AEAC: When viewing radiology reports under5 "results" in our in basket,  we have to then go into the patient's chart and imaging to be able to actually view the images.</t>
  </si>
  <si>
    <t>AEAC; When viewing radiology reports under5 "results" in our in basket,  we have to then go into the patient's chart and imaging to be able to actually view the images._x000D_
Suggestion:_x000D_
Place a link to access images directly from the report in the in basket without having to go through the patient's chart._x000D_
Example:_x000D_
"PACS Images_x000D_
Show images for CT CHEST WO CONT"_x000D_
_x000D_
Epic application module to be optimized: Ambulatory_x000D_
_x000D_
Improvement Initiative this Optimization will effect: Quality and Safety_x000D_
_x000D_
Who will be impacted by this Optimization: 1-ENTERPRISE / HOSPITAL_x000D_
_x000D_
Benefit / Value:_x000D_
This will improve the physician's efficiency in reviewing reports AND the actual images from the inbasket. This will allow us to review multiple reports in a more timely manner and address abnormal results with better efficiency and in a more timely manner. This will lead to better patient care and safety.</t>
  </si>
  <si>
    <t>MBFOROOZESH</t>
  </si>
  <si>
    <t>C1204632</t>
  </si>
  <si>
    <t>Epic Executive Survey 2017</t>
  </si>
  <si>
    <t>Epic Executive Survey 2017 - ROUTE TO DOUG MARTIN ASAP. Doug has been tasked by Keith &amp; Mac to complete the survey.</t>
  </si>
  <si>
    <t>C1204897</t>
  </si>
  <si>
    <t>Assist with production of a series of dissection videos for Mark Mcallister at JCHS</t>
  </si>
  <si>
    <t>Assist with production of a series of dissection videos for Mark Mcallister at JCHS_x000D_
_x000D_
Mark Mcallister requested assistance producing a series of dissection videos. They have found that students often have a difficult time observing live dissections due to the lack of space around the table. He would like to shoot videos covering the entire range of dissections that they cover. He will shoot them in the VIAL using their camera, but he needs help editing them and getting them ready to deliver to students. I will edit the clips together for each video and provide him with a completed video file he can use within Blackboard._x000D_
_x000D_
The start date is June 19, 2017. The estimated completion date is Dec. 31, 2017._x000D_
_x000D_
Please route to David Halpin on the Academic Instructional Design team for fulfillment.</t>
  </si>
  <si>
    <t>C1204925</t>
  </si>
  <si>
    <t>Please create a new flowsheet entitled, "Childhood Asthma Control Test" or Pediatric Asthma Flowsheet</t>
  </si>
  <si>
    <t>Please create a new flowsheet entitled, "Childhood Asthma Control Test" or Pediatric Asthma Flowsheet_x000D_
_x000D_
Epic application module to be optimized: Ambulatory_x000D_
_x000D_
Improvement Initiative this Optimization will effect: Documentation Improvement_x000D_
_x000D_
Who will be impacted by this Optimization: 2-CLINIC / NON-HOSPITAL_x000D_
_x000D_
Benefit / Value: _x000D_
We have a flow sheet currently for an adult Asthma Control Test, but do not yet have one for pediatric patients; the scoring is different for each.</t>
  </si>
  <si>
    <t>LCMAYDIAN</t>
  </si>
  <si>
    <t>C1205125</t>
  </si>
  <si>
    <t>Provide ACH in MyChart with TrustCommerce</t>
  </si>
  <si>
    <t>Provide ACH in MyChart with TrustCommerce_x000D_
_x000D_
Epic application module to be optimized: Billing (Single Billing Office)_x000D_
_x000D_
Improvement Initiative this Optimization will effect: null_x000D_
_x000D_
Who will be impacted by this Optimization: 1-ENTERPRISE / HOSPITAL_x000D_
_x000D_
Benefit / Value: 	_x000D_
Patient Satisfaction</t>
  </si>
  <si>
    <t>C1205163</t>
  </si>
  <si>
    <t>CAPSESP Optimization #1: A hard stop BPA that forces the provider to either place an order for the foley catheter, or discontinue the foley catheter. This is triggered by the next time the provider opens that patient's chart, after the RN has documented t</t>
  </si>
  <si>
    <t xml:space="preserve">Optimization #1: A hard stop BPA that forces the provider to either place an order for the foley catheter, or discontinue the foley catheter. This is triggered by the next time the provider opens that patient's chart, after the RN has documented that there is a catheter in the LDA. _x000D_
    _x000D_
   Optimization #2: A hard stop BPA that forces the provider to either maintain or discontinue the foley catheter for patients being admitted from the ED. This is triggered when the decision to admit is made and can likely be triggered off the ED admit order. _x000D_
    _x000D_
   Optimization #3 Order set Changes: Set default to unchecked for foley catheter orders for the following order sets: _x000D_
    -2038-ED Adult: Stroke/TIA(non alert) _x000D_
    -2000- ED Adult: Included_Hypothermia_Post_Cardiac_Arrest _x000D_
_x000D_
Epic application module to be optimized: ED (ASAP)_x000D_
_x000D_
Improvement Initiative this Optimization will effect: Documentation Improvement_x000D_
_x000D_
Who will be impacted by this Optimization: 3-UNIT / DEPT_x000D_
_x000D_
Benefit / Value: _x000D_
Benefit will be to better monitor placement and management of foley catheters. Improving documentation for tracking and ultimately reducing utilization and CAUTIs </t>
  </si>
  <si>
    <t>C1205508</t>
  </si>
  <si>
    <t>Currently pap smears are ordered and collected, sent to the lab and the results are returned under the label of  "surgical cytology".  There are then two encounters for the pap listed under the lab tab.  One says Pap and the other says "surgical cytology"</t>
  </si>
  <si>
    <t xml:space="preserve">Currently pap smears are ordered and collected, sent to the lab and the results are returned under the label of  "surgical cytology".  There are then two encounters for the pap listed under the lab tab.  One says Pap and the other says "surgical cytology".  Pap is still at that time showing on the Overdue Results folder in epic for the lab tech and have to manually taken out. If there could be a way for Solstas to enter  "see separate report"  and make the pap order not show in the  overdue results folder, this would reduce the amount of paps orders showing overdue that have actually been done and resulted.    Example MRN 6912533 DOS 11/23/16.  _x000D_
The tech states that the surgical pathology results do not show at all on her overdue results and that the pap/cytology should behave in a similar manner._x000D_
_x000D_
Epic application module to be optimized: Ambulatory_x000D_
_x000D_
Improvement Initiative this Optimization will effect: Throughput and Access_x000D_
_x000D_
Who will be impacted by this Optimization: 2-CLINIC / NON-HOSPITAL_x000D_
_x000D_
Benefit / Value: _x000D_
This would be a reducing unnessary work by the lab employees  </t>
  </si>
  <si>
    <t>KDCROWDER</t>
  </si>
  <si>
    <t>C1205791</t>
  </si>
  <si>
    <t>Currently there is a Post HD Nursing Note in EPIC .  It is it's own note labeled Dialysis (number 304009).  We need to add to the bottom of the note - "Physician Notified:" so that the nurses can document that they spoke with a physician if they are havin</t>
  </si>
  <si>
    <t xml:space="preserve">Currently there is a Post HD Nursing Note in EPIC .  It is it's own note labeled Dialysis (number 304009).  We need to add to the bottom of the note - "Physician Notified:" so that the nurses can document that they spoke with a physician if they are having to alter the prescription during treatment.  We currently document why we do or do not get enough prescribed volume off or why we take them off early or stay on a little longer.  In order for us to be covered as "not prescribing" or following MD orders, per Joint Commission, we need to document that we have notified a physician of why the order was altered during treatment._x000D_
_x000D_
Epic application module to be optimized: Inpatient_x000D_
_x000D_
Improvement Initiative this Optimization will effect: Documentation Improvement_x000D_
_x000D_
Who will be impacted by this Optimization: 1-ENTERPRISE / HOSPITAL_x000D_
_x000D_
Benefit / Value: _x000D_
This will allow for better documentation for the safety of the patient during treatments - and serves as a reminder and as a way to assure that nurses are communicating with physicians that patients may not be tolerating their order, or that they are not adhering to other orders (like fluid restriction) to allow for better outcomes and potentially alerting some to help educate patients and reduce re-admissions. _x000D_
This also allows us to be more compliant with documentation per Joint Commission regulations. </t>
  </si>
  <si>
    <t>C1205842</t>
  </si>
  <si>
    <t>Implement Epic Anesthesia Registry - See C1161557 &amp; C1169233 for more information</t>
  </si>
  <si>
    <t>EPIC ANESTHESIA</t>
  </si>
  <si>
    <t>C1205844</t>
  </si>
  <si>
    <t xml:space="preserve">Implement Epic Anesthesia Registry - See C1161557 &amp; C1169233 for more information_x000D_
_x000D_
Epic application module to be optimized: OR (Optime)_x000D_
_x000D_
Improvement Initiative this Optimization will effect: Quality and Safety_x000D_
_x000D_
Who will be impacted by this Optimization: 3-UNIT / DEPT_x000D_
_x000D_
Benefit / Value: </t>
  </si>
  <si>
    <t>C1205859</t>
  </si>
  <si>
    <t>Dr. Michael Hart is requesting the following related to inpatient MyChart:</t>
  </si>
  <si>
    <t>Dr. Michael Hart is requesting the following related to inpatient MyChart:_x000D_
1. Establish a workflow for inpatient sign-up including operational decisions related to who will complete sign up (nursing, registrar, front desk, nurses aid, etc). This should include workflows for all proxy forms on the inpatient side and incapacitated 12-17 year olds who are neurologically impaired. _x000D_
2. Create the ability for patient's to sign up for and access MyChart via Get Well Network_x000D_
3. Make inpatient results immediately available to patients via MyChart to encourage patient engagement in their health care, improve patient decision making, encourage active patient participation in patient education, and to improve patient participation in discharge planning. _x000D_
_x000D_
Dr. Hart has many other requests related to MyChart on the IP side and serves on the MyChart Steering Committee. _x000D_
_x000D_
Epic application module to be optimized: Inpatient_x000D_
_x000D_
Improvement Initiative this Optimization will effect: Regulatory_x000D_
_x000D_
Who will be impacted by this Optimization: 1-ENTERPRISE / HOSPITAL_x000D_
_x000D_
Benefit / Value: _x000D_
See above- patient safety, patient engagement, regulatory.legar requirments- MU stage 3 requirements</t>
  </si>
  <si>
    <t>C1205895</t>
  </si>
  <si>
    <t>Create logic to automatically check the box to appy a payment to balance, when anyone is posting a payment. The number of accounts that a cost center and GL number has to be looked up because of this error is growing rapitly. This request is due to the Er</t>
  </si>
  <si>
    <t xml:space="preserve">Create logic to automatically check the box to appy a payment to balance, when anyone is posting a payment. The number of accounts that a cost center and GL number has to be looked up because of this error is growing rapitly. This request is due to the Error report being received and the number of errors this is creating.  Education has been provided however due to the increase in error the defaulted box might be a better solution to the issue. _x000D_
Thank you_x000D_
_x000D_
Epic application module to be optimized: Billing (Professional)_x000D_
_x000D_
Improvement Initiative this Optimization will effect: null_x000D_
_x000D_
Who will be impacted by this Optimization: 2-CLINIC / NON-HOSPITAL_x000D_
_x000D_
Benefit / Value: </t>
  </si>
  <si>
    <t>C1205968</t>
  </si>
  <si>
    <t>AEAC: When placing a referral for FitRX, there is no place to put Blacksburg as the location.  Also, there are multiple choices that are unclear for reason for referral. Which should the physician be using?</t>
  </si>
  <si>
    <t>AEAC: When placing a referral for FitRX, there is no place to put Blacksburg as the location.  Also, there are multiple choices that are unclear for reason for referral. Which should the physician be using?_x000D_
_x000D_
Epic application module to be optimized: Ambulatory_x000D_
_x000D_
Improvement Initiative this Optimization will effect: Throughput and Access_x000D_
_x000D_
Who will be impacted by this Optimization: 2-CLINIC / NON-HOSPITAL_x000D_
_x000D_
Benefit / Value:_x000D_
Give the provider the needed tools to be able to complete referral in a timely and accurate manner</t>
  </si>
  <si>
    <t>KCMYERS</t>
  </si>
  <si>
    <t>C1206092</t>
  </si>
  <si>
    <t>Research Project Management Suite</t>
  </si>
  <si>
    <t>C1206170</t>
  </si>
  <si>
    <t>AEAC: Create a intake flowsheet for our new FLS Bone Health service. The flowsheet will function similar to the ortho intake flowsheet #783, but will be more specific to bone health.</t>
  </si>
  <si>
    <t>AEAC: Create a intake flowsheet for our new FLS Bone Health service. The flowsheet will function similar to the ortho intake flowsheet #783, but will be more specific to bone health._x000D_
_x000D_
Epic application module to be optimized: Ambulatory_x000D_
_x000D_
Improvement Initiative this Optimization will effect: Documentation Improvement_x000D_
_x000D_
Who will be impacted by this Optimization: 2-CLINIC / NON-HOSPITAL_x000D_
_x000D_
Benefit / Value:_x000D_
The flowsheet will allow the nurse to adequately document and obtain appropriate intake assessment on patients in the FLS Bone Health Service. This information can then auto-populate in the provider's note.  Go Live for this service is 9/17/17.</t>
  </si>
  <si>
    <t>C1206373</t>
  </si>
  <si>
    <t>1 - Remove billing adjustment section from Clinical Safety screen of Patient Feedback and create separate section to allow adjustments to be documented/managed by billing staff.</t>
  </si>
  <si>
    <t>_x000D_
Software or Application: SAFEWATCH_x000D_
_x000D_
Requested By Date: 07/31/17 00:00:00_x000D_
_x000D_
Description: _x000D_
1 - Remove billing adjustment section from Clinical Safety screen of Patient Feedback and create separate section to allow adjustments to be documented/managed by billing staff._x000D_
2 - Create security/access for specific (limited) billing staff to allow viewing/editing of the Billing Adjustment section only._x000D_
_x000D_
(See attached screen shot)</t>
  </si>
  <si>
    <t>C1206386</t>
  </si>
  <si>
    <t>As part of the move of CTaC from RMH 1S to the Shenandoah Life building, a question has come up about the location of the four servers used for the RescueNet Suite of products used by CCPT dispatcher</t>
  </si>
  <si>
    <t xml:space="preserve">Hardware:_x000D_
As part of the move of CTaC from RMH 1S to the Shenandoah Life building, a question has come up about the location of the four servers used for the RescueNet Suite of products used by CCPT dispatchers.  Specifically, the servers listed below are currently housed in the RMH 15th Floor server room.  The question is if they should be relocated to Shenandoah or moved to the TSG server farm on Kimball Ave._x000D_
_x000D_
In discussions between representatives of CCPT, CTaC, and TSG, the informal consensus is that all parties would best be served by moving the servers to Kimball Ave.  In order to do this however, it must be assured that sufficient network performance exists between Kimball and Shenandoah.  In essence, we need to confirm that functional performance as perceived the the CCPT dispatchers is not degraded by locating the servers at TSG instead of at the same physical location as the dispatch center (Shenandoah).  _x000D_
_x000D_
Once confirmed, the plan for the server relocation will be included into the greater Shenandoah Life project._x000D_
_x000D_
The servers in question are:_x000D_
RTCAD-PRD-APP02_x000D_
RTCAD-PRD-DB02_x000D_
RTCAD-PRD-CTX03_x000D_
RTCAD-PRD-CTX04_x000D_
_x000D_
Additional Data:_x000D_
_x000D_
Impact: 4 - One person_x000D_
Affected Device: Other_x000D_
Asset Tag: </t>
  </si>
  <si>
    <t>C1206499</t>
  </si>
  <si>
    <t>We need to complete a bariatric order set that was never completed for the ambulatory bariatric clinic</t>
  </si>
  <si>
    <t>We need to complete a bariatric order set that was never completed for the ambulatory bariatric clinic_x000D_
_x000D_
Epic application module to be optimized: Ambulatory_x000D_
_x000D_
Improvement Initiative this Optimization will effect: Quality and Safety_x000D_
_x000D_
Who will be impacted by this Optimization: 2-CLINIC / NON-HOSPITAL_x000D_
_x000D_
Benefit / Value: _x000D_
This will allow the providers to place orders in an effective/timely fashion along with ensuring that proper coding is attached. This order set will allow for better patient care by improving efficiency and placing all bariatric orders in one central location. Because of this specific patient population, We would like the orders linked to the proper codes in effort to prevent erroneous coding which in turn affects patient payment responsibilities</t>
  </si>
  <si>
    <t>CEBOWLES</t>
  </si>
  <si>
    <t>C1206538</t>
  </si>
  <si>
    <t xml:space="preserve"> I have been asked to submit an Edison ticket in relation to our SAP SuccessFactors implementation for applicant tracking. Recruiting is interested in adding texting/sms functionality that is offered by a separate vendor as a bolt-on to the main software.</t>
  </si>
  <si>
    <t>I have been asked to submit an Edison ticket in relation to our SAP SuccessFactors implementation for applicant tracking. Recruiting is interested in adding texting/sms functionality that is offered by a separate vendor as a bolt-on to the main software. Dennis Aquilo is the project manager for TSG. Rob Utterback needs to be enrolled._x000D_
_x000D_
The texting vendor is one recommended by Bryan Taylor with Hilsmier Consulting, which is assisting with the SAP implementation._x000D_
_x000D_
Bryan Taylor_x000D_
Project Manager_x000D_
Hilsmier Consulting, LLC_x000D_
m: 859-312-1584_x000D_
btaylor@hilsmier.org_x000D_
Provide clinical and/or financial background information pertinent to the business need:_x000D_
We have not discussed with the vendor financial details at this time and are only trying to coordinate a demo and initial exploratory conversations._x000D_
What are you attempting to achieve and what benefits are you attempting to attain? Net new item_x000D_
Has a product or vendor already been reviewed or selected? No_x000D_
  Would there be an ongoing contract associated with this proposed solution? null_x000D_
  Would this solution be purchased or leased? null_x000D_
  Would the solution be hosted offsite in the "cloud"? null_x000D_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null_x000D_
  Please provide the URL of the selected vendor's web site: null_x000D_
Would this initiative replace an existing solution? No_x000D_
  What is the solution being replaced? null_x000D_
If this request is denied or delayed, what may happen as a result? Recruiting relies on phone calls instead of texts._x000D_
Who is your financial advisor? David Hagadorn_x000D_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No_x000D_
  Please check information types that apply: null_x000D_
Is this a clinical or non-clinical based system? Non-Clinical</t>
  </si>
  <si>
    <t>C1206649</t>
  </si>
  <si>
    <t>Lawson: ReAlign Wells Fargo savings plan status</t>
  </si>
  <si>
    <t>Lawson: ReAlign Wells Fargo savings plan status_x000D_
1) If GOT_LOAN, do not OMIT, but send as OTHR if not ACTV_x000D_
2) Align Wells Fargo savings plan status with employee labor process level status_x000D_
The Wells Fargo savings plan transmission file may be setting the status to ACTV when a savings plan deduction is taken even if the employee is not in the corresponding savings plan employee group.  For example a C4B deduction may take if an earnings code is associated with C4B and their is an active C4B deduction on bn32, but they may not be in employee group B-C4B.  Although the bn32 deduction should not be active, it is not necessarily stopped when an employee transfers.  We are working with Wells Fargo to change that.  However, the transmission file should not populate the status field with ACTV unless the employee is currently in that employee group._x000D_
Nor should the employee be contributing to a plan for which they are not eligible._x000D_
_x000D_
_x000D_
User Name:  DNMOULIN_x000D_
Application: lawson-Wells Fargo</t>
  </si>
  <si>
    <t>C1206773</t>
  </si>
  <si>
    <t>Urology was acquired by Carilion in Sept 2014. Prior to that, our office used Allscripts EMR. At this point, Patterson Pope has performed two migrations working with Physician Discoveries, our previous billing and EMR support service, in an attempt to obt</t>
  </si>
  <si>
    <t>_x000D_
Requested By Date: 08/01/17 00:00:00_x000D_
Provide a short description of the business issue or need you are trying to address: _x000D_
Urology was acquired by Carilion in Sept 2014. Prior to that, our office used Allscripts EMR. At this point, Patterson Pope has performed two migrations working with Physician Discoveries, our previous billing and EMR support service, in an attempt to obtain our patient medical records . The files from the first migration were incomplete, and the files from  the second migration are so discombobulating that they are virtually useless.  Our office is still having to ask Physician Discoveries to send us records for the majority  of our Allscripts records requests . Doug Martin is familiar with every aspect of this from the beginning.. He suggested we submit an optimization to request a web based site be built for the Allscripts records . Please contact him with your questions: dlmartin@carilionclinic.org, 540-981-7200_x000D_
Provide clinical and/or financial background information pertinent to the business need: _x000D_
I can't speak to the financial background as I have not been involved in that respect., but I do know it has been prohibitively expensive for Carilion to pay Physician Discoveries for  Allscripts access and to Patterson Pope for the migration._x000D_
I do not know if there are any cost savings associated with this request per question below, so I will say no!_x000D_
What are you attempting to achieve and what benefits are you attempting to attain? Regulatory requirement_x000D_
Has a product or vendor already been reviewed or selected? No_x000D_
  Would there be an ongoing contract associated with this proposed solution? null_x000D_
  Would this solution be purchased or leased? null_x000D_
  Would the solution be hosted offsite in the "cloud"? null_x000D_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null_x000D_
  Please provide the URL of the selected vendor's web site: null_x000D_
Would this initiative replace an existing solution? No_x000D_
  What is the solution being replaced? null_x000D_
If this request is denied or delayed, what may happen as a result? Carilion may fail  to uphold it's legal obligation for record retention requirements. as Phy Dis will lose access in the near future_x000D_
Who is your financial advisor? Heather Mcglothlin_x000D_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 _x000D_
_x000D_
Will confidential Carilion Clinic information be stored or transmitted by this system? Yes_x000D_
  Please check information types that apply: Patient_x000D_
Is this a clinical or non-clinical based system? Clinical</t>
  </si>
  <si>
    <t>C1207038</t>
  </si>
  <si>
    <t>SD850115 CRITICAL - New Fee Schedule for ED for CCC Cardiac Procedures.</t>
  </si>
  <si>
    <t>CRITICAL OCT RLS - New Fee Schedule for ED for CCC Cardiac Procedures.  The Buonopane Group pricing initiative is aligning our prices for facility inpatients and outpatients. This includes Carilion Clinic Cardiology (CCC). Currently, CCC has a separate fee schedule for facility charges with lower prices. All CCC services will be transitioned to the CMC fee schedule for both medications and procedures. Due to concerns of a drastic increase in cost for patients, discussions have occurred between OIC and Finance. OIC indicates that CCC procedures (echos, stress tests) can be priced at a higher charge for patients who present to the Emergency Department._x000D_
_x000D_
We are requesting that TSG research to see if it is possible for the ED to have a different fee schedule for CCC procedures performed in the ED (echos, stress tests). This involves research to check if pricing can be mapped to the department (ED) ordering the service versus the cost center linked to the staff performing the procedure (Home Department))._x000D_
_x000D_
If this testing is successful, a new fee schedule group needs established for the CMC ED for CCC testing procedures._x000D_
_x000D_
Pricing for CCC patients will pull from the CMC fee schedule to align with consistent outpatient pricing.  Establishment of an ED Fee Schedule with increased cost for ED patients who receive CCC testing procedures._x000D_
_x000D_
Requested by Lisa Walters, Revenue Integrity.  BRD attached._x000D_
_x000D_
Epic application module to be optimized: Billing (Hospital)_x000D_
_x000D_
Improvement Initiative this Optimization will effect: null_x000D_
_x000D_
Who will be impacted by this Optimization: 3-UNIT / DEPT_x000D_
_x000D_
Benefit / Value:_x000D_
Successful price alignment for outpatient services following the Buonopane strategy.</t>
  </si>
  <si>
    <t>BABOATWRIGHT</t>
  </si>
  <si>
    <t>C1207050</t>
  </si>
  <si>
    <t>This is ac tually a request for "My Chart".  In reviewing Press Gainey results it was noted on several occasions that patients expressed frustration at not being able to see their results for Sleep Tests.  Is there any reason why this could not be made av</t>
  </si>
  <si>
    <t xml:space="preserve">This is ac tually a request for "My Chart".  In reviewing Press Gainey results it was noted on several occasions that patients expressed frustration at not being able to see their results for Sleep Tests.  Is there any reason why this could not be made available in My Chart?_x000D_
_x000D_
Epic application module to be optimized: Ambulatory_x000D_
_x000D_
Improvement Initiative this Optimization will effect: Throughput and Access_x000D_
_x000D_
Who will be impacted by this Optimization: 3-UNIT / DEPT_x000D_
_x000D_
Benefit / Value: _x000D_
Increased patient experience, perhaps less phone tag and frustration when patients call for results and are unable to get the clinician. </t>
  </si>
  <si>
    <t>C1207306</t>
  </si>
  <si>
    <t>Research Opt - Options to convert DOB from 1/1/1901 as default to 1/1/1841.  Per Omid Shabestari, M.D., PhD. Director of Health Analytics, here are a few items that signify the importance of changing this in Epic.  1.  At individual level, this bias poten</t>
  </si>
  <si>
    <t xml:space="preserve">Research Opt - Options to convert DOB from 1/1/1901 as default to 1/1/1841.  Per Omid Shabestari, M.D., PhD. Director of Health Analytics, here are a few items that signify the importance of changing this in Epic.  1.  At individual level, this bias potentially results in patients be put into certain care pathways and best practices that does not apply to them. 2. At population level, it skews the average of age and falsely affects our different care outcomes (e.g. screening rates for cancer)._x000D_
_x000D_
Epic application module to be optimized: ADT / Registration (Prelude)_x000D_
_x000D_
Improvement Initiative this Optimization will effect: null_x000D_
_x000D_
Who will be impacted by this Optimization: 1-ENTERPRISE / HOSPITAL_x000D_
_x000D_
Benefit / Value: </t>
  </si>
  <si>
    <t>C1207727</t>
  </si>
  <si>
    <t>CASPESP:  In order to decrease Cdiff occurences we want to decrease inappropriate cultures of cdiff being performed.  Would like hard stop questions added to the order LAB3673---</t>
  </si>
  <si>
    <t>In order to decrease Cdiff occurences we want to decrease inappropriate cultures of cdiff being performed.  Would like hard stop questions added to the order LAB3673---_x000D_
1. Has the patient had 3 or more loose stools in 24 hours? Yes, No_x000D_
2 .Has the patient had other signs/symptoms? (fever, elevated WBC or abdominal discomfort) Yes, No_x000D_
3.Does the patient have other C-Diff risk factors? (recent antibiotic, intra-abdominal surgery or over age 60)  Yes, No_x000D_
_x000D_
All of these questions need to have the ability for the provider to put in a comment if they wish. _x000D_
Per Dr GLeason,, if the answer to any of these questions is no--then there should be a statement that the order then can not be placed._x000D_
Would also like a question or statement on the requisition form that the nurse prints out to say something to the effect of "does the speciment take the form of the container (meaning is it liquid enough that it molds in the shape of the specimen cup"_x000D_
_x000D_
Epic application module to be optimized: Inpatient_x000D_
_x000D_
Improvement Initiative this Optimization will effect: Quality and Safety_x000D_
_x000D_
Who will be impacted by this Optimization: 1-ENTERPRISE / HOSPITAL_x000D_
_x000D_
Benefit / Value: _x000D_
Wlll help decrease the number of cdiff occurences we have to report due to inappropriate cultures being send on patients that could be carriers and not have an active infection.</t>
  </si>
  <si>
    <t>C1207925</t>
  </si>
  <si>
    <t>We need to upgrade our police reporting and CAD software (Report Exec) to the newest version. The server is housed at Kimball and we have dispatch clients at RMH and NRVMC.</t>
  </si>
  <si>
    <t>Requested By Date: 07/31/17 00:00:00_x000D_
Provide a short description of the business issue or need you are trying to address:_x000D_
We need to upgrade our police reporting and CAD software (Report Exec) to the newest version. The server is housed at Kimball and we have dispatch clients at RMH and NRVMC._x000D_
Provide clinical and/or financial background information pertinent to the business need:_x000D_
Latest updates_x000D_
What are you attempting to achieve and what benefits are you attempting to attain? Regulatory requirement_x000D_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Carilion PC's_x000D_
  What other vendors were researched and considered for this solution? Yes- we already have the software- been in opeations for 10 years._x000D_
  Please list at least 2 reference locations (non-Carilion) that are using this product: N/A_x000D_
  Please provide the name of the selected vendor: Competitive Edge_x000D_
  Please provide the URL of the selected vendor's web site: http://reportexec.com/_x000D_
Would this initiative replace an existing solution? No_x000D_
  What is the solution being replaced? null_x000D_
If this request is denied or delayed, what may happen as a result? N/A_x000D_
Who is your financial advisor? Emily Brown_x000D_
Have you discussed this solution with your financial advisor? Yes_x000D_
  What dollar amount are you requesting? n/a_x000D_
  What would the annual operating cost be? n/a_x000D_
  How many net new FTEs would be required for this solution? n/a_x000D_
Would there be any cost savings associated with this request? No_x000D_
  Provide a descritpion of the cost savings:_x000D_
_x000D_
Will confidential Carilion Clinic information be stored or transmitted by this system? Yes_x000D_
  Please check information types that apply: Employee, Patient, Financial, Other_x000D_
Is this a clinical or non-clinical based system? Non-Clinical</t>
  </si>
  <si>
    <t>REPORT EXEC</t>
  </si>
  <si>
    <t>C1207947</t>
  </si>
  <si>
    <t>MyChart proxy enrollment requires that the patient complete a portion of a hard copy proxy form, and the registrar complete another portion, and then send to Patterson Pope for scanning into the pati</t>
  </si>
  <si>
    <t>Other Application / Software: MyChart proxy enrollment requires that the patient complete a portion of a hard copy proxy form, and the registrar complete another portion, and then send to Patterson Pope for scanning into the patient's record. Currently, these forms are only available in Carilion Epic Help, and, with the support of Kim Roe and Tom Miller, I would like to propose that we make these forms available both hard copy from patient station, and also electronically in the documents table from the Interactive Facesheet to make it easier for staff to locate these forms since most all other forms are now available in patient station or electronically as well._x000D_
_x000D_
User Name: klbandy_x000D_
Application: MyChart Forms</t>
  </si>
  <si>
    <t>KLBANDY</t>
  </si>
  <si>
    <t>C1208012</t>
  </si>
  <si>
    <t xml:space="preserve">Inpatient Rehab - 1) We have a lot of patients who come over to rehab requiring meds through the PEG. When they are able to take pills, there is no flag to remind us to switch meds to pills. This wouldn't be a huge savings, but it adds up. I would assume </t>
  </si>
  <si>
    <t>Inpatient Rehab - 1) We have a lot of patients who come over to rehab requiring meds through the PEG. When they are able to take pills, there is no flag to remind us to switch meds to pills. This wouldn't be a huge savings, but it adds up. I would assume that this would be an issue on 9MTN ICU &amp; PCU &amp; 6VICU and 12W for our neurotrauma &amp; stroke patients. It would be great if there were a flag in EPIC or a reminder directly from pharmacy to make these changes. And maybe get Speech involved too since they are usually the first ones who know when patients are safe to take pills._x000D_
 _x000D_
DR. TRUXILLO NOTES:  met with client on 7/7/2017 - She is going to engage with Speech Therapy to determine where they can document discretely whether or not the patient can take oral pills/capsules.   After this is done, a rehab specific BPA can be built to fire decision support to pharmacy/provider to change the liquid medications to pills/capsules.    If successful, we should roll this out systemwide as it would potentially save hundreds of thousands of dollars. :) _x000D_
_x000D_
Epic application module to be optimized: Inpatient_x000D_
_x000D_
Improvement Initiative this Optimization will effect: Cost Containment_x000D_
_x000D_
Who will be impacted by this Optimization: 1-ENTERPRISE / HOSPITAL_x000D_
_x000D_
Benefit / Value: _x000D_
Cost Savings to the system/patient</t>
  </si>
  <si>
    <t>C1208053</t>
  </si>
  <si>
    <t>CRITICAL OCT RLS- Research possible implementation/integration of Optum 360 Lynx products including LYNX ED Charging Application Facility (E&amp;M Module + Infusion Module) and EPIC ED Charging Integration – (E&amp;M Module + Infusion Module).  Client is reques</t>
  </si>
  <si>
    <t>CRITICAL OCT RLS - Research possible implementation/integration of Optum 360 Lynx products including LYNX ED Charging Application Facility (E&amp;M Module + Infusion Module) and EPIC ED Charging Integration – (E&amp;M Module + Infusion Module).  Client is requesting a two week turnaround to determine resource availability and implementation timeline.  These tools are integrated with Epic and the vendor provides build/integration assistance.  The products are primarily used to arrive at the most appropriate ED charge level as well as optimizing infusion charging as appropriate._x000D_
_x000D_
Attached are the pending contract, Project Overview (ppt), Pricing, Estimated Hours, Epic Integration Brochure, Outbound DFT Interface Specs and Inbound ADT Interface Guide._x000D_
_x000D_
Research Opt only - No BRD required.  Requested by Carolyn Chrisman, RCM SVP._x000D_
_x000D_
Epic application module to be optimized: Billing (Hospital)_x000D_
_x000D_
Improvement Initiative this Optimization will effect: null_x000D_
_x000D_
Who will be impacted by this Optimization: 3-UNIT / DEPT_x000D_
_x000D_
Benefit / Value:_x000D_
Optimal ED level and infusion charging/pricing/coding.</t>
  </si>
  <si>
    <t>C1208080</t>
  </si>
  <si>
    <t>2) Make sure that anything multi-use is sent to the next facility with the patient. It is amazing how often patients come over without their insulin pens, santyl, or inahlers. That adds up REALLY quickly. There should be some way to flag nursing and/or ph</t>
  </si>
  <si>
    <t>2) Make sure that anything multi-use is sent to the next facility with the patient. It is amazing how often patients come over without their insulin pens, santyl, or inahlers. That adds up REALLY quickly. There should be some way to flag nursing and/or pharmacy to gather up those items prior to DC and send them in a special marked bag or container WITH the patient to the next facility. A lot of times these items end up in the bottom of the patient's other bags and are found later, but by that time a 2nd item has already been ordered &amp; used._x000D_
_x000D_
DR TRUXILLO NOTES:   HIGH PRIORITY - Recommend that an order be created to be added to the discharge navigator that allows nursing/pharmacy to let patients take home multi-dose medications.  Solutions Delivery should engage with compliance to determine #1:  If this can be done, #2: What verbiage we should use in the order.  #3: If we can have one order cover all multi-dose meds or we need to name each individual med in the order.    Would also engage nursing and pharmacy to develop the optimal workflow for handling carrying out the order once placed._x000D_
_x000D_
Epic application module to be optimized: Inpatient_x000D_
_x000D_
Improvement Initiative this Optimization will effect: Cost Containment_x000D_
_x000D_
Who will be impacted by this Optimization: 1-ENTERPRISE / HOSPITAL_x000D_
_x000D_
Benefit / Value: _x000D_
Cost containment for patients and physicians.  May also indirectly decrease readmission rates in our indigent population.</t>
  </si>
  <si>
    <t>C1208104</t>
  </si>
  <si>
    <t xml:space="preserve">Timekeepers and Kronos managers have 3 column's on each time card. SHIFT, DAILY &amp; PERIOD.  However when you are viewing only your time card you do not have that first column,(shift). The other column's do not show you the exact number of hours you worked </t>
  </si>
  <si>
    <t>_x000D_
Software or Application: KRONOS SCHEDULER_x000D_
_x000D_
Requested By Date: 07/08/17 00:00:00_x000D_
_x000D_
Description: _x000D_
Timekeepers and Kronos managers have 3 column's on each time card. SHIFT, DAILY &amp; PERIOD.  However when you are viewing only your time card you do not have that first column,(shift). The other column's do not show you the exact number of hours you worked that day. It can be adding charge hours or on call hours. It would be easier to read if everyone had the shift column. Please let us know what you think.</t>
  </si>
  <si>
    <t>NNFISHER</t>
  </si>
  <si>
    <t>EACLINGENPEEL</t>
  </si>
  <si>
    <t>C1208538</t>
  </si>
  <si>
    <t>CARILION NRVMC REQUEST FOR PREOPERATIVE CARDIAC EVALUATION form - OR services would like this documentation within the EHR; attached is the form details</t>
  </si>
  <si>
    <t>CARILION NRVMC REQUEST FOR PREOPERATIVE CARDIAC EVALUATION form - OR services would like this documentation within the EHR; attached is the form details_x000D_
_x000D_
Epic application module to be optimized: Ambulatory_x000D_
_x000D_
Improvement Initiative this Optimization will effect: Documentation Improvement_x000D_
_x000D_
Who will be impacted by this Optimization: 3-UNIT / DEPT_x000D_
_x000D_
Benefit / Value: _x000D_
 documentation of the cardiac evaluation will be more detailed within the EHR</t>
  </si>
  <si>
    <t>C1208545</t>
  </si>
  <si>
    <t>Master RFC for the remediation of vulnerabilities and security concerns</t>
  </si>
  <si>
    <t>This is a parent / master RFC for the remediation of vulnerabilities and security concerns documented as the result of recent penetration testing.</t>
  </si>
  <si>
    <t>C1208565</t>
  </si>
  <si>
    <t>Currently Dialysis is scheduling Inpatient treatments and Outpatient treatments on a written schedule book, with CAs and nurses calling floors, pacu, ed, as well as physician offices to schedule patients for treatments.  We would like to s</t>
  </si>
  <si>
    <t>Currently Dialysis is scheduling Inpatient treatments and Outpatient treatments on a written schedule book, with CAs and nurses calling floors, pacu, ed, as well as physician offices to schedule patients for treatments.  We would like to see if there is a way that EPIC can do central scheduling (like the OR services use) so that we are scheduling patients with a little more notice.  This would reduce downtime during transitions, help with throughput by allowing physicians to make discharge plans if patients need dialysis prior to DC, would allow for patients coming in for OP procedures (typically Vas OR), outpatient blood infusions to be placed on a schedule where guest services can direct patients appropriately, and help staffing and huddle is aware of how many patients are scheduled (potential DC and admissions).  This is becoming more and more difficult with the hemodialysis patients but we also need for our contracted services (for peritoneal dialysis and apheresis) to be able to schedule electronically as well.  We need to know their schedule and as a system ensure that patients are safe and getting the quality care they deserve, especially during an emergency for the staff and/or the patients._x000D_
_x000D_
Epic application module to be optimized: Inpatient_x000D_
_x000D_
Improvement Initiative this Optimization will effect: Throughput and Access_x000D_
_x000D_
Who will be impacted by this Optimization: 1-ENTERPRISE / HOSPITAL_x000D_
_x000D_
Benefit / Value:_x000D_
As above - we need a scheduling program (much like the OR Master Schedule) to schedule dialysis treatments - both inpatient and outpatient.  This has been discussed with Sandy Sayre, Sr Director for CardioVascular services - she is in agreement with this request.</t>
  </si>
  <si>
    <t>C1209258</t>
  </si>
  <si>
    <t>Please create a Nurse-Telephone visit type in GI CCR3. This visit type should not receive televox calls. It should also not receive appointment reminders from my chart unless we can specify that the patient does not need to come into the office.</t>
  </si>
  <si>
    <t>Please create a Nurse-Telephone visit type in GI CCR3. This visit type should not receive televox calls. It should also not receive appointment reminders from my chart unless we can specify that the patient does not need to come into the office._x000D_
_x000D_
Epic application module to be optimized: Ambulatory_x000D_
_x000D_
Improvement Initiative this Optimization will effect: Throughput and Access_x000D_
_x000D_
Who will be impacted by this Optimization: 3-UNIT / DEPT_x000D_
_x000D_
Benefit / Value: _x000D_
This will be used for nurse calling patients to complete phone history pre procedure. There has been some confusion and we have had patients show up to clinic when it wasn't necessary for them to have an in person visit.</t>
  </si>
  <si>
    <t>RACLEMONS</t>
  </si>
  <si>
    <t>C1209474</t>
  </si>
  <si>
    <t>In order to meet the QHIP measure for "Care Coordination Agreements" one of the criteria is admission notification to non-Carilion PCP's who have agreed to communicate with us via EpicCare Link.  Discussed with the EpicCare link team (David Cameron) and h</t>
  </si>
  <si>
    <t>In order to meet the QHIP measure for "Care Coordination Agreements" one of the criteria is admission notification to non-Carilion PCP's who have agreed to communicate with us via EpicCare Link.  Discussed with the EpicCare link team (David Cameron) and he would like to research if there are any new methods available to easily send an InBasket notification to providers via EpicCare link when one of their patients is admitted._x000D_
_x000D_
Epic application module to be optimized: Ambulatory_x000D_
_x000D_
Improvement Initiative this Optimization will effect: Quality and Safety_x000D_
_x000D_
Who will be impacted by this Optimization: 1-ENTERPRISE / HOSPITAL_x000D_
_x000D_
Benefit / Value: _x000D_
This would ensure we meet the recommendations for the QHIP measure based on the High Value Care Coordination project from the American College of Physicians.</t>
  </si>
  <si>
    <t>C1209517</t>
  </si>
  <si>
    <t>Research CNO Dashboard available in Epic 2017</t>
  </si>
  <si>
    <t xml:space="preserve">Research CNO Dashboard available in Epic 2017_x000D_
_x000D_
Epic application module to be optimized: Inpatient_x000D_
_x000D_
Improvement Initiative this Optimization will effect: Quality and Safety_x000D_
_x000D_
Who will be impacted by this Optimization: 1-ENTERPRISE / HOSPITAL_x000D_
_x000D_
Benefit / Value: _x000D_
One stop shop awareness for overall facility operational metrics. Potential oversight for patient flow, population management (readmission) and patient outcome risk </t>
  </si>
  <si>
    <t>JAMARTIN</t>
  </si>
  <si>
    <t>C1209699</t>
  </si>
  <si>
    <t>Oct Rls-HIGH - Integrating PNC Bank Lockbox image files with Sovera.  Copy current process Alice Correll created to move .pdf files from a path on a server to Sovera only this would be for self pays and would archive in Sovera in a date folder versus bein</t>
  </si>
  <si>
    <t>Oct Rls-HIGH- Integrating PNC Bank Lockbox image files with Sovera.  Copy current process Alice Correll created to move .pdf files from a path on a server to Sovera only this would be for self pays and would archive in Sovera in a date folder versus being tied to a patient._x000D_
1.	Obtain file from PNC website in .pdf form. (Manual retrieval by staff)_x000D_
a.	Utilizing dual monitors, post from .pdf_x000D_
2.	Save pdf to shared drive_x000D_
a.	From shared drive, move file to server path provided by Alice Correll_x000D_
3.	Night job would pick up file and send to Sovera_x000D_
4.	Sovera would create a date folder to house reports for retrieval, if needed._x000D_
(This is different from going into patient accounts)_x000D_
_x000D_
Epic application module to be optimized: Billing (Professional)_x000D_
_x000D_
Improvement Initiative this Optimization will effect: null_x000D_
_x000D_
Who will be impacted by this Optimization: 3-UNIT / DEPT_x000D_
_x000D_
Benefit / Value:_x000D_
Annual paper savings is approx. $6,423.  Scanning service savings is approx. $63,180 annually.  It is not thought the contracted 12 cents per scan would be impacted by the reduction in volume.  Calculations suggest that PB cash posting is approx 47% of total Patterson Pope volume in current state (this number is not showing on the excel spreadsheet because I have only showed the 90% paper savings..10% correspondence will still need to be scanned).  This is a significant cost saver, lowers workers comp risk transporting paper boxes, improved efficiency, and reduces our carbon footprint/saves paper. Pro-Forma Attached.</t>
  </si>
  <si>
    <t>SOVERA - PFS</t>
  </si>
  <si>
    <t>C1209894</t>
  </si>
  <si>
    <t>As we are encouraging documentation of the PHQ2/9 through the Smartform under the Screenings activity, we noticed the Screenings section does not currently exist in the OB Rooming Navigator.  Could this Screenings section be added to the end of the Roomin</t>
  </si>
  <si>
    <t>As we are encouraging documentation of the PHQ2/9 through the Smartform under the Screenings activity, we noticed the Screenings section does not currently exist in the OB Rooming Navigator.  Could this Screenings section be added to the end of the Rooming OB Navigator to make it easier for nursing to access the PHQ2/9 smartform during these visits?_x000D_
It already exists in the GYN Rooming Navigator, so only needs to be updated for the OB one._x000D_
_x000D_
Epic application module to be optimized: Ambulatory_x000D_
_x000D_
Improvement Initiative this Optimization will effect: Documentation Improvement_x000D_
_x000D_
Who will be impacted by this Optimization: 2-CLINIC / NON-HOSPITAL_x000D_
_x000D_
Benefit / Value: _x000D_
This would help encourage documentation of the PHQ 2/9 by adding the section as part of the Rooming process, so it cannot be forgotten as easily.</t>
  </si>
  <si>
    <t>C1209903</t>
  </si>
  <si>
    <t>Blackboard content mapping project for JCHS</t>
  </si>
  <si>
    <t>Blackboard content mapping project for JCHS_x000D_
Requested by:_x000D_
Timeline:_x000D_
LOE:_x000D_
Other TSG Resources (if any):_x000D_
Budget:_x000D_
_x000D_
Description:_x000D_
Blackboard content mapping project. After a presentation I gave about ways to map Blackboard content to outcomes, the department chairs are interested exploring this further. Going forward, I will be meeting with each of the departments to help them determine how best to utilize this functionality and will be helping them implement it with their faculty.</t>
  </si>
  <si>
    <t>HEALTHY COMMUNITIES</t>
  </si>
  <si>
    <t>C1209916</t>
  </si>
  <si>
    <t>Dr. Heather Greer and Melissa  Perler, NP both requested that the speed button wrench be added to the Vitals and Notes section of the OB navigator.  They would also like the Move option to be put into this section.</t>
  </si>
  <si>
    <t>Dr. Heather Greer and Melissa  Perler, NP both requested that the speed button wrench be added to the Vitals and Notes section of the OB navigator.  They would also like the Move option to be put into this section._x000D_
_x000D_
Epic application module to be optimized: Ambulatory_x000D_
_x000D_
Improvement Initiative this Optimization will effect: Documentation Improvement_x000D_
_x000D_
Who will be impacted by this Optimization: 3-UNIT / DEPT_x000D_
_x000D_
Benefit / Value: _x000D_
This would allow more efficient documentation with the speed buttons.</t>
  </si>
  <si>
    <t>AMLEWIS</t>
  </si>
  <si>
    <t>C1210092</t>
  </si>
  <si>
    <t>Create New Report / Sagacious FACS data dashboard_x000D_
Note: Routing to Intake Triage for possible EDW resource review after discussing in HA Super Triage. See Current Assessment._x000D_
_x000D_
Description:_x000D_
1.Create a Crystal report that we can display an image in an Epic RW Dashboard_x000D_
2.This will require 2 new databases in the EDW based on FACS data pulls: one for payments and one for accounts_x000D_
_x000D_
Business Need:_x000D_
Want to have certain KPIs reported and trended for Bad Debt data which is contained in FACS. The benefit to us is that we can better manage bad debt._x000D_
_x000D_
Impact: 1-ENTERPRISE / HOSPITAL_x000D_
_x000D_
Requested By Date: 09/30/17 00:00:00_x000D_
_x000D_
Deadline Driver:_x000D_
No specific deadline given_x000D_
_x000D_
Approval:_x000D_
Carolyn Chrisman</t>
  </si>
  <si>
    <t>C1210317</t>
  </si>
  <si>
    <t>MEDIUM - Research using Epic Infusion and Injection Charge Suggestion Functionality.  2017 version of Epic has capability to suggest Infusion and Injection charges for Oncology, Observation and Emergency Dept.  Would like to explore functionality to deter</t>
  </si>
  <si>
    <t>MEDIUM - Research using Epic Infusion and Injection Charge Suggestion Functionality.  2017 version of Epic has capability to suggest Infusion and Injection charges for Oncology, Observation and Emergency Dept.  Would like to explore functionality to determine benefits and ease of use for Carilion as an organization.  To determine if Epic Infusion and Injection Charge Suggestion software within Epic can assist coders/charge entry staff with selecting more compliant codes/charges and lessen the opportunity for mistakes in doing so.  Review attached ‘Charge Capture Set-up and Support Guide’ from Epic as it relates to Infusion and Injection Charge Suggestion functionality.  Need to determine scope and implementation effort for possible future project._x000D_
_x000D_
Research Only Optimization - BRD and Epic Charge Capture Set-up and Support Guide attached.  Requested by Lisa Walters/Kirsten Washburn, Revenue Integrity._x000D_
_x000D_
Epic application module to be optimized: Billing (Hospital)_x000D_
_x000D_
Improvement Initiative this Optimization will effect: null_x000D_
_x000D_
Who will be impacted by this Optimization: 1-ENTERPRISE / HOSPITAL_x000D_
_x000D_
Benefit / Value:_x000D_
Gross revenue impact of lost infusion charges for FY 17 projected to be &gt; $1 million.  Use of assistive software could improve charge capture/code assignment as well as assist nursing staff in completing required documentation</t>
  </si>
  <si>
    <t>C1210389</t>
  </si>
  <si>
    <t>IEAC: Need to change wording of consult request and add additional consult request: from Hospitalist Consult =&gt; Hospitalist Consult for Admission (Admission).  Add additional order, which would be "Hospitalist Consult for Medicine (Consult)."</t>
  </si>
  <si>
    <t>Need to change wording of consult request and add additional consult request: from Hospitalist Consult =&gt; Hospitalist Consult for Admission (Admission).  Add additional order, which would be "Hospitalist Consult for Medicine (Consult)."_x000D_
_x000D_
Upon further discussion: this is to ultimately drive data collection for the hospitalist group:_x000D_
-Dr. Lee will need to coordinate with the ED group to ensure this can be done in their workflow prior to this going into PRD._x000D_
-To be sent to clinical solutions delivery to be researched for:  #1) Data collection using orders and #2) Creation of hospitalist consult and hospitalist admission system lists._x000D_
_x000D_
ID and Name of the Order Set:_x000D_
367_x000D_
_x000D_
Truxillo Update: See work updates.  Medium Priority for research only.</t>
  </si>
  <si>
    <t>ADVENUTOASHTON</t>
  </si>
  <si>
    <t>C1210465</t>
  </si>
  <si>
    <t>We are requesting the interface of GMLOS Data (presently being loaded daily into EPIC from ClinTrack) into TeleTracking. This request will require the customization of the Portal View for Nursing Units and Nurse Users at CMC. The request will also require</t>
  </si>
  <si>
    <t>Software or Application: TELETRACKING_x000D_
_x000D_
Requested By Date: 08/31/17 00:00:00_x000D_
_x000D_
Description:_x000D_
We are requesting the interface of GMLOS Data (presently being loaded daily into EPIC from ClinTrack) into TeleTracking. This request will require the customization of the Portal View for Nursing Units and Nurse Users at CMC. The request will also require the development of an interface where these values may be connected. We would ask that the same color coded logic that exists in Epic be carried over to TeleTracking. The interfaced values should include the predicted length of stay (the GMLOS) and the predicted optimal discharge date which is calculated based on the day of admission + the predicted GMLOS. This logic is also currently functioning in EPIC._x000D_
_x000D_
This request will satisfy a goal to augment clinical awareness and the interdisciplinary huddles with patient length of stay data.</t>
  </si>
  <si>
    <t>C1210476</t>
  </si>
  <si>
    <t>COG:  ED:PEDIATRIC: SUSPECTED PHYSICAL ABUSE (2063)  Would like to build a Pediatric Trauma Bay Order Set. At present utilizing the adult order set and it does not fit our needs. Would need to have some components trigger by age and sex. Please call for f</t>
  </si>
  <si>
    <t>ED:PEDIATRIC: SUSPECTED PHYSICAL ABUSE (2063)_x000D_
Would like to build a Pediatric Trauma Bay Order Set. At present utilizing the adult order set and it does not fit our needs. Would need to have some components trigger by age and sex. Please call for further details.</t>
  </si>
  <si>
    <t>TLTREVILIAN</t>
  </si>
  <si>
    <t>C1210588</t>
  </si>
  <si>
    <t>MEDIUM - Add Referrals Tab to Epic Coder Security Template.  CMC Cardiopulmonary Rehab does not document in EPIC. Coders are unable to view documentation required to code these cases.  Once the patient completes the Rehab program, the documentation is sen</t>
  </si>
  <si>
    <t xml:space="preserve">MEDIUM - Add Referrals Tab to Epic Coder Security Template.  CMC Cardiopulmonary Rehab does not document in EPIC. Coders are unable to view documentation required to code these cases.  Once the patient completes the Rehab program, the documentation is sent via paper (within 30 days) for scanning into EPIC which is untimely and unreliable.  Requesting to add “Referrals” tab to the Epic Coder security template such that they can view the diagnosis that was listed on the referral for recurring cardiopulmonary visits._x000D_
_x000D_
BRD and Referral Tab Screen Shot attached.  Requested by Patty Steinbach, HB Coding Director._x000D_
_x000D_
Epic application module to be optimized: Billing (Hospital)_x000D_
_x000D_
Improvement Initiative this Optimization will effect: null_x000D_
_x000D_
Who will be impacted by this Optimization: 3-UNIT / DEPT_x000D_
_x000D_
Benefit / Value: _x000D_
Enable efficient coding for CMC Cardiopulmonary recurring visits.  Increased coder productivity as currently the coder must travel from CASB to the Crystal Spring bldg. to review documentation, determine codes, and then travel back to CASB to enter the coding into Epic. </t>
  </si>
  <si>
    <t>C1210826</t>
  </si>
  <si>
    <t>PENDING HURON ASSESSMENT RESULTS: S - Currently, multiple schedulers can schedule patients in Cath, EP and Echo departments and this can have a huge impact on 6W preop area as they have limited number of beds to support Cath Lab, EP lab, CSOR,, Echo, Tiko</t>
  </si>
  <si>
    <t xml:space="preserve">S - Currently, multiple schedulers can schedule patients in Cath, EP and Echo departments and this can have a huge impact on 6W preop area as they have limited number of beds to support Cath Lab, EP lab, CSOR,, Echo, Tikosyn and patient staying overnight. Patients are scheduled for procedures and beds are not available on 6W. _x000D_
_x000D_
B - First demo with Epic was scheduled on 10/3/16. Doug Martin and Kelly Saunders have been involved with this project and there were multiple meetings focused on central scheduling and workflows. The goal was to get the central scheduling implemented with Epic upgrade but due to the time it took to perform additional data analysis, FTE approvals,  and discussions with stakeholders (Chris Monk will provide names to Kelly Saunders) deadline will not be met. It was recommended that I enter another optimization to continue this work. _x000D_
_x000D_
A/R - Implement central scheduling where the central scheduling office will be responsible for scheduling of all outpatient cardiology procedures (Cath, EP, Echo etc.). This will improve efficiency, throughput and patient satisfaction by eliminating long wait times. Please see attached workflows below. _x000D_
_x000D_
Epic application module to be optimized: Scheduling / Referrals (Cadence)_x000D_
_x000D_
Improvement Initiative this Optimization will effect: Throughput and Access_x000D_
_x000D_
Who will be impacted by this Optimization: 3-UNIT / DEPT_x000D_
_x000D_
Benefit / Value: _x000D_
Implement central scheduling where the central scheduling office will be responsible for scheduling of all outpatient cardiology procedures (Cath, EP, Echo etc.). This will improve efficiency, throughput and patient satisfaction by eliminating long wait times. Please see attached workflows below. </t>
  </si>
  <si>
    <t>C1211247</t>
  </si>
  <si>
    <t>Bilitool.com has the capabilities to be used within EPIC itself.  Does our EPIC have these capabilities and can we implement this?</t>
  </si>
  <si>
    <t>Bilitool.com has the capabilities to be used within EPIC itself.  Does our EPIC have these capabilities and can we implement this?_x000D_
_x000D_
Epic application module to be optimized: Inpatient_x000D_
_x000D_
Improvement Initiative this Optimization will effect: Documentation Improvement_x000D_
_x000D_
Who will be impacted by this Optimization: 1-ENTERPRISE / HOSPITAL_x000D_
_x000D_
Benefit / Value: _x000D_
This will allow us to better track lab results as well as risk to patients.</t>
  </si>
  <si>
    <t>RPFULTON</t>
  </si>
  <si>
    <t>C1211289</t>
  </si>
  <si>
    <t>Need to develop a second level of authentication for mytotalaccess.  Current process only required A</t>
  </si>
  <si>
    <t>Need to develop a second level of authentication for mytotalaccess.  Current process only required Active Directory authentication.  Proposing application to present user with 10 security questions from which to answer 3 questions.  The answers would be stored encrypted in the Lawson database. Modify mytotalaccess login page to incorporate random asking of questions at login. Process would include a lockout feature after 3 failed attempts at answering the questions.  Specific details to be ironed out after creating an initial design of the process. Estimation of 30 hrs to complete a demo product.</t>
  </si>
  <si>
    <t>C1211495</t>
  </si>
  <si>
    <t xml:space="preserve">Requesting a method for outpatient lab orders to be pulled into EPIC without staff transcribing orders prior to procedure.  </t>
  </si>
  <si>
    <t xml:space="preserve">Requesting a method for outpatient lab orders to be pulled into EPIC without staff transcribing orders prior to procedure.  _x000D_
Outpatient provider Lab orders are not connected to the ordered procedure with the inpatient EPIC interface. Technicians are searching for orders before a procedure to transcribe orders into an inpatient setting to be released. There are redundancies, potential for misses and error of ordered labs which could result in a delay in treatment or potential harm to a patient.  _x000D_
There have been several reports of near misses AND misses in the IR and continues to be a patient safety, quality of care, and staff workflow issue. Delay in treatment, improper procedures occurring , and an increase in patient readmission for same procedures with labs done are some of the known outcomes from the current system capabilities._x000D_
_x000D_
Epic application module to be optimized: Radiology (Radiant)_x000D_
_x000D_
Improvement Initiative this Optimization will effect: Quality and Safety_x000D_
_x000D_
Who will be impacted by this Optimization: 1-ENTERPRISE / HOSPITAL_x000D_
_x000D_
Benefit / Value: _x000D_
IF transcribing process is removed the benefits are:_x000D_
- Increase in quality of care due to appropriate procedures and labs performed at the first scheduled admission. _x000D_
- No further delay in treatment_x000D_
- No rescheduled visits for lost opportunities for performing procedures or labs_x000D_
- Increased trust in Carilion Clinic by community healthcare providers and patients_x000D_
- Decreased time for staff finding, matching, transcribing, signing orders when the order is already within the EPIC system._x000D_
- Decreased chances for transcribing errors. _x000D_
- Increased chances for catching errors by staff if given the time and opportunity to do so. </t>
  </si>
  <si>
    <t>MNJESSO</t>
  </si>
  <si>
    <t>C1211584</t>
  </si>
  <si>
    <t xml:space="preserve">FMH Therapy department entered Optimization C1165219 (Please relate these two changes) in which after much research it was determined the functionality of Pre-Charting will benefit these folks the most for their end goal. Pre-charting needs to be enabled </t>
  </si>
  <si>
    <t>FMH Therapy department entered Optimization C1165219 (Please relate these two changes) in which after much research it was determined the functionality of Pre-Charting will benefit these folks the most for their end goal. Pre-charting needs to be enabled for all of FMH Therapies visit types._x000D_
_x000D_
Epic application module to be optimized: Inpatient_x000D_
_x000D_
Improvement Initiative this Optimization will effect: Documentation Improvement_x000D_
_x000D_
Who will be impacted by this Optimization: 3-UNIT / DEPT_x000D_
_x000D_
Benefit / Value: _x000D_
Benefit / Value: _x000D_
FMH Therapy's current set up is causing appts to drop off patients My Chart and resulting in no shows for appointments because they think the appointment has been canceled when they no longer see it on the My Chart list.   Jason Branin and Debbie Poore are aware of this issue._x000D_
Pre-charting will stop the above issue and provide additional benefits to save the therapy staff time by being "ahead of the game" when their patient shows up for a future scheduled appointment.</t>
  </si>
  <si>
    <t>C1212122</t>
  </si>
  <si>
    <t>In an effort to control cost and waste of unused supplements, we would like to identify the epic BPAs and Protocols which automatically send supplements to the patient. For example: “Wound Protocol Supplementation”;  Kathy Chalflinch has submitted a ticke</t>
  </si>
  <si>
    <t xml:space="preserve">In an effort to control cost and waste of unused supplements, we would like to identify the epic BPAs and Protocols which automatically send supplements to the patient. For example: “Wound Protocol Supplementation”;  Kathy Chalflinch has submitted a ticket to change the Wound Protocol in Epic. Our effort would be to jump in with her ticket and find all automatic supplements._x000D_
_x000D_
Epic application module to be optimized: Inpatient_x000D_
_x000D_
Improvement Initiative this Optimization will effect: Cost Containment_x000D_
_x000D_
Who will be impacted by this Optimization: 1-ENTERPRISE / HOSPITAL_x000D_
_x000D_
Benefit / Value: _x000D_
The benefit would help with waste of unused supplements which will help the unnecessary cost/loss of products given to patients which clutters the room. This would directly help with patient stratification by adding the human element back in engaging with the patient to verify their needs and improve communication with physicians. </t>
  </si>
  <si>
    <t>CRBANDY</t>
  </si>
  <si>
    <t>C1212166</t>
  </si>
  <si>
    <t>We would like to start the process for interfacing supplements from Epic to Computrition. We have already spoken with Mabel Jones, Carol Murray, and Nelson Powell. This would be a build on Epic IP Team, where supplements would need to be individually name</t>
  </si>
  <si>
    <t xml:space="preserve">We would like to start the process for interfacing supplements from Epic to Computrition. We have already spoken with Mabel Jones, Carol Murray, and Nelson Powell. This would be a build on Epic IP Team, where supplements would need to be individually named just like diets are (EAP). Build Order: Category, New Identity Type, Diet Preferences. Adding these to Docs, Nursing and RD preference lists._x000D_
_x000D_
Epic application module to be optimized: Inpatient_x000D_
_x000D_
Improvement Initiative this Optimization will effect: Quality and Safety_x000D_
_x000D_
Who will be impacted by this Optimization: 1-ENTERPRISE / HOSPITAL_x000D_
_x000D_
Benefit / Value: _x000D_
This affects patient care and our ability to work with Docs, Nursing, and RD effectively. Currently this is a manual process, the diet office enters the supplement from a report which posts the "last ordered supplement first".  We have no way of knowing when the supplement drops from this list, meaning we still send the supplement even if an Epic order has canceled the supplement. </t>
  </si>
  <si>
    <t>C1212219</t>
  </si>
  <si>
    <t>Build Report IPT18986W into an EDW Datamart</t>
  </si>
  <si>
    <t>Medium: IPT18986W - Modify Existing Report / Add patient department from ED timestamp_x000D_
Assessment: Medium urgency/priority; assign for development; negotiate estimated delivery date_x000D_
_x000D_
Note from Lori - change is required on the IPT18689W crystal report so the extract can be used for this WebI change.  After review, current workflow of a crystal report -&gt;Excel Output -&gt; WebI is very inefficient for this report and requires rebuild.  More efficient if this is in the EDW. 7/26/2017_x000D_
_x000D_
Description:_x000D_
I need to have a column added to this report to show the time stamp of when the patient left the ED_x000D_
_x000D_
Business Need:_x000D_
This will allow ED management to quantify how many foley's were actually inserted in the ED before the patient left the ED_x000D_
_x000D_
Impact:  3-UNIT / DEPT_x000D_
_x000D_
Requested By Date: 07/19/17 00:00:00_x000D_
_x000D_
Deadline Driver:_x000D_
It should be a fairly easy addition.  Lori Crowder knows about this request._x000D_
_x000D_
Approval:_x000D_
Darrell Vanness</t>
  </si>
  <si>
    <t>IPT18986W</t>
  </si>
  <si>
    <t>C1212236</t>
  </si>
  <si>
    <t>Would like to have a video order built for Pre-Surgical Testing int he GetWell preference list.  This will allow patients to view this content before planned surgeries.</t>
  </si>
  <si>
    <t>Would like to have a video order built for Pre-Surgical Testing int he GetWell preference list.  This will allow patients to view this content before planned surgeries._x000D_
_x000D_
Video: Pre-Surgical Testing _x000D_
Cmm Id	11207_x000D_
_x000D_
Epic application module to be optimized: Inpatient_x000D_
_x000D_
Improvement Initiative this Optimization will effect: Documentation Improvement_x000D_
_x000D_
Who will be impacted by this Optimization: 1-ENTERPRISE / HOSPITAL_x000D_
_x000D_
Benefit / Value: _x000D_
By loading to Epic, the video will be orderable and allow for better documentation in Epic</t>
  </si>
  <si>
    <t>C1212347</t>
  </si>
  <si>
    <t xml:space="preserve">This may be an ambulatory request, but my department is the Ambulatory outpatient unit in the optime area. Staff need access to telephone call option.  We currently have to rely on physician's office staff to document actions completed by the OPS staff.  </t>
  </si>
  <si>
    <t xml:space="preserve">This may be an ambulatory request, but my department is the Ambulatory outpatient unit in the optime area. Staff need access to telephone call option.  We currently have to rely on physician's office staff to document actions completed by the OPS staff.  We also have wound clinic in this area--Amy Smith RN currently has phone encounter options when logged into the wound clinic department._x000D_
_x000D_
Epic application module to be optimized: OR (Optime)_x000D_
_x000D_
Improvement Initiative this Optimization will effect: Documentation Improvement_x000D_
_x000D_
Who will be impacted by this Optimization: 3-UNIT / DEPT_x000D_
_x000D_
Benefit / Value: _x000D_
Currently we do not have a way to document action taken for critical lab values called to the unit between the completion of the PST visit and the patient returning for surgery. </t>
  </si>
  <si>
    <t>CGPOLLOCK</t>
  </si>
  <si>
    <t>C1212595</t>
  </si>
  <si>
    <t>General open enrollment support.  One item is whether txns entered through the open enrollment checklist can be saved when a confirmation statement is generated as opposed to waiting until the ee com</t>
  </si>
  <si>
    <t>General open enrollment support.  One item is whether txns entered through the open enrollment checklist can be saved when a confirmation statement is generated as opposed to waiting until the ee completes the checklist.  In past years if an ee exited before completing the checklist, they had a confirmation statement, but no oe txns were created within lawson._x000D_
_x000D_
Additional Data:_x000D_
Affected Service: Lawson_x000D_
_x000D_
Impact: 3 - Entire unit / department_x000D_
User Name: dnmoulin_x000D_
Application: Lawson</t>
  </si>
  <si>
    <t>C1212597</t>
  </si>
  <si>
    <t>Deploy vRealize Network Insight (vRNI)</t>
  </si>
  <si>
    <t>Deploy vRealize Network Insight (vRNI)_x000D_
_x000D_
vRNI is a tool to analyze traffic flow patterns available from VMware._x000D_
_x000D_
This RFC is to get the tool deployed in the VMware environment and determine if there is sufficient value to justify the purchase of the product._x000D_
_x000D_
The primary goal of this product is to better position the organization to apply enhanced VM to VM security measures.  Additional, the tool can be used to optimize performance of VM to VM by identifying the top talkers and then creating rules to keep these together.</t>
  </si>
  <si>
    <t>CDNIXON</t>
  </si>
  <si>
    <t>VMWARE VCENTER</t>
  </si>
  <si>
    <t>VIRTUAL SERVICES</t>
  </si>
  <si>
    <t>C1212641</t>
  </si>
  <si>
    <t>Automate a crosswalk with Lawson for SafeWatch hierarchy for event reviewers so that it will align with Lawson HR structure (4th/5th Level Managers) to capture real time leadership changes. Please also model after the PPD process for Employee Health for e</t>
  </si>
  <si>
    <t>Software or Application: SAFEWATCH_x000D_
_x000D_
Requested By Date: 08/25/17 00:00:00_x000D_
_x000D_
Description:_x000D_
Automate a crosswalk with Lawson for SafeWatch hierarchy for event reviewers so that it will align with Lawson HR structure (4th/5th Level Managers) to capture real time leadership changes. Please also model after the PPD process for Employee Health for escalation to next tier of management for non-response.</t>
  </si>
  <si>
    <t>C1212972</t>
  </si>
  <si>
    <t>HIMSS Level 7 for Scanning</t>
  </si>
  <si>
    <t>Implement HIMSS Level 7 for scanning_x000D_
Provide clinical and/or financial background information pertinent to the business need:_x000D_
By meeting HIMSS Level 7 this will allow us to better serve our patients by having clinically relevant documents scanned to the patient chart within 24 hours of creation._x000D_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PCs and laptops_x000D_
  What other vendors were researched and considered for this solution? None_x000D_
  Please list at least 2 reference locations (non-Carilion) that are using this product: Requestor unable to answer_x000D_
  Please provide the name of the selected vendor: Patterson Pope/FileSolv_x000D_
  Please provide the URL of the selected vendor's web site: www.filesolve.com_x000D_
Would this initiative replace an existing solution? Yes_x000D_
  What is the solution being replaced? Replacing sending clinical documents offsite to be scanned._x000D_
If this request is denied or delayed, what may happen as a result? Impact on turn around times of clinical documents_x000D_
Who is your financial advisor? Harrison Lapuasa_x000D_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 Financial, Other_x000D_
Is this a clinical or non-clinical based system? Non-Clinical</t>
  </si>
  <si>
    <t>JMYERS</t>
  </si>
  <si>
    <t>C1213023</t>
  </si>
  <si>
    <t>The coding for GI procedures is all over the place. For example, for:</t>
  </si>
  <si>
    <t>The coding for GI procedures is all over the place. For example, for:_x000D_
43236 we get: UPPER GI ENDOSCOPY,W/DIR SUBMUC INJ [43236 (Type: CPT®)]_x000D_
43246 we get: EGD PERCUTANEOUS PLACEMENT GASTROSTOMY TUBE [43246 (Type: CPT®)]_x000D_
_x000D_
There is a long list of GI procedures that are worded very differently. We want these to be standardized._x000D_
_x000D_
Epic application module to be optimized: Inpatient_x000D_
_x000D_
Improvement Initiative this Optimization will effect: Documentation Improvement_x000D_
_x000D_
Who will be impacted by this Optimization: 1-ENTERPRISE / HOSPITAL_x000D_
_x000D_
Benefit / Value: _x000D_
The benefit of standardization is ease of use, better description for procedures so other medical professionals can understand them. This would also make it easier for ordering different procedures.</t>
  </si>
  <si>
    <t>MHSHAKHATREH</t>
  </si>
  <si>
    <t>C1213482</t>
  </si>
  <si>
    <t>See also C1209999 (Implementation for Pyxis in pre-op and PACU).</t>
  </si>
  <si>
    <t xml:space="preserve">See also C1209999 (Implementation for Pyxis in pre-op and PACU)._x000D_
There is currently no open optimization for scanning in the OR at CSJH._x000D_
This request is to implement scanning in the OR for CSJH to coincide with Pyxis go live.. Testing is suggested to begin on August 28 and go live on Tuesday September 5._x000D_
_x000D_
Epic application module to be optimized: OR (Optime)_x000D_
_x000D_
Improvement Initiative this Optimization will effect: Documentation Improvement_x000D_
_x000D_
Who will be impacted by this Optimization: 3-UNIT / DEPT_x000D_
_x000D_
Benefit / Value: </t>
  </si>
  <si>
    <t>C1213485</t>
  </si>
  <si>
    <t>Need a way to better document steps of transferring patients from unit to unit including checks and balances such as medications and valuables sent with patient, chart checks, orders checked, etc.</t>
  </si>
  <si>
    <t>Need a way to better document steps of transferring patients from unit to unit including checks and balances such as medications and valuables sent with patient, chart checks, orders checked, etc._x000D_
One idea is a transfer navigator that will help to standardize the transfer process._x000D_
_x000D_
Epic application module to be optimized: Inpatient_x000D_
_x000D_
Improvement Initiative this Optimization will effect: Quality and Safety_x000D_
_x000D_
Who will be impacted by this Optimization: 1-ENTERPRISE / HOSPITAL_x000D_
_x000D_
Benefit / Value: _x000D_
Standardizing the transfer process will assist in preventing lost valuables such as glasses and dentures as well as patient's home medications which can be a significant cost to replace.  It will also assist nursing in making sure charting and orders are up to date at time of transfer to provide a more seamless transition of care.</t>
  </si>
  <si>
    <t>C1213573</t>
  </si>
  <si>
    <t>This Request is for the Epic Ambulatory Team – Contact EPIC_Ambulatory_Team@carilionclinic.orgChristy Bowles, Bariatric Center Practice Supervisor, needs three flowsheets built into EPIC Ambulatory</t>
  </si>
  <si>
    <t>Epic:_x000D_
_x000D_
This Request is for the Epic Ambulatory Team  Contact EPIC_Ambulatory_Team@carilionclinic.org_x000D_
Christy Bowles, Bariatric Center Practice Supervisor, needs three flowsheets built into EPIC Ambulatory for the Carilion Medical Weight Loss Clinic in order to facilitate bariatric documentation, and then further reports built out from them after they are ready._x000D_
As I am sure that this request will require some clarification for the Epic Application Analyst charged with building these flowsheets, Christys contact information is as follows._x000D_
Christy Bowles_x000D_
CEBOWLES@carilionclinic.org_x000D_
Phone  (540)526-1260_x000D_
Cell  (540) 491-3948_x000D_
1.The first Flowsheet is for Medical Weight Loss Clinic Basic and should include the following points of documentation:_x000D_
Week of program_x000D_
Today's weight_x000D_
Initial weight_x000D_
Total weight loss to date_x000D_
BMI_x000D_
Initial BMR_x000D_
End BMR_x000D_
Waist Circumference_x000D_
BP_x000D_
HR_x000D_
Pain Level_x000D_
Nutrition Score_x000D_
Bev Q- pre score_x000D_
Bev Q post-score_x000D_
Exercising how many days/week_x000D_
Exercising how many minutes a day_x000D_
Cardio exercise minutes/week_x000D_
Weight training minutes/week_x000D_
Tracking number of steps each day_x000D_
Initiated prescribed medications_x000D_
HgA1C_x000D_
PHQ9_x000D_
BDI_x000D_
Confidence Rating_x000D_
Research Measures_x000D_
Cortisol level_x000D_
Level of Education_x000D_
Level of Income_x000D_
Employment Status_x000D_
Marital Status_x000D_
_x000D_
2.The second flowsheet is an Epic Ambulatory flowsheet to be documented prior to sending a patient for Bariatric surgery. Bariatric Clinic Basic Preop:_x000D_
Initial weight_x000D_
Today's weight_x000D_
Neck Circumference_x000D_
LOV_x000D_
LOV weight_x000D_
Total weight loss to date_x000D_
Surgeon_x000D_
Type of Surgery_x000D_
BP_x000D_
HR_x000D_
Temp_x000D_
Pain Level_x000D_
Reported Daily fluid intake_x000D_
Reported Daily protein intake_x000D_
Reported Daily caloric intake_x000D_
Exercising how many days/week_x000D_
Exercising how many minutes a day_x000D_
_x000D_
3.The third flowsheet is an Epic Ambulatory flowsheet to be documented upon follow-up visit post-surgical. Bariatric Clinic Postop._x000D_
Surgical Date_x000D_
Surgeon_x000D_
Initial weight_x000D_
Time since surgery_x000D_
Today's weight_x000D_
Total weight loss to date_x000D_
BMI_x000D_
BP_x000D_
HR_x000D_
Pain Level_x000D_
Reported Daily fluid intake_x000D_
Reported Daily protein intake_x000D_
Reported Daily caloric intake_x000D_
Exercising how many days/week_x000D_
Exercising how many minutes a day_x000D_
Does the patient feel they are making progress_x000D_
Do you have Sleep Apnea_x000D_
Using CPAP_x000D_
Been refitted for CPAP_x000D_
Do you have HTN_x000D_
How many medications_x000D_
Do you have high cholesterol_x000D_
How Many Medications_x000D_
Do you have GERD for which you are taking medications?_x000D_
Do you have DM?_x000D_
How Many Medications_x000D_
_x000D_
Additional Data:_x000D_
_x000D_
Impact: 3 - Entire unit / department_x000D_
User Name: CEBOWLES_x000D_
Department: ambulatory_x000D_
_x000D_
Epic Username: CEBOWLES_x000D_
Login Department: GEN SURG CCR3 [2094001]_x000D_
Template: AMB NURSE NO PAL [T10055]</t>
  </si>
  <si>
    <t>DETHOMAS1</t>
  </si>
  <si>
    <t>C1213591</t>
  </si>
  <si>
    <t>Implement Kronos Advanced Scheduler for the Interventional Radiology (IR) department.</t>
  </si>
  <si>
    <t>_x000D_
Requested By Date: 09/04/17 00:00:00_x000D_
Provide a short description of the business issue or need you are trying to address: _x000D_
Implement Kronos Advanced Scheduler for the Interventional Radiology (IR) department._x000D_
Provide clinical and/or financial background information pertinent to the business need: _x000D_
Kronos Advanced Scheduler will provide an additional efficiency to the existing Kronos software used in the IR department._x000D_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Department CPU terminals._x000D_
  What other vendors were researched and considered for this solution? Item is an addition to the existing Kronos system._x000D_
  Please list at least 2 reference locations (non-Carilion) that are using this product: 0 , 0_x000D_
  Please provide the name of the selected vendor: Kronos_x000D_
  Please provide the URL of the selected vendor's web site: -_x000D_
Would this initiative replace an existing solution? No_x000D_
  What is the solution being replaced? null_x000D_
If this request is denied or delayed, what may happen as a result? Continue current process and look for efficiency in implementing another process._x000D_
Who is your financial advisor? Kari Harvey_x000D_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 _x000D_
_x000D_
Will confidential Carilion Clinic information be stored or transmitted by this system? Yes_x000D_
  Please check information types that apply: Employee, Patient_x000D_
Is this a clinical or non-clinical based system? Clinical</t>
  </si>
  <si>
    <t>JFAMOS2</t>
  </si>
  <si>
    <t>C1213607</t>
  </si>
  <si>
    <t>Need to replace the current vendor used for conducting background checks.</t>
  </si>
  <si>
    <t>_x000D_
Requested By Date: 12/19/17 00:00:00_x000D_
Provide a short description of the business issue or need you are trying to address: _x000D_
Need to replace the current vendor used for conducting background checks._x000D_
Provide clinical and/or financial background information pertinent to the business need: _x000D_
Information Security gaps were found during a vendor risk assessment of Universal Background Checks. HR Sr. Mgmt has elected to pursue an alternate vendor that does not present the same level of risk to the organization.  _x000D_
What are you attempting to achieve and what benefits are you attempting to attain? Regulatory requirement_x000D_
Has a product or vendor already been reviewed or selected? Yes_x000D_
  Would there be an ongoing contract associated with this proposed solution? Yes_x000D_
  Would this solution be purchased or leased? Leased_x000D_
  Would the solution be hosted offsite in the "cloud"? Yes_x000D_
  From what devices would the solution be accessed? Employee workstations_x000D_
  What other vendors were researched and considered for this solution? First Advantage_x000D_
  Please list at least 2 reference locations (non-Carilion) that are using this product: Oracle, IBM_x000D_
  Please provide the name of the selected vendor: General Information Services (GIS)_x000D_
  Please provide the URL of the selected vendor's web site: http://www.geninfo.com/_x000D_
Would this initiative replace an existing solution? Yes_x000D_
  What is the solution being replaced? Universal Background Checks_x000D_
If this request is denied or delayed, what may happen as a result? If Carilion job applicant data at the current vendor is compromised, then it will discredit our ability to safeguard patient data. Furthermore, a breach would require us to notify all awarded and rejected job applicants whose background and educational checks  were processed by this vendor._x000D_
Who is your financial advisor? Harrision Lapuasa_x000D_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 _x000D_
_x000D_
Will confidential Carilion Clinic information be stored or transmitted by this system? Yes_x000D_
  Please check information types that apply: Employee, Other_x000D_
Is this a clinical or non-clinical based system? Non-Clinical</t>
  </si>
  <si>
    <t>DRAQUILO</t>
  </si>
  <si>
    <t>C1213759</t>
  </si>
  <si>
    <t>Cost Savings Committee for Ambulatory Practices is in the process of :inventory review, clinic requisition updates and reduction of inventory and expired medications.  The new requisitions will be implemented October 1.  Old NDCs will be deleted, new more</t>
  </si>
  <si>
    <t>Cost Savings Committee for Ambulatory Practices is in the process of :inventory review, clinic requisition updates and reduction of inventory and expired medications.  The new requisitions will be implemented October 1.  Old NDCs will be deleted, new more cost effecitve NDCs will be added, single dose vials from multi-dose vials NDCs will be changed.  A file can be provided by ~ Sept 18th from Pharmacy Supply of all the changes in a spreadsheet format._x000D_
_x000D_
Epic application module to be optimized: Ambulatory_x000D_
_x000D_
Improvement Initiative this Optimization will effect: Documentation Improvement_x000D_
_x000D_
Who will be impacted by this Optimization: 2-CLINIC / NON-HOSPITAL_x000D_
_x000D_
Benefit / Value: _x000D_
These NDC changes will need to be made in the MAR and in the Preference Lists.  This will allow for the correct drop down of NDCs for nursing selection for correct documentation.  Having the NDCS loaded prior will prevent unnecessary TSG tickets from the call desk and more streamline the process.  These are all for the cost savings initiative, improved safety going from Multi dose to single dose vials, nursing satisfaction when documenting and improve/updated correct NDC documentation on the patient records.</t>
  </si>
  <si>
    <t>CASPENCER</t>
  </si>
  <si>
    <t>C1213890</t>
  </si>
  <si>
    <t>CAPS Regulatory: Approved by the Amb Nursing Evidence Based Practice Committee and the Ambulatory Quality Committee:  We need to shoot for a go-live of October as we could be surveyed at any point starting then.</t>
  </si>
  <si>
    <t xml:space="preserve">CAPS Regulatory: Approved by the Amb Nursing Evidence Based Practice Committee and the Ambulatory Quality Committee:  We need to shoot for a go-live of October as we could be surveyed at any point starting then._x000D_
Need the Attached Word documents turned into Doc Flowsheets for the new Adult and Pediatric versions of the Intake Flowsheet.  _x000D_
Please review with Hallee M. and Angie McFaddin, as we would like to incorporate as many CPM rows as possible._x000D_
We need all of the current Intake Flowsheets to be hidden, so staff may no longer select them and continue to document using the old versions.  These should be hidden:_x000D_
-115: Intake Flowsheet_x000D_
-584: Intake Flowsheet_x000D_
-2100000325: Pediatric Intake Flowsheet_x000D_
-2100000115: Pediatric Specialty Intake Flowsheet_x000D_
_x000D_
We need the Ortho Intake Flowsheet (783) updated to include the new Adult Intake Flowsheet questions that are attached.  However, the Ortho Flowsheet should still start with the following sections that currently exist:_x000D_
-General Information_x000D_
-Details of Injury/Pain_x000D_
_x000D_
A new Document Type called "New Patient Packet" is also needed, as the Front Desk staff will begin documenting this discreetly in the Documents Table when they have given it to the patient._x000D_
_x000D_
A report is also necessary so that nursing management/leaders can track how well their nursing staff are documenting the Rooming information.  This will also be beneficial to the Accreditation Readiness team as they work with departments._x000D_
The report should be broken down by department, and allow the manager to see the percent of completion of these flowsheets for their department based on their # of office visits per month.  The report will also need to break down to a completion per user, so they can follow up and provide re-education as needed.  In addition to the Flowsheet rows included, the report should also provide the % complete for Tobacco Status and Smokeless Tobacco documentation, as well as PHQ-9 documentation for their office visits.  _x000D_
_x000D_
Jamie Akers has been in the loop from training, and already has several training points.  A mass education around Rooming will be developed which will need to include several education reminders around the entire Rooming process._x000D_
_x000D_
Epic application module to be optimized: Ambulatory_x000D_
_x000D_
Improvement Initiative this Optimization will effect: Regulatory_x000D_
_x000D_
Who will be impacted by this Optimization: 2-CLINIC / NON-HOSPITAL_x000D_
_x000D_
Benefit / Value: _x000D_
Due to variation in Ambulatory nurse rooming documentation, and the requirement for "assessment" which is out of the scope of CMA's who frequently do this work, we have worked with Ambulatory Nursing, Accreditation Readiness, and Quality to create a new Adult and Pediatric Intake Flowsheet.  This flowsheet ensures the documentation that is required every visit is at the beginning, while those that are only required for initial visits or when there are changes are documented as such, and do not require a patient assessment to determine.  The changes to this flowsheet are necessary for JC surveyable sites, but we would like to work with Ambulatory Nursing and training to standardize and implement in all Ambulatory practices, as our Ambulatory clinics are constantly placed on and off the surveyable list.  Additionally, several of these documentation requirements are for CMS and not just JC.  </t>
  </si>
  <si>
    <t>C1214064</t>
  </si>
  <si>
    <t>High - October Release - Incorporate John Hopkins case for MyChart e-CheckIn Reference from link https://galaxy.epic.com/?#Browse/page=1!68!422!3317724 which will allow text reminders etc.</t>
  </si>
  <si>
    <t>High - October Release - Incorporate John Hopkins case for MyChart e-CheckIn Reference from link https://galaxy.epic.com/?#Browse/page=1!68!422!3317724 which will allow text reminders etc._x000D_
_x000D_
Epic application module to be optimized: ADT / Registration (Prelude)_x000D_
_x000D_
Improvement Initiative this Optimization will effect: null_x000D_
_x000D_
Who will be impacted by this Optimization: 1-ENTERPRISE / HOSPITAL_x000D_
_x000D_
Benefit / Value: _x000D_
This will allow the organization to improve patient participation in utilizing MyChart e-CheckIn based on information obtained from Epic User Web in Galaxy.</t>
  </si>
  <si>
    <t>C1214116</t>
  </si>
  <si>
    <t>Enhancement request/work for P4P Operational Solution</t>
  </si>
  <si>
    <t>Enhancement request/work for P4P Operational Solution_x000D_
_x000D_
We need to add additional payors to existing metrics, add a new metric, and update the way patients are marked as having more than one payor._x000D_
_x000D_
Please add the BCS measure to the Aetna MA plan. All current logic used for other payors will remain the same, but we need to add this population._x000D_
_x000D_
Please add the PCP_VISIT measure to the Aetna MA  plan. All current logic used for the UHC ACP population will remain the same, but we need to add this population._x000D_
_x000D_
Please build a new metric "AWV" for the UHC MAPCPI plan. The applicable CPT codes are: G0402, G0438, and G0439. Use the following guidelines: Compliant by Payor, Billed in Epic within 1/1/2017 - 12/31/2017, and lastly Documentation DOS within DOS Period (1/1/17-12/31/17)._x000D_
_x000D_
Lastly, we need patients with two payors to show a "Y" in the "More than 1 Payor?" field, even when the patient does not have any applicable metrics under one payor. See examples: MPI 1477600 &amp; MPI 2282871 previously discussed under ticket IM393391._x000D_
_x000D_
Business Need:_x000D_
We need to have these items added to our current report in order to capture gaps in care that we are currently unaware of. If the worklist does not show the metrics and appropriate flags, then we will miss out on opportunity to bring those patients in or to remind the provider to order these items. Ultimately, this could impact our incentive opportunity if we do not meet our targets for the missing metrics._x000D_
_x000D_
Impact:  2-CLINIC / NON-HOSPITAL_x000D_
_x000D_
Requested By Date: 08/21/17 00:00:00_x000D_
_x000D_
Deadline Driver:_x000D_
We would like to have these items added to the worklist as soon as possible, to make sure we are capturing as much opportunity as possible prior to the year end. We understand this may involve some additional build, so we have extended our "need it yesterday" time frame._x000D_
_x000D_
Approval:_x000D_
Jason Semones 8/4/2017</t>
  </si>
  <si>
    <t>SLBAKER2</t>
  </si>
  <si>
    <t>P4P OPERATIONAL OUTREACH SOLUTION</t>
  </si>
  <si>
    <t>C1214542</t>
  </si>
  <si>
    <t>Epic is submitting the following request....  One of our initiatives is to have the Executive Dashboards on By Default with Epic 2017 so that when executives will have access to it immediately upon 2017 go-live. The executive dashboard was developed based</t>
  </si>
  <si>
    <t>Epic is submitting the following request....  One of our initiatives is to have the Executive Dashboards on By Default with Epic 2017 so that when executives will have access to it immediately upon 2017 go-live. The executive dashboard was developed based on feedback we received from CEOs and COOs. Since CEOs and COOs do not log into Epic frequently, we expect that this web-based solution will make these dashboards more accessible._x000D_
     Since you already have EpicCare Link deployed, the Executive Dashboard should turn on automatically when you install a client pack after some additional setup on the cache side. Could you take a look at Sherlock 3330452 and let me know if you have any questions on the next steps or if you would like to set up a call to go through this together?_x000D_
The next steps for us are to complete the steps below in POC, TST, and PRD. _x000D_
 _x000D_
1. In EpicCare Link text, open EpicCare Link/PlanLink System Definitions. _x000D_
2.Go to the Authentication Methods screen. _x000D_
3.On a new line under name enter EXECSSO, under authentication component enter EWSSOAuth83.WExecSSO. _x000D_
4.Have Rich recycle EpicCare Link Application in IIS _x000D_
5. Make a note of what the URL for your web application is. The pattern is https://&lt;servername&gt;/&lt;alias&gt;/common/epic_check.asp?mode=EXECSSO, where &lt;servername&gt; is the name of your Web server (Reverse proxy, Production URL, load balancer), and &lt;alias&gt; is the application name or alias as set up in IIS for the web application. This must be HTTPS. _x000D_
6. Provide the POC, TST, and PRD URLs to me and I will coordinate with your Cogito TS on next steps from there._x000D_
_x000D_
Epic application module to be optimized: Ambulatory_x000D_
_x000D_
Improvement Initiative this Optimization will effect: Documentation Improvement_x000D_
_x000D_
Who will be impacted by this Optimization: 3-UNIT / DEPT_x000D_
_x000D_
Benefit / Value: _x000D_
With Executive Dashboards as a web activity, executives' dashboards are optimized both for monitoring the organization's metrics at a high level and drilling down into the details. Because the dashboards are available from a web browser, they're also easy to access.</t>
  </si>
  <si>
    <t>C1214667</t>
  </si>
  <si>
    <t xml:space="preserve"> Dermatology currently uses cameras to take pictures before and after of skin conditions and also surgical site healing following Mohs surgery.  Our current workflow is for the nurses to use digital cameras take photos that are then uploaded to the shared</t>
  </si>
  <si>
    <t xml:space="preserve"> Dermatology currently uses cameras to take pictures before and after of skin conditions and also surgical site healing following Mohs surgery.  Our current workflow is for the nurses to use digital cameras take photos that are then uploaded to the shared drive and printed when needed then scanned into Epic.  With the release of Haiku and Canto we had purchased 2 iPads to trial their use so that we could take photos with the iPad and then the images would automatically go into Epic.  We have recently found out that only physicians have access to Haiku and Epic so nurses are unable to login and take photos.  I don't think that this is going to work for us because the nurses do most of the photography. Requesting for Dermatology nurses to have access to Haiku so they can take photos with the iPads and load them into Epic._x000D_
_x000D_
Epic application module to be optimized: Ambulatory_x000D_
_x000D_
Improvement Initiative this Optimization will effect: Throughput and Access_x000D_
_x000D_
Who will be impacted by this Optimization: 2-CLINIC / NON-HOSPITAL_x000D_
_x000D_
Benefit / Value: _x000D_
This optimization will eliminate paper charts from the Dermatology practice.  This will also create efficiencies by not having the nurses print the pictures on color paper for each patient on the schedule.  If this physician is the only one with access it will slow down clinic flow as the nurses perform most of the photography. </t>
  </si>
  <si>
    <t>HSHOUSE</t>
  </si>
  <si>
    <t>C1214759</t>
  </si>
  <si>
    <t>First Data Bank (FDB) our pharmacy database vendor on providing cost data for IP meds</t>
  </si>
  <si>
    <t xml:space="preserve">We have been asked to provide cost data for IP medications,  in an effort to decrease overall spend in the hospital environment. We have been working with First Data Bank (FDB) our pharmacy data base vendor on providing cost data for IP medications.   They have a solution that has been demonstrated..  Our Willow team has provided some baseline information to FDB for analysis.   Next steps would be to review their analyzed  data and import into a test environment in Epic.  We also need to determine ongoing level of support.   The product is free from the vendor._x000D_
_x000D_
Epic application module to be optimized: Inpatient_x000D_
_x000D_
Improvement Initiative this Optimization will effect: Cost Containment_x000D_
_x000D_
Who will be impacted by this Optimization: 1-ENTERPRISE / HOSPITAL_x000D_
_x000D_
Benefit / Value: _x000D_
Reduction of cost for pharmacy </t>
  </si>
  <si>
    <t>C1214905</t>
  </si>
  <si>
    <t>SKILLIT Find Skills for Resource tab: Change drop down of names to search field(s) to allow end user</t>
  </si>
  <si>
    <t>SKILLIT Find Skills for Resource tab: Change drop down of names to search field(s) to allow end users to quickly locate a resource by last name.</t>
  </si>
  <si>
    <t>SKILLIT</t>
  </si>
  <si>
    <t>WEB SERVICES</t>
  </si>
  <si>
    <t>C1214975</t>
  </si>
  <si>
    <t>We would like the ability to scan medications in 08016218 and 08017138.</t>
  </si>
  <si>
    <t xml:space="preserve">We would like the ability to scan medications in 08016218 and 08017138._x000D_
_x000D_
Epic application module to be optimized: OR (Optime)_x000D_
_x000D_
Improvement Initiative this Optimization will effect: Quality and Safety_x000D_
_x000D_
Who will be impacted by this Optimization: 3-UNIT / DEPT_x000D_
_x000D_
Benefit / Value: _x000D_
medications scanning provides enhanced safety and increased staff efficiency.  </t>
  </si>
  <si>
    <t>KEZOLLMAN</t>
  </si>
  <si>
    <t>C1215203</t>
  </si>
  <si>
    <t>MEDIUM - 9/30/17 - Optimize Risk Management Adjustment Workflow.  The Risk management group is currently emailing accounts that need to eventually have a self-pay adjustment posted to the account. Amanda Conner (Customer Service) has to manually review th</t>
  </si>
  <si>
    <t xml:space="preserve">MEDIUM - 9/30/17 - Optimize Risk Management Adjustment Workflow.  The Risk management group is currently emailing accounts that need to eventually have a self-pay adjustment posted to the account. Amanda Conner (Customer Service) has to manually review the accounts daily to determine if they have reached self-pay and has to coordinate with the Risk Management group to determine what adjustment amount should be posted for these cases.  Request is to create a new billing indicator to indicate which accounts require Risk management review. Then have the Risk Management team create the adjustment once the accounts reach full self-pay due. Then have the Risk Management team post the adjustment which will be caught in a WQ for Amanda to review and release._x000D_
_x000D_
Full workflow details are included in the attached BRD.  Also, please see two attached WQ Support Request documents which include details related to the new WQ's required for this workflow.  _x000D_
_x000D_
Requested by Amanda Conner, Customer Svc, Todd Hoffman (Sagacious Consultants)_x000D_
_x000D_
Epic application module to be optimized: Billing (Hospital)_x000D_
_x000D_
Improvement Initiative this Optimization will effect: null_x000D_
_x000D_
Who will be impacted by this Optimization: 3-UNIT / DEPT_x000D_
_x000D_
Benefit / Value: _x000D_
Puts the ownership of the accounts back to the appropriate team while still retaining the necessary Billing oversight and provides automation of the process.  </t>
  </si>
  <si>
    <t>C1215316</t>
  </si>
  <si>
    <t>Omid is requesting that EDW team assist with Premier ODS and using Premier-provided data to create a</t>
  </si>
  <si>
    <t>Omid is requesting that EDW team assist with Premier ODS and using Premier-provided data to create attribute that marks an admission as an index admission or readmission_x000D_
Estimated LOE = 8 hours</t>
  </si>
  <si>
    <t>C1215317</t>
  </si>
  <si>
    <t xml:space="preserve">Request from Omid Shabestari for EDW team to further development of Press Ganey ODS by creating 6-8 </t>
  </si>
  <si>
    <t>Request from Omid Shabestari for EDW team to further development of Press Ganey ODS by creating 6-8 datamarts from analytics-provided queries to make Press Ganey survey data more useful and conform to a single standard._x000D_
Estimated LOE for EDW team = 40 hours</t>
  </si>
  <si>
    <t>C1215374</t>
  </si>
  <si>
    <t>Sagacious request to pull data from FACS system into EDW (for dashboard)</t>
  </si>
  <si>
    <t>Sagacious request to pull data from FACS system into EDW (for dashboard)_x000D_
_x000D_
A quick run-down:_x000D_
Bad debt system FACS. Analysts can generate reports out of FACS (raw) that can be loaded into a database, etc._x000D_
This is based on a dashboard request for Carolyn Chrisman and daily dumps with Acct information and others types of data (balance)._x000D_
_x000D_
Expected 2-4 ETL jobs._x000D_
Initial estimated LOE for EDW team is 50 hours._x000D_
_x000D_
------_x000D_
Epic: Todd Hoffman from Sag is requesting a contact he can meet  or speak with someone who knows what we need to set up an Enterprise Data Warehouse database based on a feed from FACS. I can't ask Dwayne to start on the file feed from FACS until I know the capabilities of the EDW. Doug told me that needs approval first from the EDW supervisor.   A contact is needed as we do not know who this is.</t>
  </si>
  <si>
    <t>C1215520</t>
  </si>
  <si>
    <t>MEDIUM - 10/1/17 - SSI Upstream Edit Project (62176) – Test using CEV Edit #70133 to capture duplicate lab services on same DOS in which a modifier is required.  HB Medicare billing team is frequently hitting SSI edit #62176 when more than one lab service</t>
  </si>
  <si>
    <t xml:space="preserve">MEDIUM - 10/1/17 - SSI Upstream Edit Project (62176) – Test using CEV Edit #70133 to capture duplicate lab services on same DOS in which a modifier is required.  HB Medicare billing team is frequently hitting SSI edit #62176 when more than one lab service in range 80047–80502, 82000-84999, 85025 or 86000-89399 is billed on OP claims for the same date of service.  In this case, Medicare requires a modifier 59 (distinct and independent service/different anatomical site) or modifier 91 (repeat test to obtain subsequent results) on the second (or additional) claim lines when performed on the same DOS.  The first line/instance of the charge can be billed without a modifier.  Requesting to turn on existing Epic CEV edit (CER) #70133 “Labs (Rev Code 300-319) with a HCPCs between 80000 and 89999 require a 59 or 91 modifier when the quantity is greater than 1.” In SUP with Error Code 200 for Medicare, Medicare Advantage, Tricare and Veterans Admin OP claims in which more than one lab CPT exists in the range. _x000D_
_x000D_
Research/Test Opt - BRD attached.  Requested by Linda Rumburg &amp; Cyndi StClair, HB Federal Billing Team._x000D_
_x000D_
Epic application module to be optimized: Billing (Hospital)_x000D_
_x000D_
Improvement Initiative this Optimization will effect: null_x000D_
_x000D_
Who will be impacted by this Optimization: 3-UNIT / DEPT_x000D_
_x000D_
Benefit / Value: _x000D_
Improve SSI clean claim rate and Epic/SSI claim consistency.   Using a 30 day review of SSI edits (month of March 2017), edit number 62176 fired a total of 2,267 times on Federal billing claims requiring staff to manually review for correct modifier and update the claim in SSI.          </t>
  </si>
  <si>
    <t>C1215540</t>
  </si>
  <si>
    <t>We are planning to build a new InsideCarilion.org intranet site, in partnership with Modea, with a project start date of late Oct or early Nov 2017. We need a Drupal 8 environment created on TSG servers, very similar to what was created for the new Carili</t>
  </si>
  <si>
    <t>_x000D_
Software or Application: INSIDECARILION_x000D_
_x000D_
Requested By Date: 10/06/17 00:00:00_x000D_
_x000D_
Description: _x000D_
We are planning to build a new InsideCarilion.org intranet site, in partnership with Modea, with a project start date of late Oct or early Nov 2017. We need a Drupal 8 environment created on TSG servers, very similar to what was created for the new CarilionClinic.org. We are targeting Q3 of 2018 for launch. The business need is to improve the intranet in support of Great Place to Work initiatives.</t>
  </si>
  <si>
    <t>MLDAME</t>
  </si>
  <si>
    <t>INSIDECARILION</t>
  </si>
  <si>
    <t>C1215707</t>
  </si>
  <si>
    <t>CRMH Labor and Delivery currently manages our list of patients both on labor and delivery, Antepartum, and postpartum floors via an excel spreadsheet designed over 10 years ago. All information on the list needs to be entered manually and can only be acce</t>
  </si>
  <si>
    <t xml:space="preserve">CRMH Labor and Delivery currently manages our list of patients both on labor and delivery, Antepartum, and postpartum floors via an excel spreadsheet designed over 10 years ago. All information on the list needs to be entered manually and can only be accessed on one computer. We would like to find a way to get this list into epic, which other hospitals with epic have successfully transitioned to. This would be a modification of a sign out used by other departments showing the information required on the list. _x000D_
It would be easier to show someone the list instead of attempting to describe it here. Whenever a patient delivers and then goes to postpartum the patient must then be manually transferred to another part of the list. _x000D_
_x000D_
We would like this list to be as similar to our current excel spreadsheet list but in epic with the ability to have data automatically transferred from epic as to prevent human error and time spent updating the list. _x000D_
_x000D_
I can attach a blank excel spreadsheet to this request for you to be able to see what information we request, although as the spreadsheet is blank it will not be fully clear which information we request to be in an epic version. The first 3 pages (labor and deliver, antepartum, and postpartum are used) the rest of the pages are no longer used_x000D_
_x000D_
Epic application module to be optimized: Inpatient_x000D_
_x000D_
Improvement Initiative this Optimization will effect: Documentation Improvement_x000D_
_x000D_
Who will be impacted by this Optimization: 3-UNIT / DEPT_x000D_
_x000D_
Benefit / Value: _x000D_
As this list is outside of epic requires a lot of effort and time is spent keeping this list up to date and has an increased chance for errors and omissions due to the complexity of upkeep on the list. Inputting patient information that could easily be auto added through epic will ensure that the patient list is up to date. Also due to the manual entry of the list there is the possibilities of patient omissions which would lead to the treatment team not being aware that the patient is currently admitted. </t>
  </si>
  <si>
    <t>JCKUHN</t>
  </si>
  <si>
    <t>C1215752</t>
  </si>
  <si>
    <t>Please upgrade our current SAP Lumira environment to use the new Lumira 2.0. Include server version as recommended by SAP.</t>
  </si>
  <si>
    <t>_x000D_
Software or Application: LUMIRA_x000D_
_x000D_
Requested By Date: 10/01/17 00:00:00_x000D_
_x000D_
Description: _x000D_
Please upgrade our current SAP Lumira environment to use the new Lumira 2.0. Include server version as recommended by SAP.</t>
  </si>
  <si>
    <t>LEEARLS</t>
  </si>
  <si>
    <t>LUMIRA</t>
  </si>
  <si>
    <t>C1215917</t>
  </si>
  <si>
    <t>The department of ob/gyn recently had an "Induction / C/S" letter revised and placed into production.  When the letter is printed (from EPIC) it prints on three pages and there is no way for us to print just one page as as the print options are grayed out</t>
  </si>
  <si>
    <t>The department of ob/gyn recently had an "Induction / C/S" letter revised and placed into production.  When the letter is printed (from EPIC) it prints on three pages and there is no way for us to print just one page as as the print options are grayed out.  Can we have just the first page print, or be able to adjust the print options in EPIC?  Our quality team tracks items on this form for quality and patient safety.  Can we set the form up as data fields so we can pull reports from EPIC related to this letter?  The letter was originally set up as text fields only._x000D_
_x000D_
Epic application module to be optimized: Ambulatory_x000D_
_x000D_
Improvement Initiative this Optimization will effect: Documentation Improvement_x000D_
_x000D_
Who will be impacted by this Optimization: 3-UNIT / DEPT_x000D_
_x000D_
Benefit / Value: _x000D_
This will improve the ability for our quality team to track and trend inductions and elective c/s to ensure we are practicing standards of care.</t>
  </si>
  <si>
    <t>C1215967</t>
  </si>
  <si>
    <t xml:space="preserve">Below is an email from Dr. Garcia regarding integrating the non-OR surgical areas (endo, EP, and IR) into Optime.  This will need to have a group review what is currently integrated and what the desired integration points are with Optime.  Additionally,  </t>
  </si>
  <si>
    <t xml:space="preserve">Below is an email from Dr. Garcia regarding integrating the non-OR surgical areas (endo, EP, and IR) into Optime.  This will need to have a group review what is currently integrated and what the desired integration points are with Optime.  Additionally,  we would like to consider having Epic come on site to review current workflows vs foundation / best practices.  _x000D_
_x000D_
_x000D_
_x000D_
Good morning, Steve._x000D_
_x000D_
The non-OR procedural areas and anesthesia have formed a working group to address the needs for integration of these procedures into the anesthesia schedule.  As background, interventional radiology, endoscopy, and electrophysiology, have grown and evolved as we have expanded capabilities and added subspecialized practitioners.  Along with this, the need for anesthesia to support complex cases in these areas has increased.  We are all working to find a solution for this issue.  We would like to explore the potential to post cases for these areas in OP Time so that they will be visible to the anesthesiologists as OR cases are.  This capability would solve several problems, not least among them the ability for anesthesia to see all the needs for the day and avoidance of procedure delays and cancellations.  In addition, this would allow the specialists in these area to continue working in the Epic designed workflows for their areas of expertise.  Please comment on this potential and options for this type of integration/credentials for practitioners in these areas._x000D_
_x000D_
Best,_x000D_
_x000D_
Evelyn_x000D_
_x000D_
Evelyn M. Garcia, M.D._x000D_
Chairman and Medical Director Radiology_x000D_
Carilion Clinic_x000D_
Chairman and Assistant Professor Radiology_x000D_
Virginia Tech Carilion School of Medicine_x000D_
(540) 853-0434 (office)_x000D_
(540) 204-6775 (cell)_x000D_
(540) 985-6953 (fax)_x000D_
emgarcia@carilionclinic.org_x000D_
 _x000D_
_x000D_
Epic application module to be optimized: OR (Optime)_x000D_
_x000D_
Improvement Initiative this Optimization will effect: Throughput and Access_x000D_
_x000D_
Who will be impacted by this Optimization: 1-ENTERPRISE / HOSPITAL_x000D_
_x000D_
Benefit / Value: </t>
  </si>
  <si>
    <t>C1215981</t>
  </si>
  <si>
    <t>Please add a field in HPSM labeled ITG Hold.  This will allow us to place certain RFCs on hold pendi</t>
  </si>
  <si>
    <t>Please add a field in HPSM labeled ITG Hold.  This will allow us to place certain RFCs on hold pending review for IT Governance.  This field will be used by Dr. Morgan and Keith Perry to determine which items may go on hold.  This will allow for us to model our project portfolio.  This would be a Yes/No field with a default of No and not left to Null.  This field will not disrupt the normal flow of the RFC so we prefer to use this method instead of a specific Phase or Status.</t>
  </si>
  <si>
    <t>BTCROSSWHITE</t>
  </si>
  <si>
    <t>C1216048</t>
  </si>
  <si>
    <t xml:space="preserve">TSG Solutions Delivery needs an application designed for staff to enter PTO, Work From Home, and On-Call events in a central repository.  This application will be used so staff can make informed decisions on their own PTO &amp; WFH requests.  If they can see </t>
  </si>
  <si>
    <t>_x000D_
Requested By Date: 08/19/17 00:00:00_x000D_
Provide a short description of the business issue or need you are trying to address: _x000D_
TSG Solutions Delivery needs an application designed for staff to enter PTO, Work From Home, and On-Call events in a central repository.  This application will be used so staff can make informed decisions on their own PTO &amp; WFH requests.  If they can see gaps in coverage, they will know when they should be able to take PTO or WFH._x000D_
Provide clinical and/or financial background information pertinent to the business need: _x000D_
We have developed a spreadsheet, but this solution has a multi-user constraint.  We recommend having a Salesforce application built for this need._x000D_
What are you attempting to achieve and what benefits are you attempting to attain? Net new item_x000D_
Has a product or vendor already been reviewed or selected? Yes_x000D_
  Would there be an ongoing contract associated with this proposed solution? No_x000D_
  Would this solution be purchased or leased? Leased_x000D_
  Would the solution be hosted offsite in the "cloud"? Yes_x000D_
  From what devices would the solution be accessed? Carilion devices_x000D_
  What other vendors were researched and considered for this solution? MS Excel_x000D_
  Please list at least 2 reference locations (non-Carilion) that are using this product: This is a custom app.  Not sure of specific organizations that use Salesforce for this need._x000D_
  Please provide the name of the selected vendor: Salesforce_x000D_
  Please provide the URL of the selected vendor's web site: www.salesforce.com_x000D_
Would this initiative replace an existing solution? No_x000D_
  What is the solution being replaced? null_x000D_
If this request is denied or delayed, what may happen as a result? Manual entries in MS Excel_x000D_
Who is your financial advisor? Harrison Lapuasa_x000D_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 _x000D_
_x000D_
Will confidential Carilion Clinic information be stored or transmitted by this system? No_x000D_
  Please check information types that apply: null_x000D_
Is this a clinical or non-clinical based system? Non-Clinical</t>
  </si>
  <si>
    <t>C1216058</t>
  </si>
  <si>
    <t>SKILLIT: Implement Application Sub Skills</t>
  </si>
  <si>
    <t>SKILLIT: Implement Application Sub Skills_x000D_
Request to implement the ability to capture skills that apply to applications._x000D_
See examples in the spreadsheets attached.</t>
  </si>
  <si>
    <t>C1216072</t>
  </si>
  <si>
    <t>SKILLIT: Interests Management</t>
  </si>
  <si>
    <t>SKILLIT: Interests Management_x000D_
Request to capture, manage and report on interests in skills within SKILLIT.</t>
  </si>
  <si>
    <t>C1216198</t>
  </si>
  <si>
    <t>The "Mark Patient for Merge" button has become the first button on the top of the Menu.  This needs to be moved further down to the right side of the screen or hidden under secondary options.  Would</t>
  </si>
  <si>
    <t>Epic:_x000D_
The "Mark Patient for Merge" button has become the first button on the top of the Menu.  This needs to be moved further down to the right side of the screen or hidden under secondary options.  Would recommend this button is only available to nursing staff (Providers should not need to use this) if able.    Reason:  Clutters the user interface with a button that is not used often._x000D_
_x000D_
User Name: RRTRUXILLO_x000D_
Department: MD Medicine CRMH_x000D_
Template: AMB IP CPOE PHYSICIAN [304046]</t>
  </si>
  <si>
    <t>C1216243</t>
  </si>
  <si>
    <t>Change DME orders to a format similar to e-RX. The form can be filled out like a prescription and sent electronically to the DMEs. We can have the fax numbers for the areas DME companies in epic (same as those for pharmacies) and pick the patient's DME ou</t>
  </si>
  <si>
    <t>Change DME orders to a format similar to e-RX. The form can be filled out like a prescription and sent electronically to the DMEs. We can have the fax numbers for the areas DME companies in epic (same as those for pharmacies) and pick the patient's DME out of the list._x000D_
_x000D_
Epic application module to be optimized: Ambulatory_x000D_
_x000D_
Improvement Initiative this Optimization will effect: Cost Containment_x000D_
_x000D_
Who will be impacted by this Optimization: 2-CLINIC / NON-HOSPITAL_x000D_
_x000D_
Benefit / Value: _x000D_
Currently when placing a DME order, it has to be printed, signed by the provide and faxed by the clinic staff. In our clinic, for every DME order, three pages print out (wasting two sheets of paper). We have tried to fix this problem without success. _x000D_
In addition, if the provider forgets to sign the order before leaving the clinic, the staff will have to wait 1-2 days until that provider is back to get the form signed and sent. _x000D_
I believe the above suggestion will help with cost, staff time and efficiency, and patient care (orders going through automatically instead of being faxed and potentially missed)</t>
  </si>
  <si>
    <t>C1216244</t>
  </si>
  <si>
    <t>MEDIUM - 10/15/17 - SSI Upstream Edit Project (77880) – Create Epic Claim Edit to Prevent Incorrect Occurrence Code Dates on HB Claims.  Hospital Billing teams (all payers) are frequently hitting SSI edit #77880 when an invalid date has been entered to ac</t>
  </si>
  <si>
    <t xml:space="preserve">MEDIUM - 10/15/17 - SSI Upstream Edit Project (77880) – Create Epic Claim Edit to Prevent Incorrect Occurrence Code Dates on HB Claims.  Hospital Billing teams (all payers) are frequently hitting SSI edit #77880 when an invalid date has been entered to accommodate occurrence codes…”  IF OCCURRENCE CODE DATE EXISTS THEN CANNOT BE PRIOR TO THE PATIENT'S BIRTH DATE EXCEPT FOR OCCURRENCE CODES A1, B1, C1, A2, B2, C2, 19, AND 25”.  All claims with SSI edits/errors have to be manually reviewed and manipulated prior to transmission to the payer.    Request is to create a new Epic claim edit for all payers with error code 200 to capture claims with occurrence code dates that are prior to the patient’s birth date for all occurrence codes other than A1, B1, C1, A2, B2, C2, 19, AND 25.  Qualifying accounts should populate in existing HB claim edit WQ’s based on payer and error code 200.  Recent example HAR’s include 105837286, 105793659, 105963387.  BRD attached._x000D_
_x000D_
Epic application module to be optimized: Billing (Hospital)_x000D_
_x000D_
Improvement Initiative this Optimization will effect: null_x000D_
_x000D_
Who will be impacted by this Optimization: 3-UNIT / DEPT_x000D_
_x000D_
Benefit / Value: _x000D_
Improve SSI clean claim rate and Epic/SSI claim consistency.    Using a 30 day review of SSI edits (month of March 2017), edit number 77880 fired a total of 148  times requiring staff to manually review and correct the occurrence code dates.           </t>
  </si>
  <si>
    <t>C1216354</t>
  </si>
  <si>
    <t>Might we consider having Epic automatically change the color of the patient header based on the patient's age?  This would make it more obvious to any provider/pharmacist/nurse that they have opened a pediatric chart for dosing.  Perhaps Pink might be uti</t>
  </si>
  <si>
    <t>Might we consider having Epic automatically change the color of the patient header based on the patient's age?  This would make it more obvious to any provider/pharmacist/nurse that they have opened a pediatric chart for dosing.  Perhaps Pink might be utilized in some manner as suggested by Susan Gladfelter._x000D_
_x000D_
Epic application module to be optimized: Pharmacy_x000D_
_x000D_
Improvement Initiative this Optimization will effect: null_x000D_
_x000D_
Who will be impacted by this Optimization: 1-ENTERPRISE / HOSPITAL_x000D_
_x000D_
Benefit / Value: _x000D_
Safety advantage for recognition of pediatric patient when processing order verification.  May also be applicable for providers or nurses who may have accidentally accessed a pediatric patient's profile.</t>
  </si>
  <si>
    <t>VBDELAPP</t>
  </si>
  <si>
    <t>C1216402</t>
  </si>
  <si>
    <t>I have been discussing a daily report from Lawson for new user security builds with Lindsay Gilmore.  This report would include user name, First and Last name, department of the employee, and whose a</t>
  </si>
  <si>
    <t>Other Application / Software:_x000D_
I have been discussing a daily report from Lawson for new user security builds with Lindsay Gilmore.  This report would include user name, First and Last name, department of the employee, and whose access was copied, if applicable.  The report would eliminate the need for the TSG Lawson team to send an email of this information when they complete set ups and would be an easy to use reference for MMIS for profile builds.  When can this be completed?  _x000D_
_x000D_
Additional Data:_x000D_
Affected Service: Lawson_x000D_
_x000D_
Impact: 3 - Entire unit / department_x000D_
User Name: kcmiller_x000D_
Application: Lawson</t>
  </si>
  <si>
    <t>KCMILLER</t>
  </si>
  <si>
    <t>C1216511</t>
  </si>
  <si>
    <t>Suggestion is to add cardiologist and last cardiologist visit to Health Maintenance as a drop down for Cardiovascular Symptoms/Conditions Management.</t>
  </si>
  <si>
    <t xml:space="preserve">Suggestion is to add cardiologist and last cardiologist visit to Health Maintenance as a drop down for Cardiovascular Symptoms/Conditions Management._x000D_
_x000D_
Epic application module to be optimized: Ambulatory_x000D_
_x000D_
Improvement Initiative this Optimization will effect: Throughput and Access_x000D_
_x000D_
Who will be impacted by this Optimization: 3-UNIT / DEPT_x000D_
_x000D_
Benefit / Value: _x000D_
This is essential information to assess f/u with chronic conditions such as hear disease. It also provides information for the PST nurse  to direct questions regarding abnormal EKG's for f/u in optimizing the patient for surgery. </t>
  </si>
  <si>
    <t>C1216577</t>
  </si>
  <si>
    <t>Create a separate echeckin tickler to notify patients at 7 days alerting the patient they can use echeckin 24 hrs before the appt.  Create an additional tickler at day 1 advising they can use echeckin.  Within the smart text message include a link that wi</t>
  </si>
  <si>
    <t>Create a separate echeckin tickler to notify patients at 7 days alerting the patient they can use echeckin 24 hrs before the appt.  Create an additional tickler at day 1 advising they can use echeckin.  Within the smart text message include a link that will bring them into the echeckin section for easy workflow to complete the process.  Link on userweb to reference:  https://userweb.epic.com/Thread/46390_x000D_
_x000D_
Epic application module to be optimized: Ambulatory_x000D_
_x000D_
Improvement Initiative this Optimization will effect: Throughput and Access_x000D_
_x000D_
Who will be impacted by this Optimization: 2-CLINIC / NON-HOSPITAL_x000D_
_x000D_
Benefit / Value: _x000D_
Patient Satisfaction</t>
  </si>
  <si>
    <t>C1216695</t>
  </si>
  <si>
    <t>Need for a new pediatric inpatient order set that aligns with REVISE (Reducing Excessive Variability in Infant Sepsis Evaluation) guidelines on evidence-based evaluation of well-appearing febrile infants between the ages of 0 to 60 days. This new inpatien</t>
  </si>
  <si>
    <t>Need for a new pediatric inpatient order set that aligns with REVISE (Reducing Excessive Variability in Infant Sepsis Evaluation) guidelines on evidence-based evaluation of well-appearing febrile infants between the ages of 0 to 60 days. This new inpatient order set will replace IP-Ped:General:Infant Fever Admission [2126].  CRMH and CNRV inpatient pediatric units will be impacted by the addition of this order set. Specific content needed in the new order set is detailed in the attached documents (provided in both .doc and .pdf format).</t>
  </si>
  <si>
    <t>CMGEORGE</t>
  </si>
  <si>
    <t>C1216696</t>
  </si>
  <si>
    <t>Need for a new pediatric emergency department order set that aligns with REVISE (Reducing Excessive Variability in Infant Sepsis Evaluation) guidelines on evidence-based evaluation of well-appearing febrile infants between the ages of 0 to 60 days. This n</t>
  </si>
  <si>
    <t>Need for a new pediatric emergency department order set that aligns with REVISE (Reducing Excessive Variability in Infant Sepsis Evaluation) guidelines on evidence-based evaluation of well-appearing febrile infants between the ages of 0 to 60 days. This new ED order set will replace ED:Pediatric: Infant Fever (0-56 Days) [1964].  Carilion (pediatric) emergency departments will be impacted by the addition of this order set. Specific content needed in the new order set is detailed in the attached documents (provided in both .doc and .pdf format).</t>
  </si>
  <si>
    <t>C1216849</t>
  </si>
  <si>
    <t>Per Colette and the Flu Steering Committee: we need to move forward with an Ambulatory clinical staff BPA similar to the IP Flu BPA this year.  This BPA should fire for clinical staff when opening the chart (not providers or mid-levels).  We have worked w</t>
  </si>
  <si>
    <t>Per Colette and the Flu Steering Committee: we need to move forward with an Ambulatory clinical staff BPA similar to the IP Flu BPA this year.  This BPA should fire for clinical staff when opening the chart (not providers or mid-levels).  We have worked with Cathy Fisher and the CDC guidelines are not published yet for this year, but we need to go ahead and get started, as the flu vaccine will be available in the clinics by week 1 of Sept.  Meeting is setup with Angie McFaddin and Karla West on 8/21, so we can ensure this BPA will closely match the Inpatient BPA.  BPA time frame should be Sept 1 - March 31st._x000D_
_x000D_
Epic application module to be optimized: Ambulatory_x000D_
_x000D_
Improvement Initiative this Optimization will effect: Quality and Safety_x000D_
_x000D_
Who will be impacted by this Optimization: 2-CLINIC / NON-HOSPITAL_x000D_
_x000D_
Benefit / Value: _x000D_
Carilion has placed significant importance on getting our patients and employees vaccinated for the flu, and this would help increase our success of vaccinating our patients from the Ambulatory side.</t>
  </si>
  <si>
    <t>C1216955</t>
  </si>
  <si>
    <t>Would like to see about having audiology forms (non-smartform) such as purchase agreements, hearing aid loaner agreements, repair forms, etc. loaded into epic for electronic signatures.</t>
  </si>
  <si>
    <t xml:space="preserve">Would like to see about having audiology forms (non-smartform) such as purchase agreements, hearing aid loaner agreements, repair forms, etc. loaded into epic for electronic signatures._x000D_
_x000D_
Epic application module to be optimized: Ambulatory_x000D_
_x000D_
Improvement Initiative this Optimization will effect: Documentation Improvement_x000D_
_x000D_
Who will be impacted by this Optimization: 3-UNIT / DEPT_x000D_
_x000D_
Benefit / Value: _x000D_
Continuity of documentation in the EMR. Reduction of forms needing to be sent for scanning (i.e. $). Convenience to patients/staff for signatures. </t>
  </si>
  <si>
    <t>AAPRITT</t>
  </si>
  <si>
    <t>C1217030</t>
  </si>
  <si>
    <t>Huron-</t>
  </si>
  <si>
    <t>Huron-_x000D_
Interdisciplinary Rounding enhancement- need Estimated Discharge Date to be enhanced:_x000D_
Estimated Date of Discharge (EDD)- data flow thoughts_x000D_
1. Desire physician initial EDD with admission certification to flow from adm. cert. to EDD flowsheet. _x000D_
2. Want Interdisciplinary Rounds team members to all be able to update the EDD and it flow to updated EDD viewed by all involved with case -including visible notation of who updated and when it was last updated._x000D_
3. EDD final source (last documented EDD) to flow to tele-tracking board (will submit separate ticket for this integration._x000D_
_x000D_
Note: Pilot in progress with case management on 5W &amp; 7W where ambulatory is receiving the EDD and proactively scheduling follow up appointments. _x000D_
_x000D_
Epic application module to be optimized: Inpatient_x000D_
_x000D_
Improvement Initiative this Optimization will effect: Throughput and Access_x000D_
_x000D_
Who will be impacted by this Optimization: 1-ENTERPRISE / HOSPITAL_x000D_
_x000D_
Benefit / Value: _x000D_
Communication with the care team and group focus on EDD can assist in recognizing discharge needs and timeliness of coordination of those needs._x000D_
Facilitating discharge coordination can facilitate bed capacity/patient throughput</t>
  </si>
  <si>
    <t>C1217099</t>
  </si>
  <si>
    <t>After EPIC upgrade, the "new orders icon" is very difficult to recognize due to being an identical color to those around it.  Change icon to allow for it to be more easily identified as it was prior to upgrade.</t>
  </si>
  <si>
    <t>After EPIC upgrade, the "new orders icon" is very difficult to recognize due to being an identical color to those around it.  Change icon to allow for it to be more easily identified as it was prior to upgrade._x000D_
_x000D_
Epic application module to be optimized: ED (ASAP)_x000D_
_x000D_
Improvement Initiative this Optimization will effect: Documentation Improvement_x000D_
_x000D_
Who will be impacted by this Optimization: 3-UNIT / DEPT_x000D_
_x000D_
Benefit / Value: _x000D_
Prior to the upgrade, this new orders icon was easily distinguishable, which alerted staff to new orders.  It is not now, so orders are being missed.</t>
  </si>
  <si>
    <t>C1217143</t>
  </si>
  <si>
    <t>New Epic label printers have been installed to print labels for pediatric patients.  Epic Pharmacy Team has identified that it is possible to direct labels based on patient age.  Need to have two new rules set up to direct syringe labels (Peds/NICU vs Adu</t>
  </si>
  <si>
    <t>New Epic label printers have been installed to print labels for pediatric patients.  Epic Pharmacy Team has identified that it is possible to direct labels based on patient age.  Need to have two new rules set up to direct syringe labels (Peds/NICU vs Adult) and other IV products (Peds/NICU vs Adult)._x000D_
_x000D_
Rule 1:  Patients 18 and under will be directed to ISC101236 for syringe labels and ISC101235 for all other IV products._x000D_
_x000D_
Rule 2:  Patients 18 and 1 day and over will be directed to ISC62693 for syringe labels and ISM0000174 for all other IV products._x000D_
_x000D_
Epic application module to be optimized: Pharmacy_x000D_
_x000D_
Improvement Initiative this Optimization will effect: null_x000D_
_x000D_
Who will be impacted by this Optimization: 3-UNIT / DEPT_x000D_
_x000D_
Benefit / Value: _x000D_
The new Zebra printers were installed as the result of an action plan following a Root Cause Analysis (RCA) involving a pediatric patient.</t>
  </si>
  <si>
    <t>CBATWATER</t>
  </si>
  <si>
    <t>C1217179</t>
  </si>
  <si>
    <t xml:space="preserve">This is a request on behalf of Barbara to be able to create persistent metrics reports so that they </t>
  </si>
  <si>
    <t>This is a request on behalf of Barbara to be able to create persistent metrics reports so that they can be made available without the need of having them developed on a daily basis. The initial goal is create Ops and Support reports such as the ones currently done in Lumira and replicate them through Power BI and SSRS. Prototype reports will be created using both solutions to demonstrate the strengths and to determine which solution would be best._x000D_
_x000D_
What would be needed for this project:_x000D_
_x000D_
1) Test and Production instances of:_x000D_
		Microsoft SQL Server 2016_x000D_
		SSRS 2016_x000D_
		Power BI Report Server_x000D_
		Tivoli Spectrum Protect (backup client)_x000D_
_x000D_
2) Power BI, SSRS 2016, SSMS added to the app store front so that work can be done remotely</t>
  </si>
  <si>
    <t>JFCALDWELL</t>
  </si>
  <si>
    <t>MJSMITH</t>
  </si>
  <si>
    <t>MICROSOFT SQL SERVER</t>
  </si>
  <si>
    <t>INFRASTRUCTURE SERVICES</t>
  </si>
  <si>
    <t>C1217297</t>
  </si>
  <si>
    <t>Develop a report that shows which TSG &amp; HA employees have not logged in to Skillit to update their s</t>
  </si>
  <si>
    <t>Develop a report that shows which TSG &amp; HA employees have not logged in to Skillit to update their skills._x000D_
_x000D_
Suggested approach:_x000D_
_x000D_
Query AD and find all samaccountnames in the “CN=TECHNOLOGY SERVICES AND HEALTH ANALYTICS,OU=Business Unit,OU=Groups,OU=Common,DC=carilion,DC=com” DN and then crosscheck that against the Skillit audit log.</t>
  </si>
  <si>
    <t>C1217317</t>
  </si>
  <si>
    <t>Not sure who the owner is, but System Infection Control would like to make a modification.</t>
  </si>
  <si>
    <t>Not sure who the owner is, but System Infection Control would like to make a modification._x000D_
When LAB3673 is ordered, can it trigger a prompt to order ISOLATION, CONTACT, SPECIAL ENTERIC?_x000D_
_x000D_
_x000D_
ID and Name of the Order Set: _x000D_
LAB3673</t>
  </si>
  <si>
    <t>HLPENIX</t>
  </si>
  <si>
    <t>C1217334</t>
  </si>
  <si>
    <t>Karen</t>
  </si>
  <si>
    <t xml:space="preserve">Karen_x000D_
See note below we received today. This is going to create another situation in which the MD has to sign for the ACP. Based on this we need to escalate looking at not requiring a co-signature on the "clinical support" encounter types._x000D_
 _x000D_
These encounter types are used for vital signs, labs, etc. All things in which the ACP should be able to sign off on without a MD co-signing. We need to work to license, as we keep referring to. Our MD's are overloaded with work. Lets take away "one more click"_x000D_
 _x000D_
Cris Whitaker Trout_x000D_
ccwhitaker@carilionclinic.org_x000D_
 _x000D_
 LAB ORDERS - PLEASE READ - SEE MESSAGES _x000D_
Received: Today _x000D_
Message Contents _x000D_
Epperley, Charlotte E, PRACMGR  C BLFP Staff_x000D_
_x000D_
_x000D_
 _x000D_
_x000D_
Good Morning, _x000D_
  _x000D_
Please share with Staff: _x000D_
  _x000D_
If a patient who is presenting for a lab only visit that the recommendation is that they use the "clinical support" encounter type which will allow the site to place orders and charge capture along with allowing the provider to sign off on the encounter. _x000D_
  _x000D_
We are finding that sites are using "order only" encounters and the lab tech/phlebotomist is performing the venipuncture but the note is not being sent to the provider to sign off.  We still need a physician signature since the lab tech/phlebotomist is operating under the direct supervision of the provider.  Remember this means that these must be signed off by a physician that was in the clinic at the time of service. _x000D_
  _x000D_
The provider can be an ACP as they are allowed to supervise ancillary staff. _x000D_
  _x000D_
If you have any questions or concerns please feel free to contact me. _x000D_
  _x000D_
Thank you, _x000D_
Angela J _x000D_
  _x000D_
Angela Jackson, CPC, CEDC _x000D_
Certificate of ICD-10-CM-Proficiency _x000D_
Coding Consultant, Revenue Cycle Management _x000D_
Carilion Professional Billing, Coding and Consultants _x000D_
213 Jefferson St. Suite 1409 _x000D_
Roanoke, Va 24011 _x000D_
540-224-5765 _x000D_
fax 540-224-5574 _x000D_
_x000D_
Epic application module to be optimized: Ambulatory_x000D_
_x000D_
Improvement Initiative this Optimization will effect: Cost Containment_x000D_
_x000D_
Who will be impacted by this Optimization: 2-CLINIC / NON-HOSPITAL_x000D_
_x000D_
Benefit / Value: _x000D_
Karen_x000D_
See note below we received today. This is going to create another situation in which the MD has to sign for the ACP. Based on this we need to escalate looking at not requiring a co-signature on the "clinical support" encounter types._x000D_
 _x000D_
These encounter types are used for vital signs, labs, etc. All things in which the ACP should be able to sign off on without a MD co-signing. We need to work to license, as we keep referring to. Our MD's are overloaded with work. Lets take away "one more click"_x000D_
 _x000D_
Cris Whitaker Trout_x000D_
ccwhitaker@carilionclinic.org_x000D_
 _x000D_
 LAB ORDERS - PLEASE READ - SEE MESSAGES _x000D_
Received: Today _x000D_
Message Contents _x000D_
Epperley, Charlotte E, PRACMGR  C BLFP Staff_x000D_
_x000D_
 _x000D_
Good Morning, _x000D_
  _x000D_
Please share with Staff: _x000D_
  _x000D_
If a patient who is presenting for a lab only visit that the recommendation is that they use the "clinical support" encounter type which will allow the site to place orders and charge capture along with allowing the provider to sign off on the encounter. _x000D_
  _x000D_
We are finding that sites are using "order only" encounters and the lab tech/phlebotomist is performing the venipuncture but the note is not being sent to the provider to sign off.  We still need a physician signature since the lab tech/phlebotomist is operating under the direct supervision of the provider.  Remember this means that these must be signed off by a physician that was in the clinic at the time of service. _x000D_
  _x000D_
The provider can be an ACP as they are allowed to supervise ancillary staff. _x000D_
  _x000D_
If you have any questions or concerns please feel free to contact me. _x000D_
  _x000D_
Thank you, _x000D_
Angela J _x000D_
  _x000D_
Angela Jackson, CPC, CEDC _x000D_
Certificate of ICD-10-CM-Proficiency _x000D_
Coding Consultant, Revenue Cycle Management _x000D_
Carilion Professional Billing, Coding and Consultants _x000D_
213 Jefferson St. Suite 1409 _x000D_
Roanoke, Va 24011 _x000D_
540-224-5765 _x000D_
fax 540-224-5574 </t>
  </si>
  <si>
    <t>C1217377</t>
  </si>
  <si>
    <t>Allow Physicians to Place Inpatient Orders Using Canto</t>
  </si>
  <si>
    <t>Allow Physicians to Place Inpatient Orders Using Canto_x000D_
_x000D_
https://galaxy.epic.com/?#Browse/page=8300!68!50!1227390,1227393,3530870_x000D_
_x000D_
Epic application module to be optimized: Inpatient_x000D_
_x000D_
Improvement Initiative this Optimization will effect: Documentation Improvement_x000D_
_x000D_
Who will be impacted by this Optimization: 1-ENTERPRISE / HOSPITAL_x000D_
_x000D_
Benefit / Value: _x000D_
Allow Physicians to Place Inpatient Orders Using Canto_x000D_
Became available with 2017 but did not make the cutoff for upgrade._x000D_
Physicians can place inpatient medication and procedure orders on the go using Canto. Instead of waiting until they're at their computers, physicians can enter orders right from their iPads and then make any necessary edits or changes once they return to a workstation. They can select orders from the following sources:_x000D_
Default and suggested Quick Lists_x000D_
Inpatient preference lists_x000D_
Saved orders_x000D_
Searching orders within the system_x000D_
They can select from all orders other than classic panels and nested panels. Then, they can then edit the following order information:_x000D_
Order-specific questions_x000D_
Indications of use or reasons for exam_x000D_
Any other order information can't be edited in Canto and must be entered by default, such as from a preference list or Quick List, for a physician to be able to sign the order in the app. Only orders with all required fields filled out can be signed directly in Canto, but all other orders can be pended or saved to be signed later in Hyperspace.</t>
  </si>
  <si>
    <t>C1217461</t>
  </si>
  <si>
    <t>MTA Changes per IA</t>
  </si>
  <si>
    <t>MTA Changes per IA_x000D_
_x000D_
Multiple Change Tasks will be generated to cover requested changes</t>
  </si>
  <si>
    <t>C1217632</t>
  </si>
  <si>
    <t>Add in  MyChart and Carilion Payment Portal for credit/debit card transactions to add a field for zipcode to be entered by patient.  From Epic User Web Customize the Fields That Appear for Electronic Payment Entry</t>
  </si>
  <si>
    <t>Add in  MyChart and Carilion Payment Portal for credit/debit card transactions to add a field for zipcode to be entered by patient.  From Epic User Web Customize the Fields That Appear for Electronic Payment Entry_x000D_
_x000D_
In addition to collecting specific information, such as the credit card number and expiration date or bank account and routing number, you can include additional fields on the payment entry form. The fields you use depend on the requirements of your gateway vendor. For example, if your gateway sends email receipts, you should include the email field for credit cards. You can also choose whether each additional field is required or optional. From the MyChart System Manager Menu, select General System Definitions and access the Credit Card Form Settings screen. In the Form Field column, list the items you want to include. If you leave this field blank, none of the additional fields are included. Choose from the following: _x000D_
1-Street Address_x000D_
2-City _x000D_
3-State_x000D_
4-ZIP_x000D_
5-County_x000D_
6-Country_x000D_
7-House Number_x000D_
8-Districts_x000D_
50-Phone Number_x000D_
51-E-Mail_x000D_
_x000D_
Epic application module to be optimized: Ambulatory_x000D_
_x000D_
Improvement Initiative this Optimization will effect: Cost Containment_x000D_
_x000D_
Who will be impacted by this Optimization: 3-UNIT / DEPT_x000D_
_x000D_
Benefit / Value: _x000D_
Per Harrison this is a cost savings of approx $5k per year that we are currently paying by not having it in the MyChart payments or the TrustCommerce portal for Carilion.</t>
  </si>
  <si>
    <t>C1217663</t>
  </si>
  <si>
    <t>We need a folder created for inpatient and outp[atient  that will allow use to store and attach the following:</t>
  </si>
  <si>
    <t>We need a folder created for inpatient and outp[atient  that will allow use to store and attach the following:_x000D_
1. Signed ECT consents from Carilion outpatient and inpatient _x000D_
2. Scanned ECT related medical records received  from non-carilion/outside providers_x000D_
_x000D_
We will need access to these attachments under chart review in EPIC outpatient and inpatient charts with access by physicians, RN's, MOA's and office staff._x000D_
_x000D_
Epic application module to be optimized: Inpatient_x000D_
_x000D_
Improvement Initiative this Optimization will effect: Documentation Improvement_x000D_
_x000D_
Who will be impacted by this Optimization: 3-UNIT / DEPT_x000D_
_x000D_
Benefit / Value: _x000D_
We must track and maintain these documents every 30 days. This si currently done manually and not documented effectively. This will allow for a consistent documentation process.</t>
  </si>
  <si>
    <t>BJCOPENING</t>
  </si>
  <si>
    <t>C1217673</t>
  </si>
  <si>
    <t>For Respiratory Therapy to be added as a service of communication.  RT communication as nursing communication</t>
  </si>
  <si>
    <t>For Respiratory Therapy to be added as a service of communication.  RT communication as nursing communication_x000D_
_x000D_
Epic application module to be optimized: Inpatient_x000D_
_x000D_
Improvement Initiative this Optimization will effect: Quality and Safety_x000D_
_x000D_
Who will be impacted by this Optimization: 3-UNIT / DEPT_x000D_
_x000D_
Benefit / Value: _x000D_
Better/ enhanced communication with physicians and other health care providers</t>
  </si>
  <si>
    <t>C1217959</t>
  </si>
  <si>
    <t>When providers order blood units (transfusions and type and screens), there is a lot of additional information sent/appended to the order.  While this information is useful when there is data, it can also be too long for the Sunquest system to handle.  Th</t>
  </si>
  <si>
    <t>When providers order blood units (transfusions and type and screens), there is a lot of additional information sent/appended to the order.  While this information is useful when there is data, it can also be too long for the Sunquest system to handle.  This ends up cutting off the comments._x000D_
_x000D_
Per RMH blood bank:_x000D_
Now that the Epic upgrade is safely behind us, I was wondering if we could see about streamlining the order comments section in BOP.  Take a look at accession number M2940369 for an example (click on Information, Order Data, then look under Comments at bottom of screen).  We were hoping to reduce/eliminate some of the text (N/A-;Special Requests: (including aliquot amount if applicable)-:   etc. to make room for the entire comment.  Currently  we can't see beyond "Physician Instructi+ as there are too many characters to display._x000D_
_x000D_
Epic application module to be optimized: Inpatient_x000D_
_x000D_
Improvement Initiative this Optimization will effect: Quality and Safety_x000D_
_x000D_
Who will be impacted by this Optimization: 1-ENTERPRISE / HOSPITAL_x000D_
_x000D_
Benefit / Value:_x000D_
Truncated information could cause the patient to not receive the appropriate product order by the provider.  This is a patient care and safety issue that needs to be addressed.</t>
  </si>
  <si>
    <t>C1218007</t>
  </si>
  <si>
    <t>Case Management would like to review the Rothman score as part of their discharge planning process.  Need to ensure they already have access to PeraHealth in Epic, and work with training to train them on the Rothman Score.  They will then incorporate into</t>
  </si>
  <si>
    <t>Case Management would like to review the Rothman score as part of their discharge planning process.  Need to ensure they already have access to PeraHealth in Epic, and work with training to train them on the Rothman Score.  They will then incorporate into their discharge planning process._x000D_
_x000D_
Epic application module to be optimized: Inpatient_x000D_
_x000D_
Improvement Initiative this Optimization will effect: Quality and Safety_x000D_
_x000D_
Who will be impacted by this Optimization: 1-ENTERPRISE / HOSPITAL_x000D_
_x000D_
Benefit / Value: _x000D_
Improve information available to CM for discharge planning, as well as the ability to visually see when patients are significantly declining and may require other alternatives.</t>
  </si>
  <si>
    <t>C1218102</t>
  </si>
  <si>
    <t>We need to perform a minor upgrade of the Cactus application both as a best practice to keep current</t>
  </si>
  <si>
    <t>We need to perform a minor upgrade of the Cactus application both as a best practice to keep current and also to resolve an outstanding problem (HPSM Problem PM11848).  The problem is resulting in the users having to manually do some data entry that should normally auto-populate.  We anticipate that this upgrade will require approximately 20 - 30 hours to complete and involve TSG applying the upgrade in the test environment, end users testing to validate, then TSG applying the upgrade to Production.  We do not anticipate significant if any infrastructure team involvement.  This would be an upgrade from version 3.14.31 to 3.14.32</t>
  </si>
  <si>
    <t>C1218164</t>
  </si>
  <si>
    <t>HPSM &gt; Request to add % Complete field to RFC/RFQ records.</t>
  </si>
  <si>
    <t>HPSM &gt; Request to add % Complete field to RFC/RFQ records._x000D_
_x000D_
Business need: Need ability to understand work performed / work remaining from a LOE perspective to determine resource capacity to take on more work._x000D_
_x000D_
Considerations: free text vs read-only calculated based on % complete rollup of tasks % complete?</t>
  </si>
  <si>
    <t>C1218258</t>
  </si>
  <si>
    <t>Medium - Research to see if there is a way to allow certain lab order encounter types to be routed to an authorized provider for cosign.   Currently, based on the workflow/scheduling in Epic, the following Epic Encounter Types labeled - "Orders Only", " A</t>
  </si>
  <si>
    <t xml:space="preserve">Medium - Research to see if there is a way to allow certain lab order encounter types to be routed to an authorized provider for cosign.   Currently, based on the workflow/scheduling in Epic, the following Epic Encounter Types labeled - "Orders Only", " Anticoagulation Mgt" and "Tech" are often used for patients presenting to the practice for lab work. The current concern is that the Nurse is documenting their blood draw (i.e, venipuncture 36415, 36416) procedure in these encounter types.  Due to a Nurse  whom works under direct supervision of an MD, and for any service to be billed under an Supervising provider, the documentation needs to be signed off the Supervising MD.   Tina Bradshaw has spoke to Matt Rose who has also spoken to Dr. Speaker, Dr Speaker has indicated we would need to submit an optimization for this to happen due to this may require build or modification to these encounter types and would be a system wide change.   A nurse only visit type was suggested, but due to the workflow/scheduling in place, they felt  this might not be their preferred action why the Optimization was recommended. _x000D_
Thank you_x000D_
_x000D_
Epic application module to be optimized: Ambulatory_x000D_
_x000D_
Improvement Initiative this Optimization will effect: Documentation Improvement_x000D_
_x000D_
Who will be impacted by this Optimization: 2-CLINIC / NON-HOSPITAL_x000D_
_x000D_
Benefit / Value: </t>
  </si>
  <si>
    <t>C1218313</t>
  </si>
  <si>
    <t>New regulatory IMO import 2018 R1, effective October 1, 2017</t>
  </si>
  <si>
    <t>New regulatory IMO import 2018 R1, effective October 1, 2017_x000D_
_x000D_
Epic application module to be optimized: Ambulatory_x000D_
_x000D_
Improvement Initiative this Optimization will effect: Regulatory_x000D_
_x000D_
Who will be impacted by this Optimization: 1-ENTERPRISE / HOSPITAL_x000D_
_x000D_
Benefit / Value: _x000D_
Regulatory update for Epic diagnosis codes, effective 10-1-2017._x000D_
Coordination between the Chronicles team and  ambulatory team members responsible for the IMO load import and post-imo import jobs.  Q (Epic amb. TS) will also be involved.  See SLG 3315929, submitted by Q, for tracking the process and listing pre-import requirements._x000D_
Import into POC, TST, REL, and PRD with validation and post-import jobs done with each environment._x000D_
Needs to be a high priority since it's a regulatory change eff. 10/1/2017.</t>
  </si>
  <si>
    <t>C1218500</t>
  </si>
  <si>
    <t>I have communicated with Ursula Lee regarding this request. There is a CARES video that patients need to watch prior to the CARES visit. A My Chart message sent to the patient requesting they watch this video would be beneficial. Perhaps this could be att</t>
  </si>
  <si>
    <t xml:space="preserve">I have communicated with Ursula Lee regarding this request. There is a CARES video that patients need to watch prior to the CARES visit. A My Chart message sent to the patient requesting they watch this video would be beneficial. Perhaps this could be attached to or included in the reminder message for the PST appointment._x000D_
_x000D_
Epic application module to be optimized: Ambulatory_x000D_
_x000D_
Improvement Initiative this Optimization will effect: Quality and Safety_x000D_
_x000D_
Who will be impacted by this Optimization: 3-UNIT / DEPT_x000D_
_x000D_
Benefit / Value: _x000D_
The benefit of this optimization would be to prepare the patient for the amount of time they will spend in CARES and allow them to bring all information needed to the visit, including medications. This provides a comprehensive visit and better prepares the patient for surgery. </t>
  </si>
  <si>
    <t>C1218864</t>
  </si>
  <si>
    <t>Epic Refuel Project</t>
  </si>
  <si>
    <t>C1219142</t>
  </si>
  <si>
    <t>EDW Development in Support of Huron Dashboard Development</t>
  </si>
  <si>
    <t>RFC to document EDW team development/support of Huron Extracts project to support Huron Dashboard development.</t>
  </si>
  <si>
    <t>UNDERTERMINED SERVICES</t>
  </si>
  <si>
    <t>C1219791</t>
  </si>
  <si>
    <t>CNRV St. Alban’s Inpatient Telepsychiatry</t>
  </si>
  <si>
    <t>CNRV St. Alban’s Inpatient Telepsychiatry ( see attached fast track request from Telemedicine Steering Committee)_x000D_
_x000D_
_x000D_
1.	Fast-Track Opportunity Statement_x000D_
Provide a description of the project and why the need is great enough to warrant a Fast-Track approval request. Consider some or all of the following questions:_x000D_
a.	What service is being proposed and to what patient population?_x000D_
Due to the loss of 2 inpatient psychiatrists at Carilion Saint Albans inpatient psychiatric unit, an urgent need existed beginning in mid-July 2017 to provide inpatient psychiatric evaluations at that facility.  The bylaws pertaining to tele-psychiatry provision at CNRV were reviewed by their vice president and medical staff president who stated there were no barriers to providing tele-psychiatry.  At the request of the Chair of the Department of Psychiatry, Dr. Bob Trestman, Dr. Milam began providing tele-psychiatry treatment on July 17, 2017 to a limited number of inpatients at Saint Albans who had either Medicaid, commercial insurance or no insurance (not Medicare patients).  Dr. Milam is credentialed to provide inpatient and ambulatory psychiatry at CNRV_x000D_
b.	How does it improve access, quality, and convenience of care?_x000D_
This service continues our ability to accept patients for inpatient psychiatric care without having to cap the inpatient since this at a much lower number which would result in increased bedding of psychiatric patients in Carilion's and other emergency departments._x000D_
c.	How might this service impact other services and departments at Carilion? Have you communicated with them? The ED’s at CNRV and CRMH are aware of, and grateful for, this service which will reduce boarding times in our ED’s_x000D_
d.	Please describe how this project aligns with Vision 20/20._x000D_
i.	Connected, Convenient, Collaborative care: The use of Telepsychiatry promotes connected health that is also convenient for the patient and increases access to much needed psychiatric care._x000D_
ii.	Healthy Communities: Improves access to mental health care in the Radford area which helps that community stay healthy_x000D_
iii.	Clinical Advancement in Patient Safety_x000D_
iv.	Innovation: The use of telemedicine is very innovative as a care delivery model_x000D_
v.	Financial Vitality: Telepsychiatry can enable expansion of our market share in SW and SE Virginia_x000D_
vi.	Workforce for the Future: The use of Telemedicine is one of the fastest growing strategies for proving healthcare for the future._x000D_
_x000D_
2.	Fast-Track Operations_x000D_
In order to help the Committee understand operational and workflow issues with this proposal, please answer the following:_x000D_
a.	Who is the project’s ‘champion’ and operational leadership, including Department Chair who must sign off on the proposal?  Dr. Thomas Milam is the Proposer and Physician Champion  in the Dept of Psychiatry and is supported by his Chair Dr. Robert Trestman_x000D_
b.	Is this initiative tied to an external contract with another entity?  If so, what is the proposed initial term of the agreement? No. CNRV is part of Carilion_x000D_
c.	Are there additional privileging or credentialing requirements? No. Dr. Milam is already privileged and credentialed at CNRV._x000D_
d.	What is the frequency of the service and how will scheduling take place? Daily use, Monday through Friday for now. Scheduling is done directly with Dr. Milam every morning and patients are seen at 10:30 daily M-F within the context of their treatment teams._x000D_
a.	Where will the provider be located? Dr. Milam’soffice in the Rehab building at Roanoke CRMH. Where will the patient be located? CNRV’s inpatient psych unit called St. Alban’s_x000D_
b.	What provider and support staff will be needed at both the patient site and provider site?  St. Alban’s has a SW and nurse that assist Dr. Milam with the scheduling and with seeing patients._x000D_
_x000D_
3.	Fast-Track Finance_x000D_
In regard to financial impact, please answer the following:_x000D_
a.	What are the relevant reimbursement and payer mix issues you anticipate? Dr. Milam will not be seeing any Medicare patients for the time being until issues about coverage of that area under a Next Gen waiver can be sorted out. Medicaid, uninsured and many commercial payers cover telepsychiatry in Virginia per previous work done in this area by the Telemedicine Steering Committee._x000D_
b.	 Please provide the incremental productivity and/or cost savings for this service and the significant assumptions to support these volumes for both the provider and patient locations. Currently, this service allows Dr. Milam to see between 2-6 patients daily, M-F, that would otherwise not be able to be seen due to capping needs beyond a certain level of provider availability. That generates income for Carilion that would otherwise be lost to other hospitals able to accommodate these patients.</t>
  </si>
  <si>
    <t>TMMILLER2</t>
  </si>
  <si>
    <t>C1219802</t>
  </si>
  <si>
    <t>Piedmont CSB PACT and Ambulatory Telepsychiatry ( fast track Telemedicine steering committee authori</t>
  </si>
  <si>
    <t>Piedmont CSB PACT and Ambulatory Telepsychiatry ( fast track Telemedicine steering committee authorized- see attached)_x000D_
________________________________x000D_
_x000D_
_x000D_
_x000D_
1.	Fast-Track Opportunity Statement_x000D_
Provide a description of the project and why the need is great enough to warrant a Fast-Track approval request. Consider some or all of the following questions:_x000D_
a.	What service is being proposed and to what patient population?_x000D_
For approximately 1 year, Carilion Dept of Psychiatry psychiatrist Dr. Chuck Swanson has been providing telepsychiatry to the Piedmont Community Service Board (CSB) PACT (Psychiatric Assertive Community Treatment) Team via a telemedicine link established between Carilion and the Piedmont CSB. This PACT service involves community based mental health support workers visiting patients in their homes, and Dr. Swanson is able to be present with that team in the patients’ home via a telemedicine link (Vidyo by Carilion, Polycom by Piedmont.) Additionally, Dr. Swanson has periodically seen psychiatric  patients at the ambulatory clinic in Piedmont CSB’s building in Rocky Mount, VA via a telemedicine link. At Piedmont’s request, we plan to provide a Carilion psychiatric nurse practitioner to continue to develop that ambulatory telepsychiatry service give the severe shortage of mental health providers in the area._x000D_
b.	How does it improve access, quality, and convenience of care? Piedmont CSB has a limited number of mental health providers already. This NP will enable Carilion to grow our mental health service provision in Franklin County which is very underserved._x000D_
c.	How might this service impact other services and departments at Carilion? Have you communicated with them? Carilion Dept of Psychiatry already has a contract with Piedmont to provide these services so there is no major impact on other services. Hopefully the ambulatory service will enable psychiatric patients in the CFMH ED who are dispo’d hometo get quicker access to community mental health services and thereby reduce ED visits and psych readmissions._x000D_
d.	Please describe how this project aligns with Vision 20/20._x000D_
i.	Connected, Convenient, Collaborative care: The use of Telepsychiatry promotes connected health that is also convenient for the patient and increases access to much needed psychiatric care._x000D_
ii.	Healthy Communities: Improves access to mental health care in Franklin County which helps that community stay healthy_x000D_
iii.	Clinical Advancement in Patient Safety_x000D_
iv.	Innovation: The use of telemedicine is very innovative as a care delivery model_x000D_
v.	Financial Vitality: Telepsychiatry can enable expansion of our market share in SW and SE Virginia_x000D_
vi.	Workforce for the Future: The use of Telemedicine is one of the fastest growing strategies for proving healthcare for the future._x000D_
_x000D_
2.	Fast-Track Operations_x000D_
In order to help the Committee understand operational and workflow issues with this proposal, please answer the following:_x000D_
a.	Who is the project’s ‘champion’ and operational leadership, including Department Chair who must sign off on the proposal?  Dr. Milam is the Proposer, Dr. Chuck Swanson is the Physician Champion, both having the support of their Chair Dr. Robert Trestman._x000D_
b.	Is this initiative tied to an external contract with another entity?  If so, what is the proposed initial term of the agreement? Carlion Dept of Psychiatry currently has a contract to provide telepsychiatry at the Piedmont CSB._x000D_
c.	Are there additional privileging or credentialing requirements? Piedmont CSB is a state agency with whom we are contracted. No additional priv/cred is necessary._x000D_
d.	What is the frequency of the service and how will scheduling take place? The schedule is made in conjunction with Piedmont, using their scheduling staff and their HER, and patients are seen daily Monday through Friday._x000D_
a.	Where will the provider be located? Office in Rehab building at CRMH.         Where will the patient be located? Franklin County, either at the Piedmont CSB building (ambulatory site) or in patient’s homes (PACT Team.)_x000D_
b.	What provider and support staff will be needed at both the patient site and provider site?  Dr. Swanson and a NP from Carilion. Piedmont provides the remaining staff at their expense._x000D_
_x000D_
3.	Fast-Track Finance_x000D_
In regard to financial impact, please answer the following:_x000D_
a.	What are the relevant reimbursement and payer mix issues you anticipate? Carilion is reimbursed on an hourly rate for all services provider to Piedmont CSB as stipulated in the contract._x000D_
b.	 Please provide the incremental productivity and/or cost savings for this service and the significant assumptions to support these volumes for both the provider and patient locations. A functioning PACT team is designed to serve the most seriously mentally ill in their service area with a goal to keep them well, encourage compliance with medications, and to intervene with support and psychiatric services early to prevent de-compensation and avoid unnecessary ED visits and costly hospitalization. The ambulatory services also maintains a mental health provider presence in a greatly underserved area, thus increasing access and ED utilization._x000D_
_x000D_
4.	Required Signatures – Please print, sign and date_x000D_
Requestor_____________________________________________________x000D_
_x000D_
Physician Champion_____________________________________________x000D_
_x000D_
Administrative Vice President _____________________________________x000D_
_x000D_
Department Chair______________________________________________</t>
  </si>
  <si>
    <t>2017 Weekly Date</t>
  </si>
  <si>
    <t>RFC Count</t>
  </si>
  <si>
    <t xml:space="preserve">RFC Count </t>
  </si>
  <si>
    <t>Avg Est LOE (Hours)</t>
  </si>
  <si>
    <t>Dev Target Date</t>
  </si>
  <si>
    <t>Dev From Target Date</t>
  </si>
  <si>
    <t>Date Pulled</t>
  </si>
  <si>
    <t>Avg Dev from Date</t>
  </si>
  <si>
    <t>RESEARCH</t>
  </si>
  <si>
    <t>REQUEST FOR CHANGE</t>
  </si>
  <si>
    <t>IMPLEMENTATION</t>
  </si>
  <si>
    <t>MAINTENANCE</t>
  </si>
  <si>
    <t>COMPLETION</t>
  </si>
  <si>
    <t>OPTIMIZATION</t>
  </si>
  <si>
    <t>CLINICAL</t>
  </si>
  <si>
    <t>NONCLINICAL</t>
  </si>
  <si>
    <t>Vision 2020 Focus</t>
  </si>
  <si>
    <t>Average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</si>
</sst>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242729"/>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applyAlignment="1">
      <alignment wrapText="1"/>
    </xf>
    <xf numFmtId="14" fontId="0" fillId="0" borderId="0" xfId="0" applyNumberFormat="1"/>
    <xf numFmtId="0" fontId="18" fillId="0" borderId="0" xfId="0" applyFont="1" applyAlignment="1">
      <alignment horizontal="left" vertical="center"/>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33"/>
  <sheetViews>
    <sheetView workbookViewId="0">
      <selection activeCell="Z3" sqref="Z3"/>
    </sheetView>
  </sheetViews>
  <sheetFormatPr defaultRowHeight="15" customHeight="1" x14ac:dyDescent="0.25"/>
  <cols>
    <col min="2" max="2" width="37.140625" customWidth="1"/>
    <col min="6" max="6" width="22.28515625" customWidth="1"/>
    <col min="7" max="8" width="18.85546875" customWidth="1"/>
    <col min="9" max="9" width="18.85546875" style="5" customWidth="1"/>
    <col min="15" max="15" width="21" customWidth="1"/>
    <col min="25" max="25" width="18.85546875" customWidth="1"/>
    <col min="26" max="26" width="28.140625" customWidth="1"/>
  </cols>
  <sheetData>
    <row r="1" spans="1:26" ht="15" customHeight="1" x14ac:dyDescent="0.25">
      <c r="A1" t="s">
        <v>0</v>
      </c>
      <c r="B1" t="s">
        <v>1</v>
      </c>
      <c r="C1" t="s">
        <v>2</v>
      </c>
      <c r="D1" t="s">
        <v>3</v>
      </c>
      <c r="E1" t="s">
        <v>4</v>
      </c>
      <c r="F1" t="s">
        <v>5</v>
      </c>
      <c r="G1" t="s">
        <v>6</v>
      </c>
      <c r="H1" t="s">
        <v>1685</v>
      </c>
      <c r="I1" s="5" t="s">
        <v>1684</v>
      </c>
      <c r="J1" t="s">
        <v>7</v>
      </c>
      <c r="K1" t="s">
        <v>8</v>
      </c>
      <c r="L1" t="s">
        <v>9</v>
      </c>
      <c r="M1" t="s">
        <v>10</v>
      </c>
      <c r="N1" t="s">
        <v>11</v>
      </c>
      <c r="O1" t="s">
        <v>12</v>
      </c>
      <c r="P1" t="s">
        <v>1695</v>
      </c>
      <c r="Q1" t="s">
        <v>14</v>
      </c>
      <c r="R1" t="s">
        <v>15</v>
      </c>
      <c r="S1" t="s">
        <v>16</v>
      </c>
      <c r="T1" t="s">
        <v>17</v>
      </c>
      <c r="U1" t="s">
        <v>18</v>
      </c>
      <c r="V1" t="s">
        <v>19</v>
      </c>
      <c r="W1" t="s">
        <v>20</v>
      </c>
      <c r="Y1" t="s">
        <v>1696</v>
      </c>
      <c r="Z1" t="str">
        <f>IF(Y2&lt;0,"Avg Days Past Requested Date","Avg Days Until Reqested Date")</f>
        <v>Avg Days Until Reqested Date</v>
      </c>
    </row>
    <row r="2" spans="1:26" ht="15" customHeight="1" x14ac:dyDescent="0.25">
      <c r="A2" t="s">
        <v>21</v>
      </c>
      <c r="B2" t="s">
        <v>1693</v>
      </c>
      <c r="C2" t="s">
        <v>1689</v>
      </c>
      <c r="D2">
        <v>3</v>
      </c>
      <c r="E2" t="s">
        <v>1689</v>
      </c>
      <c r="F2" s="1">
        <v>41191.425000000003</v>
      </c>
      <c r="G2" s="1">
        <v>43465</v>
      </c>
      <c r="H2" s="1">
        <v>42978.6875</v>
      </c>
      <c r="I2" s="5">
        <f>IF(ISBLANK(G2),"0",G2-H2)</f>
        <v>486.3125</v>
      </c>
      <c r="K2" t="s">
        <v>24</v>
      </c>
      <c r="L2" t="s">
        <v>25</v>
      </c>
      <c r="M2" t="s">
        <v>25</v>
      </c>
      <c r="N2" t="s">
        <v>26</v>
      </c>
      <c r="O2">
        <v>500</v>
      </c>
      <c r="Q2" t="s">
        <v>27</v>
      </c>
      <c r="R2" t="s">
        <v>26</v>
      </c>
      <c r="S2">
        <v>1000</v>
      </c>
      <c r="T2" t="s">
        <v>28</v>
      </c>
      <c r="U2" t="s">
        <v>29</v>
      </c>
      <c r="V2" t="s">
        <v>30</v>
      </c>
      <c r="Y2">
        <f>AVERAGEA(I:I)</f>
        <v>6.8307170847232843</v>
      </c>
      <c r="Z2">
        <f>IF(Y2 &lt; 0, ABS(Y2),Y2)</f>
        <v>6.8307170847232843</v>
      </c>
    </row>
    <row r="3" spans="1:26" ht="15" customHeight="1" x14ac:dyDescent="0.25">
      <c r="A3" t="s">
        <v>31</v>
      </c>
      <c r="B3" t="s">
        <v>1694</v>
      </c>
      <c r="C3" t="s">
        <v>1690</v>
      </c>
      <c r="D3">
        <v>4</v>
      </c>
      <c r="E3" t="s">
        <v>1687</v>
      </c>
      <c r="F3" s="1">
        <v>41204.471018518518</v>
      </c>
      <c r="G3" s="1">
        <v>42521</v>
      </c>
      <c r="H3" s="1">
        <v>42978.6875</v>
      </c>
      <c r="I3" s="5">
        <f t="shared" ref="I3:I66" si="0">IF(ISBLANK(G3),"0",G3-H3)</f>
        <v>-457.6875</v>
      </c>
      <c r="K3" t="s">
        <v>35</v>
      </c>
      <c r="L3" t="s">
        <v>36</v>
      </c>
      <c r="M3" s="2" t="s">
        <v>37</v>
      </c>
      <c r="N3" t="s">
        <v>38</v>
      </c>
      <c r="O3">
        <v>99</v>
      </c>
      <c r="Q3" t="s">
        <v>27</v>
      </c>
      <c r="R3" t="s">
        <v>38</v>
      </c>
      <c r="S3">
        <v>0</v>
      </c>
      <c r="T3" t="s">
        <v>39</v>
      </c>
      <c r="U3" t="s">
        <v>40</v>
      </c>
      <c r="V3" t="s">
        <v>30</v>
      </c>
    </row>
    <row r="4" spans="1:26" ht="15" customHeight="1" x14ac:dyDescent="0.25">
      <c r="A4" t="s">
        <v>41</v>
      </c>
      <c r="B4" t="s">
        <v>1694</v>
      </c>
      <c r="C4" t="s">
        <v>1690</v>
      </c>
      <c r="D4">
        <v>4</v>
      </c>
      <c r="E4" t="s">
        <v>1687</v>
      </c>
      <c r="F4" s="1">
        <v>41204.707881944443</v>
      </c>
      <c r="G4" s="1">
        <v>41358</v>
      </c>
      <c r="H4" s="1">
        <v>42978.6875</v>
      </c>
      <c r="I4" s="5">
        <f t="shared" si="0"/>
        <v>-1620.6875</v>
      </c>
      <c r="K4" t="s">
        <v>35</v>
      </c>
      <c r="L4" t="s">
        <v>42</v>
      </c>
      <c r="M4" t="s">
        <v>43</v>
      </c>
      <c r="N4" t="s">
        <v>38</v>
      </c>
      <c r="O4">
        <v>39</v>
      </c>
      <c r="Q4" t="s">
        <v>27</v>
      </c>
      <c r="R4" t="s">
        <v>38</v>
      </c>
      <c r="S4">
        <v>0</v>
      </c>
      <c r="T4" t="s">
        <v>39</v>
      </c>
      <c r="U4" t="s">
        <v>40</v>
      </c>
      <c r="V4" t="s">
        <v>30</v>
      </c>
    </row>
    <row r="5" spans="1:26" ht="15" customHeight="1" x14ac:dyDescent="0.25">
      <c r="A5" t="s">
        <v>44</v>
      </c>
      <c r="B5" t="s">
        <v>1693</v>
      </c>
      <c r="C5" t="s">
        <v>1689</v>
      </c>
      <c r="D5">
        <v>3</v>
      </c>
      <c r="E5" t="s">
        <v>1689</v>
      </c>
      <c r="F5" s="1">
        <v>41299.702870370369</v>
      </c>
      <c r="G5" s="1">
        <v>44197</v>
      </c>
      <c r="H5" s="1">
        <v>42978.6875</v>
      </c>
      <c r="I5" s="5">
        <f t="shared" si="0"/>
        <v>1218.3125</v>
      </c>
      <c r="K5" t="s">
        <v>24</v>
      </c>
      <c r="L5" t="s">
        <v>45</v>
      </c>
      <c r="M5" t="s">
        <v>45</v>
      </c>
      <c r="N5" t="s">
        <v>46</v>
      </c>
      <c r="O5">
        <v>24100</v>
      </c>
      <c r="P5" t="s">
        <v>47</v>
      </c>
      <c r="Q5" t="s">
        <v>27</v>
      </c>
      <c r="R5" t="s">
        <v>46</v>
      </c>
      <c r="S5">
        <v>24000</v>
      </c>
      <c r="T5" t="s">
        <v>48</v>
      </c>
      <c r="U5" t="s">
        <v>29</v>
      </c>
      <c r="V5" t="s">
        <v>30</v>
      </c>
    </row>
    <row r="6" spans="1:26" ht="15" customHeight="1" x14ac:dyDescent="0.25">
      <c r="A6" t="s">
        <v>49</v>
      </c>
      <c r="B6" t="s">
        <v>1694</v>
      </c>
      <c r="C6" t="s">
        <v>1690</v>
      </c>
      <c r="D6">
        <v>4</v>
      </c>
      <c r="E6" t="s">
        <v>1687</v>
      </c>
      <c r="F6" s="1">
        <v>41382.697812500002</v>
      </c>
      <c r="G6" s="1">
        <v>41820</v>
      </c>
      <c r="H6" s="1">
        <v>42978.6875</v>
      </c>
      <c r="I6" s="5">
        <f t="shared" si="0"/>
        <v>-1158.6875</v>
      </c>
      <c r="K6" t="s">
        <v>50</v>
      </c>
      <c r="L6" t="s">
        <v>51</v>
      </c>
      <c r="M6" s="2" t="s">
        <v>52</v>
      </c>
      <c r="N6" t="s">
        <v>38</v>
      </c>
      <c r="O6">
        <v>100</v>
      </c>
      <c r="Q6" t="s">
        <v>27</v>
      </c>
      <c r="R6" t="s">
        <v>38</v>
      </c>
      <c r="S6">
        <v>0</v>
      </c>
      <c r="T6" t="s">
        <v>39</v>
      </c>
      <c r="U6" t="s">
        <v>40</v>
      </c>
      <c r="V6" t="s">
        <v>30</v>
      </c>
    </row>
    <row r="7" spans="1:26" ht="15" customHeight="1" x14ac:dyDescent="0.25">
      <c r="A7" t="s">
        <v>53</v>
      </c>
      <c r="B7" t="s">
        <v>1694</v>
      </c>
      <c r="C7" t="s">
        <v>1690</v>
      </c>
      <c r="D7">
        <v>3</v>
      </c>
      <c r="E7" t="s">
        <v>1691</v>
      </c>
      <c r="F7" s="1">
        <v>41721.807546296295</v>
      </c>
      <c r="G7" s="1">
        <v>43159</v>
      </c>
      <c r="H7" s="1">
        <v>42978.6875</v>
      </c>
      <c r="I7" s="5">
        <f t="shared" si="0"/>
        <v>180.3125</v>
      </c>
      <c r="K7" t="s">
        <v>55</v>
      </c>
      <c r="L7" t="s">
        <v>56</v>
      </c>
      <c r="M7" s="2" t="s">
        <v>57</v>
      </c>
      <c r="N7" t="s">
        <v>58</v>
      </c>
      <c r="O7">
        <v>50</v>
      </c>
      <c r="Q7" t="s">
        <v>27</v>
      </c>
      <c r="R7" t="s">
        <v>59</v>
      </c>
      <c r="S7">
        <v>0</v>
      </c>
      <c r="T7" t="s">
        <v>28</v>
      </c>
      <c r="U7" t="s">
        <v>60</v>
      </c>
      <c r="V7" t="s">
        <v>61</v>
      </c>
    </row>
    <row r="8" spans="1:26" ht="15" customHeight="1" x14ac:dyDescent="0.25">
      <c r="A8" t="s">
        <v>62</v>
      </c>
      <c r="B8" t="s">
        <v>1694</v>
      </c>
      <c r="C8" t="s">
        <v>1689</v>
      </c>
      <c r="D8">
        <v>4</v>
      </c>
      <c r="E8" t="s">
        <v>1687</v>
      </c>
      <c r="F8" s="1">
        <v>41804.40828703704</v>
      </c>
      <c r="G8" s="1">
        <v>43298</v>
      </c>
      <c r="H8" s="1">
        <v>42978.6875</v>
      </c>
      <c r="I8" s="5">
        <f t="shared" si="0"/>
        <v>319.3125</v>
      </c>
      <c r="K8" t="s">
        <v>55</v>
      </c>
      <c r="L8" t="s">
        <v>63</v>
      </c>
      <c r="M8" s="2" t="s">
        <v>64</v>
      </c>
      <c r="N8" t="s">
        <v>58</v>
      </c>
      <c r="O8">
        <v>150</v>
      </c>
      <c r="Q8" t="s">
        <v>27</v>
      </c>
      <c r="R8" t="s">
        <v>58</v>
      </c>
      <c r="S8">
        <v>50</v>
      </c>
      <c r="T8" t="s">
        <v>65</v>
      </c>
      <c r="U8" t="s">
        <v>66</v>
      </c>
      <c r="V8" t="s">
        <v>30</v>
      </c>
    </row>
    <row r="9" spans="1:26" ht="15" customHeight="1" x14ac:dyDescent="0.25">
      <c r="A9" t="s">
        <v>67</v>
      </c>
      <c r="B9" t="s">
        <v>1694</v>
      </c>
      <c r="C9" t="s">
        <v>1690</v>
      </c>
      <c r="D9">
        <v>4</v>
      </c>
      <c r="E9" t="s">
        <v>1689</v>
      </c>
      <c r="F9" s="1">
        <v>41886.366840277777</v>
      </c>
      <c r="G9" s="1">
        <v>45930</v>
      </c>
      <c r="H9" s="1">
        <v>42978.6875</v>
      </c>
      <c r="I9" s="5">
        <f t="shared" si="0"/>
        <v>2951.3125</v>
      </c>
      <c r="K9" t="s">
        <v>24</v>
      </c>
      <c r="L9" t="s">
        <v>68</v>
      </c>
      <c r="M9" t="s">
        <v>68</v>
      </c>
      <c r="N9" t="s">
        <v>26</v>
      </c>
      <c r="O9">
        <v>500</v>
      </c>
      <c r="Q9" t="s">
        <v>27</v>
      </c>
      <c r="R9" t="s">
        <v>26</v>
      </c>
      <c r="S9">
        <v>1000</v>
      </c>
      <c r="T9" t="s">
        <v>28</v>
      </c>
      <c r="U9" t="s">
        <v>60</v>
      </c>
      <c r="V9" t="s">
        <v>61</v>
      </c>
    </row>
    <row r="10" spans="1:26" ht="15" customHeight="1" x14ac:dyDescent="0.25">
      <c r="A10" t="s">
        <v>69</v>
      </c>
      <c r="B10" t="s">
        <v>1694</v>
      </c>
      <c r="C10" t="s">
        <v>1692</v>
      </c>
      <c r="D10">
        <v>4</v>
      </c>
      <c r="E10" t="s">
        <v>1689</v>
      </c>
      <c r="F10" s="1">
        <v>41962.641840277778</v>
      </c>
      <c r="G10" s="1">
        <v>42969</v>
      </c>
      <c r="H10" s="1">
        <v>42978.6875</v>
      </c>
      <c r="I10" s="5">
        <f t="shared" si="0"/>
        <v>-9.6875</v>
      </c>
      <c r="K10" t="s">
        <v>24</v>
      </c>
      <c r="L10" t="s">
        <v>71</v>
      </c>
      <c r="M10" t="s">
        <v>71</v>
      </c>
      <c r="N10" t="s">
        <v>72</v>
      </c>
      <c r="O10">
        <v>23</v>
      </c>
      <c r="Q10" t="s">
        <v>27</v>
      </c>
      <c r="R10" t="s">
        <v>38</v>
      </c>
      <c r="S10">
        <v>0</v>
      </c>
      <c r="T10" t="s">
        <v>65</v>
      </c>
      <c r="U10" t="s">
        <v>40</v>
      </c>
      <c r="V10" t="s">
        <v>30</v>
      </c>
    </row>
    <row r="11" spans="1:26" ht="15" customHeight="1" x14ac:dyDescent="0.25">
      <c r="A11" t="s">
        <v>73</v>
      </c>
      <c r="B11" t="s">
        <v>1694</v>
      </c>
      <c r="C11" t="s">
        <v>1689</v>
      </c>
      <c r="D11">
        <v>4</v>
      </c>
      <c r="E11" t="s">
        <v>1689</v>
      </c>
      <c r="F11" s="1">
        <v>41982.620706018519</v>
      </c>
      <c r="G11" s="1">
        <v>43014</v>
      </c>
      <c r="H11" s="1">
        <v>42978.6875</v>
      </c>
      <c r="I11" s="5">
        <f t="shared" si="0"/>
        <v>35.3125</v>
      </c>
      <c r="K11" t="s">
        <v>24</v>
      </c>
      <c r="L11" t="s">
        <v>74</v>
      </c>
      <c r="M11" t="s">
        <v>74</v>
      </c>
      <c r="N11" t="s">
        <v>75</v>
      </c>
      <c r="O11">
        <v>24</v>
      </c>
      <c r="Q11" t="s">
        <v>27</v>
      </c>
      <c r="R11" t="s">
        <v>76</v>
      </c>
      <c r="S11">
        <v>0</v>
      </c>
      <c r="T11" t="s">
        <v>65</v>
      </c>
      <c r="U11" t="s">
        <v>77</v>
      </c>
      <c r="V11" t="s">
        <v>30</v>
      </c>
    </row>
    <row r="12" spans="1:26" ht="15" customHeight="1" x14ac:dyDescent="0.25">
      <c r="A12" t="s">
        <v>78</v>
      </c>
      <c r="B12" t="s">
        <v>1694</v>
      </c>
      <c r="C12" t="s">
        <v>1689</v>
      </c>
      <c r="D12">
        <v>4</v>
      </c>
      <c r="E12" t="s">
        <v>1689</v>
      </c>
      <c r="F12" s="1">
        <v>42107.624108796299</v>
      </c>
      <c r="G12" s="1">
        <v>42996</v>
      </c>
      <c r="H12" s="1">
        <v>42978.6875</v>
      </c>
      <c r="I12" s="5">
        <f t="shared" si="0"/>
        <v>17.3125</v>
      </c>
      <c r="K12" t="s">
        <v>55</v>
      </c>
      <c r="L12" t="s">
        <v>79</v>
      </c>
      <c r="M12" s="2" t="s">
        <v>80</v>
      </c>
      <c r="N12" t="s">
        <v>59</v>
      </c>
      <c r="O12">
        <v>99</v>
      </c>
      <c r="Q12" t="s">
        <v>27</v>
      </c>
      <c r="R12" t="s">
        <v>59</v>
      </c>
      <c r="S12">
        <v>0</v>
      </c>
      <c r="T12" t="s">
        <v>65</v>
      </c>
      <c r="U12" t="s">
        <v>81</v>
      </c>
      <c r="V12" t="s">
        <v>30</v>
      </c>
    </row>
    <row r="13" spans="1:26" ht="15" customHeight="1" x14ac:dyDescent="0.25">
      <c r="A13" t="s">
        <v>82</v>
      </c>
      <c r="B13" t="s">
        <v>1694</v>
      </c>
      <c r="C13" t="s">
        <v>83</v>
      </c>
      <c r="D13">
        <v>3</v>
      </c>
      <c r="E13" t="s">
        <v>1687</v>
      </c>
      <c r="F13" s="1">
        <v>42213.359652777777</v>
      </c>
      <c r="H13" s="1">
        <v>42978.6875</v>
      </c>
      <c r="I13" s="5" t="str">
        <f t="shared" si="0"/>
        <v>0</v>
      </c>
      <c r="K13" t="s">
        <v>24</v>
      </c>
      <c r="L13" t="s">
        <v>85</v>
      </c>
      <c r="M13" s="2" t="s">
        <v>86</v>
      </c>
      <c r="N13" t="s">
        <v>87</v>
      </c>
      <c r="O13">
        <v>60</v>
      </c>
      <c r="Q13" t="s">
        <v>27</v>
      </c>
      <c r="R13" t="s">
        <v>88</v>
      </c>
      <c r="S13">
        <v>0</v>
      </c>
      <c r="U13" t="s">
        <v>89</v>
      </c>
      <c r="V13" t="s">
        <v>30</v>
      </c>
    </row>
    <row r="14" spans="1:26" ht="15" customHeight="1" x14ac:dyDescent="0.25">
      <c r="A14" t="s">
        <v>90</v>
      </c>
      <c r="B14" t="s">
        <v>1694</v>
      </c>
      <c r="C14" t="s">
        <v>1690</v>
      </c>
      <c r="D14">
        <v>4</v>
      </c>
      <c r="E14" t="s">
        <v>1688</v>
      </c>
      <c r="F14" s="1">
        <v>42214.417141203703</v>
      </c>
      <c r="G14" s="1">
        <v>42613</v>
      </c>
      <c r="H14" s="1">
        <v>42978.6875</v>
      </c>
      <c r="I14" s="5">
        <f t="shared" si="0"/>
        <v>-365.6875</v>
      </c>
      <c r="K14" t="s">
        <v>50</v>
      </c>
      <c r="L14" t="s">
        <v>92</v>
      </c>
      <c r="M14" s="2" t="s">
        <v>93</v>
      </c>
      <c r="N14" t="s">
        <v>94</v>
      </c>
      <c r="O14">
        <v>80</v>
      </c>
      <c r="Q14" t="s">
        <v>27</v>
      </c>
      <c r="R14" t="s">
        <v>38</v>
      </c>
      <c r="S14">
        <v>0</v>
      </c>
      <c r="T14" t="s">
        <v>39</v>
      </c>
      <c r="U14" t="s">
        <v>40</v>
      </c>
      <c r="V14" t="s">
        <v>30</v>
      </c>
    </row>
    <row r="15" spans="1:26" ht="15" customHeight="1" x14ac:dyDescent="0.25">
      <c r="A15" t="s">
        <v>95</v>
      </c>
      <c r="B15" t="s">
        <v>1693</v>
      </c>
      <c r="C15" t="s">
        <v>1689</v>
      </c>
      <c r="D15">
        <v>1</v>
      </c>
      <c r="E15" t="s">
        <v>1689</v>
      </c>
      <c r="F15" s="1">
        <v>42277.478530092594</v>
      </c>
      <c r="G15" s="1">
        <v>43039</v>
      </c>
      <c r="H15" s="1">
        <v>42978.6875</v>
      </c>
      <c r="I15" s="5">
        <f t="shared" si="0"/>
        <v>60.3125</v>
      </c>
      <c r="K15" t="s">
        <v>24</v>
      </c>
      <c r="L15" t="s">
        <v>96</v>
      </c>
      <c r="M15" s="2" t="s">
        <v>97</v>
      </c>
      <c r="N15" t="s">
        <v>98</v>
      </c>
      <c r="O15">
        <v>750</v>
      </c>
      <c r="P15" t="s">
        <v>99</v>
      </c>
      <c r="Q15" t="s">
        <v>27</v>
      </c>
      <c r="R15" t="s">
        <v>100</v>
      </c>
      <c r="S15">
        <v>0</v>
      </c>
      <c r="T15" t="s">
        <v>28</v>
      </c>
      <c r="U15" t="s">
        <v>101</v>
      </c>
      <c r="V15" t="s">
        <v>30</v>
      </c>
    </row>
    <row r="16" spans="1:26" ht="15" customHeight="1" x14ac:dyDescent="0.25">
      <c r="A16" t="s">
        <v>102</v>
      </c>
      <c r="B16" t="s">
        <v>1694</v>
      </c>
      <c r="C16" t="s">
        <v>1689</v>
      </c>
      <c r="D16">
        <v>3</v>
      </c>
      <c r="E16" t="s">
        <v>1689</v>
      </c>
      <c r="F16" s="1">
        <v>42290.663657407407</v>
      </c>
      <c r="G16" s="1">
        <v>42993</v>
      </c>
      <c r="H16" s="1">
        <v>42978.6875</v>
      </c>
      <c r="I16" s="5">
        <f t="shared" si="0"/>
        <v>14.3125</v>
      </c>
      <c r="K16" t="s">
        <v>24</v>
      </c>
      <c r="L16" t="s">
        <v>103</v>
      </c>
      <c r="M16" t="s">
        <v>104</v>
      </c>
      <c r="N16" t="s">
        <v>105</v>
      </c>
      <c r="O16">
        <v>87</v>
      </c>
      <c r="Q16" t="s">
        <v>27</v>
      </c>
      <c r="R16" t="s">
        <v>100</v>
      </c>
      <c r="S16">
        <v>0</v>
      </c>
      <c r="T16" t="s">
        <v>65</v>
      </c>
      <c r="U16" t="s">
        <v>106</v>
      </c>
      <c r="V16" t="s">
        <v>30</v>
      </c>
    </row>
    <row r="17" spans="1:22" ht="15" customHeight="1" x14ac:dyDescent="0.25">
      <c r="A17" t="s">
        <v>107</v>
      </c>
      <c r="B17" t="s">
        <v>1694</v>
      </c>
      <c r="C17" t="s">
        <v>1689</v>
      </c>
      <c r="D17">
        <v>3</v>
      </c>
      <c r="E17" t="s">
        <v>1689</v>
      </c>
      <c r="F17" s="1">
        <v>42395.661909722221</v>
      </c>
      <c r="G17" s="1">
        <v>42948</v>
      </c>
      <c r="H17" s="1">
        <v>42978.6875</v>
      </c>
      <c r="I17" s="5">
        <f t="shared" si="0"/>
        <v>-30.6875</v>
      </c>
      <c r="K17" t="s">
        <v>24</v>
      </c>
      <c r="L17" t="s">
        <v>108</v>
      </c>
      <c r="M17" s="2" t="s">
        <v>109</v>
      </c>
      <c r="N17" t="s">
        <v>110</v>
      </c>
      <c r="O17">
        <v>160</v>
      </c>
      <c r="P17" t="s">
        <v>111</v>
      </c>
      <c r="Q17" t="s">
        <v>27</v>
      </c>
      <c r="R17" t="s">
        <v>112</v>
      </c>
      <c r="S17">
        <v>0</v>
      </c>
      <c r="T17" t="s">
        <v>48</v>
      </c>
      <c r="U17" t="s">
        <v>113</v>
      </c>
      <c r="V17" t="s">
        <v>114</v>
      </c>
    </row>
    <row r="18" spans="1:22" ht="15" customHeight="1" x14ac:dyDescent="0.25">
      <c r="A18" t="s">
        <v>115</v>
      </c>
      <c r="B18" t="s">
        <v>1694</v>
      </c>
      <c r="C18" t="s">
        <v>1689</v>
      </c>
      <c r="D18">
        <v>3</v>
      </c>
      <c r="E18" t="s">
        <v>1688</v>
      </c>
      <c r="F18" s="1">
        <v>42436.398576388892</v>
      </c>
      <c r="G18" s="1">
        <v>42944</v>
      </c>
      <c r="H18" s="1">
        <v>42978.6875</v>
      </c>
      <c r="I18" s="5">
        <f t="shared" si="0"/>
        <v>-34.6875</v>
      </c>
      <c r="K18" t="s">
        <v>116</v>
      </c>
      <c r="L18" t="s">
        <v>117</v>
      </c>
      <c r="M18" s="2" t="s">
        <v>118</v>
      </c>
      <c r="N18" t="s">
        <v>119</v>
      </c>
      <c r="O18">
        <v>16</v>
      </c>
      <c r="Q18" t="s">
        <v>27</v>
      </c>
      <c r="S18">
        <v>0</v>
      </c>
      <c r="T18" t="s">
        <v>28</v>
      </c>
      <c r="U18" t="s">
        <v>120</v>
      </c>
      <c r="V18" t="s">
        <v>30</v>
      </c>
    </row>
    <row r="19" spans="1:22" ht="15" customHeight="1" x14ac:dyDescent="0.25">
      <c r="A19" t="s">
        <v>121</v>
      </c>
      <c r="B19" t="s">
        <v>1693</v>
      </c>
      <c r="C19" t="s">
        <v>1692</v>
      </c>
      <c r="D19">
        <v>2</v>
      </c>
      <c r="E19" t="s">
        <v>1688</v>
      </c>
      <c r="F19" s="1">
        <v>42457.563530092593</v>
      </c>
      <c r="G19" s="1">
        <v>42847</v>
      </c>
      <c r="H19" s="1">
        <v>42978.6875</v>
      </c>
      <c r="I19" s="5">
        <f t="shared" si="0"/>
        <v>-131.6875</v>
      </c>
      <c r="K19" t="s">
        <v>116</v>
      </c>
      <c r="L19" t="s">
        <v>122</v>
      </c>
      <c r="M19" s="2" t="s">
        <v>123</v>
      </c>
      <c r="N19" t="s">
        <v>124</v>
      </c>
      <c r="O19">
        <v>8</v>
      </c>
      <c r="P19" t="s">
        <v>111</v>
      </c>
      <c r="Q19" t="s">
        <v>27</v>
      </c>
      <c r="S19">
        <v>0</v>
      </c>
      <c r="T19" t="s">
        <v>48</v>
      </c>
      <c r="U19" t="s">
        <v>29</v>
      </c>
      <c r="V19" t="s">
        <v>30</v>
      </c>
    </row>
    <row r="20" spans="1:22" ht="15" customHeight="1" x14ac:dyDescent="0.25">
      <c r="A20" t="s">
        <v>125</v>
      </c>
      <c r="B20" t="s">
        <v>1694</v>
      </c>
      <c r="C20" t="s">
        <v>1690</v>
      </c>
      <c r="D20">
        <v>4</v>
      </c>
      <c r="E20" t="s">
        <v>1687</v>
      </c>
      <c r="F20" s="1">
        <v>42459.674618055556</v>
      </c>
      <c r="H20" s="1">
        <v>42978.6875</v>
      </c>
      <c r="I20" s="5" t="str">
        <f t="shared" si="0"/>
        <v>0</v>
      </c>
      <c r="K20" t="s">
        <v>126</v>
      </c>
      <c r="L20" t="s">
        <v>127</v>
      </c>
      <c r="M20" s="2" t="s">
        <v>128</v>
      </c>
      <c r="N20" t="s">
        <v>129</v>
      </c>
      <c r="O20">
        <v>750</v>
      </c>
      <c r="P20" t="s">
        <v>47</v>
      </c>
      <c r="Q20" t="s">
        <v>27</v>
      </c>
      <c r="R20" t="s">
        <v>129</v>
      </c>
      <c r="S20">
        <v>0</v>
      </c>
      <c r="T20" t="s">
        <v>65</v>
      </c>
      <c r="U20" t="s">
        <v>40</v>
      </c>
      <c r="V20" t="s">
        <v>30</v>
      </c>
    </row>
    <row r="21" spans="1:22" ht="15" customHeight="1" x14ac:dyDescent="0.25">
      <c r="A21" t="s">
        <v>130</v>
      </c>
      <c r="B21" t="s">
        <v>1693</v>
      </c>
      <c r="C21" t="s">
        <v>83</v>
      </c>
      <c r="D21">
        <v>3</v>
      </c>
      <c r="E21" t="s">
        <v>1688</v>
      </c>
      <c r="F21" s="1">
        <v>42471.615358796298</v>
      </c>
      <c r="H21" s="1">
        <v>42978.6875</v>
      </c>
      <c r="I21" s="5" t="str">
        <f t="shared" si="0"/>
        <v>0</v>
      </c>
      <c r="K21" t="s">
        <v>50</v>
      </c>
      <c r="L21" t="s">
        <v>132</v>
      </c>
      <c r="M21" s="2" t="s">
        <v>133</v>
      </c>
      <c r="N21" t="s">
        <v>134</v>
      </c>
      <c r="P21" t="s">
        <v>99</v>
      </c>
      <c r="Q21" t="s">
        <v>27</v>
      </c>
      <c r="S21">
        <v>0</v>
      </c>
      <c r="U21" t="s">
        <v>135</v>
      </c>
      <c r="V21" t="s">
        <v>30</v>
      </c>
    </row>
    <row r="22" spans="1:22" ht="15" customHeight="1" x14ac:dyDescent="0.25">
      <c r="A22" t="s">
        <v>136</v>
      </c>
      <c r="B22" t="s">
        <v>1694</v>
      </c>
      <c r="C22" t="s">
        <v>83</v>
      </c>
      <c r="D22">
        <v>4</v>
      </c>
      <c r="E22" t="s">
        <v>1688</v>
      </c>
      <c r="F22" s="1">
        <v>42517.628483796296</v>
      </c>
      <c r="H22" s="1">
        <v>42978.6875</v>
      </c>
      <c r="I22" s="5" t="str">
        <f t="shared" si="0"/>
        <v>0</v>
      </c>
      <c r="K22" t="s">
        <v>116</v>
      </c>
      <c r="L22" t="s">
        <v>137</v>
      </c>
      <c r="M22" s="2" t="s">
        <v>138</v>
      </c>
      <c r="N22" t="s">
        <v>139</v>
      </c>
      <c r="Q22" t="s">
        <v>27</v>
      </c>
      <c r="S22">
        <v>0</v>
      </c>
      <c r="U22" t="s">
        <v>140</v>
      </c>
      <c r="V22" t="s">
        <v>30</v>
      </c>
    </row>
    <row r="23" spans="1:22" ht="15" customHeight="1" x14ac:dyDescent="0.25">
      <c r="A23" t="s">
        <v>141</v>
      </c>
      <c r="B23" t="s">
        <v>1693</v>
      </c>
      <c r="C23" t="s">
        <v>1690</v>
      </c>
      <c r="D23">
        <v>3</v>
      </c>
      <c r="E23" t="s">
        <v>1688</v>
      </c>
      <c r="F23" s="1">
        <v>42543.467349537037</v>
      </c>
      <c r="G23" s="1">
        <v>42870</v>
      </c>
      <c r="H23" s="1">
        <v>42978.6875</v>
      </c>
      <c r="I23" s="5">
        <f t="shared" si="0"/>
        <v>-108.6875</v>
      </c>
      <c r="K23" t="s">
        <v>116</v>
      </c>
      <c r="L23" t="s">
        <v>142</v>
      </c>
      <c r="M23" s="2" t="s">
        <v>143</v>
      </c>
      <c r="N23" t="s">
        <v>144</v>
      </c>
      <c r="O23">
        <v>150</v>
      </c>
      <c r="Q23" t="s">
        <v>27</v>
      </c>
      <c r="S23">
        <v>0</v>
      </c>
      <c r="T23" t="s">
        <v>28</v>
      </c>
      <c r="U23" t="s">
        <v>145</v>
      </c>
      <c r="V23" t="s">
        <v>30</v>
      </c>
    </row>
    <row r="24" spans="1:22" ht="15" customHeight="1" x14ac:dyDescent="0.25">
      <c r="A24" t="s">
        <v>146</v>
      </c>
      <c r="B24" t="s">
        <v>1694</v>
      </c>
      <c r="C24" t="s">
        <v>1690</v>
      </c>
      <c r="D24">
        <v>4</v>
      </c>
      <c r="E24" t="s">
        <v>1687</v>
      </c>
      <c r="F24" s="1">
        <v>42544.468182870369</v>
      </c>
      <c r="G24" s="1">
        <v>42978</v>
      </c>
      <c r="H24" s="1">
        <v>42978.6875</v>
      </c>
      <c r="I24" s="5">
        <f t="shared" si="0"/>
        <v>-0.6875</v>
      </c>
      <c r="K24" t="s">
        <v>24</v>
      </c>
      <c r="L24" t="s">
        <v>147</v>
      </c>
      <c r="M24" s="2" t="s">
        <v>148</v>
      </c>
      <c r="N24" t="s">
        <v>149</v>
      </c>
      <c r="O24">
        <v>10</v>
      </c>
      <c r="Q24" t="s">
        <v>27</v>
      </c>
      <c r="R24" t="s">
        <v>38</v>
      </c>
      <c r="S24">
        <v>0</v>
      </c>
      <c r="T24" t="s">
        <v>39</v>
      </c>
      <c r="U24" t="s">
        <v>40</v>
      </c>
      <c r="V24" t="s">
        <v>30</v>
      </c>
    </row>
    <row r="25" spans="1:22" ht="15" customHeight="1" x14ac:dyDescent="0.25">
      <c r="A25" t="s">
        <v>150</v>
      </c>
      <c r="B25" t="s">
        <v>1693</v>
      </c>
      <c r="C25" t="s">
        <v>83</v>
      </c>
      <c r="D25">
        <v>3</v>
      </c>
      <c r="E25" t="s">
        <v>1688</v>
      </c>
      <c r="F25" s="1">
        <v>42544.650706018518</v>
      </c>
      <c r="H25" s="1">
        <v>42978.6875</v>
      </c>
      <c r="I25" s="5" t="str">
        <f t="shared" si="0"/>
        <v>0</v>
      </c>
      <c r="K25" t="s">
        <v>116</v>
      </c>
      <c r="L25" t="s">
        <v>151</v>
      </c>
      <c r="M25" s="2" t="s">
        <v>152</v>
      </c>
      <c r="N25" t="s">
        <v>153</v>
      </c>
      <c r="Q25" t="s">
        <v>27</v>
      </c>
      <c r="S25">
        <v>0</v>
      </c>
      <c r="U25" t="s">
        <v>135</v>
      </c>
      <c r="V25" t="s">
        <v>30</v>
      </c>
    </row>
    <row r="26" spans="1:22" ht="15" customHeight="1" x14ac:dyDescent="0.25">
      <c r="A26" t="s">
        <v>154</v>
      </c>
      <c r="B26" t="s">
        <v>1693</v>
      </c>
      <c r="C26" t="s">
        <v>1692</v>
      </c>
      <c r="D26">
        <v>3</v>
      </c>
      <c r="E26" t="s">
        <v>1688</v>
      </c>
      <c r="F26" s="1">
        <v>42559.633402777778</v>
      </c>
      <c r="H26" s="1">
        <v>42978.6875</v>
      </c>
      <c r="I26" s="5" t="str">
        <f t="shared" si="0"/>
        <v>0</v>
      </c>
      <c r="K26" t="s">
        <v>116</v>
      </c>
      <c r="L26" t="s">
        <v>155</v>
      </c>
      <c r="M26" s="2" t="s">
        <v>156</v>
      </c>
      <c r="N26" t="s">
        <v>157</v>
      </c>
      <c r="O26">
        <v>125</v>
      </c>
      <c r="Q26" t="s">
        <v>27</v>
      </c>
      <c r="S26">
        <v>0</v>
      </c>
      <c r="T26" t="s">
        <v>48</v>
      </c>
      <c r="U26" t="s">
        <v>158</v>
      </c>
      <c r="V26" t="s">
        <v>30</v>
      </c>
    </row>
    <row r="27" spans="1:22" ht="15" customHeight="1" x14ac:dyDescent="0.25">
      <c r="A27" t="s">
        <v>159</v>
      </c>
      <c r="B27" t="s">
        <v>1694</v>
      </c>
      <c r="C27" t="s">
        <v>1692</v>
      </c>
      <c r="D27">
        <v>4</v>
      </c>
      <c r="E27" t="s">
        <v>1689</v>
      </c>
      <c r="F27" s="1">
        <v>42562.400925925926</v>
      </c>
      <c r="G27" s="1">
        <v>43014</v>
      </c>
      <c r="H27" s="1">
        <v>42978.6875</v>
      </c>
      <c r="I27" s="5">
        <f t="shared" si="0"/>
        <v>35.3125</v>
      </c>
      <c r="K27" t="s">
        <v>24</v>
      </c>
      <c r="L27" t="s">
        <v>160</v>
      </c>
      <c r="M27" t="s">
        <v>161</v>
      </c>
      <c r="N27" t="s">
        <v>162</v>
      </c>
      <c r="O27">
        <v>24</v>
      </c>
      <c r="Q27" t="s">
        <v>27</v>
      </c>
      <c r="R27" t="s">
        <v>76</v>
      </c>
      <c r="S27">
        <v>0</v>
      </c>
      <c r="T27" t="s">
        <v>65</v>
      </c>
      <c r="U27" t="s">
        <v>163</v>
      </c>
      <c r="V27" t="s">
        <v>30</v>
      </c>
    </row>
    <row r="28" spans="1:22" ht="15" customHeight="1" x14ac:dyDescent="0.25">
      <c r="A28" t="s">
        <v>164</v>
      </c>
      <c r="B28" t="s">
        <v>1694</v>
      </c>
      <c r="C28" t="s">
        <v>1692</v>
      </c>
      <c r="D28">
        <v>4</v>
      </c>
      <c r="E28" t="s">
        <v>1687</v>
      </c>
      <c r="F28" s="1">
        <v>42562.700196759259</v>
      </c>
      <c r="G28" s="1">
        <v>43099</v>
      </c>
      <c r="H28" s="1">
        <v>42978.6875</v>
      </c>
      <c r="I28" s="5">
        <f t="shared" si="0"/>
        <v>120.3125</v>
      </c>
      <c r="K28" t="s">
        <v>35</v>
      </c>
      <c r="L28" t="s">
        <v>165</v>
      </c>
      <c r="M28" t="s">
        <v>166</v>
      </c>
      <c r="N28" t="s">
        <v>167</v>
      </c>
      <c r="O28">
        <v>16</v>
      </c>
      <c r="Q28" t="s">
        <v>27</v>
      </c>
      <c r="R28" t="s">
        <v>38</v>
      </c>
      <c r="S28">
        <v>0</v>
      </c>
      <c r="T28" t="s">
        <v>65</v>
      </c>
      <c r="U28" t="s">
        <v>40</v>
      </c>
      <c r="V28" t="s">
        <v>30</v>
      </c>
    </row>
    <row r="29" spans="1:22" ht="15" customHeight="1" x14ac:dyDescent="0.25">
      <c r="A29" t="s">
        <v>168</v>
      </c>
      <c r="B29" t="s">
        <v>1694</v>
      </c>
      <c r="C29" t="s">
        <v>1692</v>
      </c>
      <c r="D29">
        <v>4</v>
      </c>
      <c r="E29" t="s">
        <v>1689</v>
      </c>
      <c r="F29" s="1">
        <v>42565.471875000003</v>
      </c>
      <c r="G29" s="1">
        <v>42993</v>
      </c>
      <c r="H29" s="1">
        <v>42978.6875</v>
      </c>
      <c r="I29" s="5">
        <f t="shared" si="0"/>
        <v>14.3125</v>
      </c>
      <c r="K29" t="s">
        <v>35</v>
      </c>
      <c r="L29" t="s">
        <v>169</v>
      </c>
      <c r="M29" t="s">
        <v>170</v>
      </c>
      <c r="N29" t="s">
        <v>171</v>
      </c>
      <c r="O29">
        <v>12</v>
      </c>
      <c r="Q29" t="s">
        <v>27</v>
      </c>
      <c r="R29" t="s">
        <v>38</v>
      </c>
      <c r="S29">
        <v>0</v>
      </c>
      <c r="T29" t="s">
        <v>65</v>
      </c>
      <c r="U29" t="s">
        <v>40</v>
      </c>
      <c r="V29" t="s">
        <v>30</v>
      </c>
    </row>
    <row r="30" spans="1:22" ht="15" customHeight="1" x14ac:dyDescent="0.25">
      <c r="A30" t="s">
        <v>172</v>
      </c>
      <c r="B30" t="s">
        <v>1693</v>
      </c>
      <c r="C30" t="s">
        <v>83</v>
      </c>
      <c r="D30">
        <v>3</v>
      </c>
      <c r="E30" t="s">
        <v>1688</v>
      </c>
      <c r="F30" s="1">
        <v>42566.339953703704</v>
      </c>
      <c r="G30" s="1">
        <v>42597</v>
      </c>
      <c r="H30" s="1">
        <v>42978.6875</v>
      </c>
      <c r="I30" s="5">
        <f t="shared" si="0"/>
        <v>-381.6875</v>
      </c>
      <c r="K30" t="s">
        <v>116</v>
      </c>
      <c r="L30" t="s">
        <v>173</v>
      </c>
      <c r="M30" s="2" t="s">
        <v>174</v>
      </c>
      <c r="N30" t="s">
        <v>175</v>
      </c>
      <c r="O30">
        <v>0</v>
      </c>
      <c r="Q30" t="s">
        <v>27</v>
      </c>
      <c r="S30">
        <v>0</v>
      </c>
      <c r="U30" t="s">
        <v>176</v>
      </c>
      <c r="V30" t="s">
        <v>30</v>
      </c>
    </row>
    <row r="31" spans="1:22" ht="15" customHeight="1" x14ac:dyDescent="0.25">
      <c r="A31" t="s">
        <v>177</v>
      </c>
      <c r="B31" t="s">
        <v>1694</v>
      </c>
      <c r="C31" t="s">
        <v>1690</v>
      </c>
      <c r="D31">
        <v>2</v>
      </c>
      <c r="E31" t="s">
        <v>1687</v>
      </c>
      <c r="F31" s="1">
        <v>42576.495057870372</v>
      </c>
      <c r="G31" s="1">
        <v>43008</v>
      </c>
      <c r="H31" s="1">
        <v>42978.6875</v>
      </c>
      <c r="I31" s="5">
        <f t="shared" si="0"/>
        <v>29.3125</v>
      </c>
      <c r="K31" t="s">
        <v>24</v>
      </c>
      <c r="L31" t="s">
        <v>178</v>
      </c>
      <c r="M31" t="s">
        <v>178</v>
      </c>
      <c r="N31" t="s">
        <v>129</v>
      </c>
      <c r="O31">
        <v>250</v>
      </c>
      <c r="P31" t="s">
        <v>47</v>
      </c>
      <c r="Q31" t="s">
        <v>27</v>
      </c>
      <c r="R31" t="s">
        <v>179</v>
      </c>
      <c r="S31">
        <v>0</v>
      </c>
      <c r="T31" t="s">
        <v>65</v>
      </c>
      <c r="U31" t="s">
        <v>180</v>
      </c>
      <c r="V31" t="s">
        <v>30</v>
      </c>
    </row>
    <row r="32" spans="1:22" ht="15" customHeight="1" x14ac:dyDescent="0.25">
      <c r="A32" t="s">
        <v>181</v>
      </c>
      <c r="B32" t="s">
        <v>1693</v>
      </c>
      <c r="C32" t="s">
        <v>83</v>
      </c>
      <c r="D32">
        <v>2</v>
      </c>
      <c r="E32" t="s">
        <v>1688</v>
      </c>
      <c r="F32" s="1">
        <v>42585.483946759261</v>
      </c>
      <c r="G32" s="1">
        <v>42736</v>
      </c>
      <c r="H32" s="1">
        <v>42978.6875</v>
      </c>
      <c r="I32" s="5">
        <f t="shared" si="0"/>
        <v>-242.6875</v>
      </c>
      <c r="K32" t="s">
        <v>116</v>
      </c>
      <c r="L32" t="s">
        <v>182</v>
      </c>
      <c r="M32" s="2" t="s">
        <v>183</v>
      </c>
      <c r="N32" t="s">
        <v>184</v>
      </c>
      <c r="O32">
        <v>0</v>
      </c>
      <c r="Q32" t="s">
        <v>27</v>
      </c>
      <c r="S32">
        <v>0</v>
      </c>
      <c r="U32" t="s">
        <v>135</v>
      </c>
      <c r="V32" t="s">
        <v>30</v>
      </c>
    </row>
    <row r="33" spans="1:22" ht="15" customHeight="1" x14ac:dyDescent="0.25">
      <c r="A33" t="s">
        <v>185</v>
      </c>
      <c r="B33" t="s">
        <v>1693</v>
      </c>
      <c r="C33" t="s">
        <v>1692</v>
      </c>
      <c r="D33">
        <v>2</v>
      </c>
      <c r="E33" t="s">
        <v>1687</v>
      </c>
      <c r="F33" s="1">
        <v>42592.390347222223</v>
      </c>
      <c r="H33" s="1">
        <v>42978.6875</v>
      </c>
      <c r="I33" s="5" t="str">
        <f t="shared" si="0"/>
        <v>0</v>
      </c>
      <c r="K33" t="s">
        <v>24</v>
      </c>
      <c r="L33" t="s">
        <v>186</v>
      </c>
      <c r="M33" s="2" t="s">
        <v>187</v>
      </c>
      <c r="N33" t="s">
        <v>124</v>
      </c>
      <c r="Q33" t="s">
        <v>27</v>
      </c>
      <c r="R33" t="s">
        <v>188</v>
      </c>
      <c r="S33">
        <v>0</v>
      </c>
      <c r="T33" t="s">
        <v>48</v>
      </c>
      <c r="U33" t="s">
        <v>29</v>
      </c>
      <c r="V33" t="s">
        <v>30</v>
      </c>
    </row>
    <row r="34" spans="1:22" ht="15" customHeight="1" x14ac:dyDescent="0.25">
      <c r="A34" t="s">
        <v>189</v>
      </c>
      <c r="B34" t="s">
        <v>1693</v>
      </c>
      <c r="C34" t="s">
        <v>83</v>
      </c>
      <c r="D34">
        <v>3</v>
      </c>
      <c r="E34" t="s">
        <v>1687</v>
      </c>
      <c r="F34" s="1">
        <v>42598.595011574071</v>
      </c>
      <c r="H34" s="1">
        <v>42978.6875</v>
      </c>
      <c r="I34" s="5" t="str">
        <f t="shared" si="0"/>
        <v>0</v>
      </c>
      <c r="K34" t="s">
        <v>24</v>
      </c>
      <c r="L34" t="s">
        <v>190</v>
      </c>
      <c r="M34" s="2" t="s">
        <v>191</v>
      </c>
      <c r="N34" t="s">
        <v>192</v>
      </c>
      <c r="Q34" t="s">
        <v>27</v>
      </c>
      <c r="S34">
        <v>0</v>
      </c>
      <c r="U34" t="s">
        <v>193</v>
      </c>
      <c r="V34" t="s">
        <v>30</v>
      </c>
    </row>
    <row r="35" spans="1:22" ht="15" customHeight="1" x14ac:dyDescent="0.25">
      <c r="A35" t="s">
        <v>194</v>
      </c>
      <c r="B35" t="s">
        <v>1694</v>
      </c>
      <c r="C35" t="s">
        <v>1692</v>
      </c>
      <c r="D35">
        <v>3</v>
      </c>
      <c r="E35" t="s">
        <v>1687</v>
      </c>
      <c r="F35" s="1">
        <v>42609.012696759259</v>
      </c>
      <c r="H35" s="1">
        <v>42978.6875</v>
      </c>
      <c r="I35" s="5" t="str">
        <f t="shared" si="0"/>
        <v>0</v>
      </c>
      <c r="K35" t="s">
        <v>24</v>
      </c>
      <c r="L35" t="s">
        <v>195</v>
      </c>
      <c r="M35" t="s">
        <v>196</v>
      </c>
      <c r="N35" t="s">
        <v>197</v>
      </c>
      <c r="Q35" t="s">
        <v>27</v>
      </c>
      <c r="R35" t="s">
        <v>198</v>
      </c>
      <c r="S35">
        <v>0</v>
      </c>
      <c r="T35" t="s">
        <v>28</v>
      </c>
      <c r="U35" t="s">
        <v>81</v>
      </c>
      <c r="V35" t="s">
        <v>30</v>
      </c>
    </row>
    <row r="36" spans="1:22" ht="15" customHeight="1" x14ac:dyDescent="0.25">
      <c r="A36" t="s">
        <v>199</v>
      </c>
      <c r="B36" t="s">
        <v>1694</v>
      </c>
      <c r="C36" t="s">
        <v>1690</v>
      </c>
      <c r="D36">
        <v>4</v>
      </c>
      <c r="E36" t="s">
        <v>1687</v>
      </c>
      <c r="F36" s="1">
        <v>42619.607291666667</v>
      </c>
      <c r="G36" s="1">
        <v>42916</v>
      </c>
      <c r="H36" s="1">
        <v>42978.6875</v>
      </c>
      <c r="I36" s="5">
        <f t="shared" si="0"/>
        <v>-62.6875</v>
      </c>
      <c r="K36" t="s">
        <v>24</v>
      </c>
      <c r="L36" t="s">
        <v>200</v>
      </c>
      <c r="M36" s="2" t="s">
        <v>201</v>
      </c>
      <c r="N36" t="s">
        <v>129</v>
      </c>
      <c r="O36">
        <v>4</v>
      </c>
      <c r="Q36" t="s">
        <v>27</v>
      </c>
      <c r="R36" t="s">
        <v>129</v>
      </c>
      <c r="S36">
        <v>0</v>
      </c>
      <c r="T36" t="s">
        <v>65</v>
      </c>
      <c r="U36" t="s">
        <v>40</v>
      </c>
      <c r="V36" t="s">
        <v>30</v>
      </c>
    </row>
    <row r="37" spans="1:22" ht="15" customHeight="1" x14ac:dyDescent="0.25">
      <c r="A37" t="s">
        <v>202</v>
      </c>
      <c r="B37" t="s">
        <v>1693</v>
      </c>
      <c r="C37" t="s">
        <v>83</v>
      </c>
      <c r="D37">
        <v>2</v>
      </c>
      <c r="E37" t="s">
        <v>1688</v>
      </c>
      <c r="F37" s="1">
        <v>42625.43204861111</v>
      </c>
      <c r="H37" s="1">
        <v>42978.6875</v>
      </c>
      <c r="I37" s="5" t="str">
        <f t="shared" si="0"/>
        <v>0</v>
      </c>
      <c r="K37" t="s">
        <v>116</v>
      </c>
      <c r="L37" t="s">
        <v>203</v>
      </c>
      <c r="M37" s="2" t="s">
        <v>204</v>
      </c>
      <c r="N37" t="s">
        <v>205</v>
      </c>
      <c r="O37">
        <v>15</v>
      </c>
      <c r="Q37" t="s">
        <v>27</v>
      </c>
      <c r="S37">
        <v>0</v>
      </c>
      <c r="U37" t="s">
        <v>206</v>
      </c>
      <c r="V37" t="s">
        <v>30</v>
      </c>
    </row>
    <row r="38" spans="1:22" ht="15" customHeight="1" x14ac:dyDescent="0.25">
      <c r="A38" t="s">
        <v>207</v>
      </c>
      <c r="B38" t="s">
        <v>1693</v>
      </c>
      <c r="C38" t="s">
        <v>1689</v>
      </c>
      <c r="D38">
        <v>2</v>
      </c>
      <c r="E38" t="s">
        <v>1687</v>
      </c>
      <c r="F38" s="1">
        <v>42627.371932870374</v>
      </c>
      <c r="G38" s="1">
        <v>42835</v>
      </c>
      <c r="H38" s="1">
        <v>42978.6875</v>
      </c>
      <c r="I38" s="5">
        <f t="shared" si="0"/>
        <v>-143.6875</v>
      </c>
      <c r="K38" t="s">
        <v>35</v>
      </c>
      <c r="L38" t="s">
        <v>208</v>
      </c>
      <c r="M38" s="2" t="s">
        <v>209</v>
      </c>
      <c r="N38" t="s">
        <v>210</v>
      </c>
      <c r="O38">
        <v>50</v>
      </c>
      <c r="P38" t="s">
        <v>111</v>
      </c>
      <c r="Q38" t="s">
        <v>27</v>
      </c>
      <c r="R38" t="s">
        <v>211</v>
      </c>
      <c r="S38">
        <v>0</v>
      </c>
      <c r="T38" t="s">
        <v>39</v>
      </c>
      <c r="U38" t="s">
        <v>60</v>
      </c>
      <c r="V38" t="s">
        <v>61</v>
      </c>
    </row>
    <row r="39" spans="1:22" ht="15" customHeight="1" x14ac:dyDescent="0.25">
      <c r="A39" t="s">
        <v>212</v>
      </c>
      <c r="B39" t="s">
        <v>1693</v>
      </c>
      <c r="C39" t="s">
        <v>1692</v>
      </c>
      <c r="D39">
        <v>3</v>
      </c>
      <c r="E39" t="s">
        <v>1688</v>
      </c>
      <c r="F39" s="1">
        <v>42639.471851851849</v>
      </c>
      <c r="H39" s="1">
        <v>42978.6875</v>
      </c>
      <c r="I39" s="5" t="str">
        <f t="shared" si="0"/>
        <v>0</v>
      </c>
      <c r="K39" t="s">
        <v>116</v>
      </c>
      <c r="L39" t="s">
        <v>213</v>
      </c>
      <c r="M39" s="2" t="s">
        <v>214</v>
      </c>
      <c r="N39" t="s">
        <v>215</v>
      </c>
      <c r="Q39" t="s">
        <v>27</v>
      </c>
      <c r="S39">
        <v>0</v>
      </c>
      <c r="T39" t="s">
        <v>28</v>
      </c>
      <c r="U39" t="s">
        <v>216</v>
      </c>
      <c r="V39" t="s">
        <v>30</v>
      </c>
    </row>
    <row r="40" spans="1:22" ht="15" customHeight="1" x14ac:dyDescent="0.25">
      <c r="A40" t="s">
        <v>217</v>
      </c>
      <c r="B40" t="s">
        <v>1693</v>
      </c>
      <c r="C40" t="s">
        <v>83</v>
      </c>
      <c r="D40">
        <v>2</v>
      </c>
      <c r="E40" t="s">
        <v>1689</v>
      </c>
      <c r="F40" s="1">
        <v>42639.493113425924</v>
      </c>
      <c r="G40" s="1">
        <v>42986</v>
      </c>
      <c r="H40" s="1">
        <v>42978.6875</v>
      </c>
      <c r="I40" s="5">
        <f t="shared" si="0"/>
        <v>7.3125</v>
      </c>
      <c r="K40" t="s">
        <v>24</v>
      </c>
      <c r="L40" t="s">
        <v>219</v>
      </c>
      <c r="M40" s="2" t="s">
        <v>220</v>
      </c>
      <c r="N40" t="s">
        <v>221</v>
      </c>
      <c r="O40">
        <v>3</v>
      </c>
      <c r="Q40" t="s">
        <v>27</v>
      </c>
      <c r="R40" t="s">
        <v>88</v>
      </c>
      <c r="S40">
        <v>0</v>
      </c>
      <c r="U40" t="s">
        <v>193</v>
      </c>
      <c r="V40" t="s">
        <v>30</v>
      </c>
    </row>
    <row r="41" spans="1:22" ht="15" customHeight="1" x14ac:dyDescent="0.25">
      <c r="A41" t="s">
        <v>222</v>
      </c>
      <c r="B41" t="s">
        <v>1693</v>
      </c>
      <c r="C41" t="s">
        <v>83</v>
      </c>
      <c r="D41">
        <v>3</v>
      </c>
      <c r="E41" t="s">
        <v>1688</v>
      </c>
      <c r="F41" s="1">
        <v>42641.784259259257</v>
      </c>
      <c r="H41" s="1">
        <v>42978.6875</v>
      </c>
      <c r="I41" s="5" t="str">
        <f t="shared" si="0"/>
        <v>0</v>
      </c>
      <c r="K41" t="s">
        <v>50</v>
      </c>
      <c r="L41" t="s">
        <v>223</v>
      </c>
      <c r="M41" s="2" t="s">
        <v>224</v>
      </c>
      <c r="N41" t="s">
        <v>225</v>
      </c>
      <c r="Q41" t="s">
        <v>27</v>
      </c>
      <c r="S41">
        <v>0</v>
      </c>
      <c r="U41" t="s">
        <v>193</v>
      </c>
      <c r="V41" t="s">
        <v>30</v>
      </c>
    </row>
    <row r="42" spans="1:22" ht="15" customHeight="1" x14ac:dyDescent="0.25">
      <c r="A42" t="s">
        <v>226</v>
      </c>
      <c r="B42" t="s">
        <v>1693</v>
      </c>
      <c r="C42" t="s">
        <v>83</v>
      </c>
      <c r="D42">
        <v>2</v>
      </c>
      <c r="E42" t="s">
        <v>1687</v>
      </c>
      <c r="F42" s="1">
        <v>42642.727349537039</v>
      </c>
      <c r="H42" s="1">
        <v>42978.6875</v>
      </c>
      <c r="I42" s="5" t="str">
        <f t="shared" si="0"/>
        <v>0</v>
      </c>
      <c r="K42" t="s">
        <v>24</v>
      </c>
      <c r="L42" t="s">
        <v>227</v>
      </c>
      <c r="M42" s="2" t="s">
        <v>228</v>
      </c>
      <c r="N42" t="s">
        <v>225</v>
      </c>
      <c r="Q42" t="s">
        <v>27</v>
      </c>
      <c r="R42" t="s">
        <v>215</v>
      </c>
      <c r="S42">
        <v>0</v>
      </c>
      <c r="U42" t="s">
        <v>193</v>
      </c>
      <c r="V42" t="s">
        <v>30</v>
      </c>
    </row>
    <row r="43" spans="1:22" ht="15" customHeight="1" x14ac:dyDescent="0.25">
      <c r="A43" t="s">
        <v>229</v>
      </c>
      <c r="B43" t="s">
        <v>1694</v>
      </c>
      <c r="C43" t="s">
        <v>230</v>
      </c>
      <c r="D43">
        <v>3</v>
      </c>
      <c r="E43" t="s">
        <v>1689</v>
      </c>
      <c r="F43" s="1">
        <v>42646.570925925924</v>
      </c>
      <c r="G43" s="1">
        <v>43007</v>
      </c>
      <c r="H43" s="1">
        <v>42978.6875</v>
      </c>
      <c r="I43" s="5">
        <f t="shared" si="0"/>
        <v>28.3125</v>
      </c>
      <c r="K43" t="s">
        <v>24</v>
      </c>
      <c r="L43" t="s">
        <v>231</v>
      </c>
      <c r="M43" s="2" t="s">
        <v>232</v>
      </c>
      <c r="N43" t="s">
        <v>233</v>
      </c>
      <c r="O43">
        <v>16</v>
      </c>
      <c r="Q43" t="s">
        <v>27</v>
      </c>
      <c r="R43" t="s">
        <v>38</v>
      </c>
      <c r="S43">
        <v>0</v>
      </c>
      <c r="U43" t="s">
        <v>60</v>
      </c>
      <c r="V43" t="s">
        <v>30</v>
      </c>
    </row>
    <row r="44" spans="1:22" ht="15" customHeight="1" x14ac:dyDescent="0.25">
      <c r="A44" t="s">
        <v>234</v>
      </c>
      <c r="B44" t="s">
        <v>1693</v>
      </c>
      <c r="C44" t="s">
        <v>83</v>
      </c>
      <c r="D44">
        <v>3</v>
      </c>
      <c r="E44" t="s">
        <v>1688</v>
      </c>
      <c r="F44" s="1">
        <v>42646.596377314818</v>
      </c>
      <c r="G44" s="1">
        <v>43189</v>
      </c>
      <c r="H44" s="1">
        <v>42978.6875</v>
      </c>
      <c r="I44" s="5">
        <f t="shared" si="0"/>
        <v>210.3125</v>
      </c>
      <c r="K44" t="s">
        <v>116</v>
      </c>
      <c r="L44" t="s">
        <v>235</v>
      </c>
      <c r="M44" s="2" t="s">
        <v>236</v>
      </c>
      <c r="N44" t="s">
        <v>153</v>
      </c>
      <c r="O44">
        <v>16</v>
      </c>
      <c r="Q44" t="s">
        <v>27</v>
      </c>
      <c r="R44" t="s">
        <v>237</v>
      </c>
      <c r="S44">
        <v>0</v>
      </c>
      <c r="U44" t="s">
        <v>193</v>
      </c>
      <c r="V44" t="s">
        <v>30</v>
      </c>
    </row>
    <row r="45" spans="1:22" ht="15" customHeight="1" x14ac:dyDescent="0.25">
      <c r="A45" t="s">
        <v>238</v>
      </c>
      <c r="B45" t="s">
        <v>1693</v>
      </c>
      <c r="C45" t="s">
        <v>83</v>
      </c>
      <c r="D45">
        <v>2</v>
      </c>
      <c r="E45" t="s">
        <v>1687</v>
      </c>
      <c r="F45" s="1">
        <v>42649.579988425925</v>
      </c>
      <c r="H45" s="1">
        <v>42978.6875</v>
      </c>
      <c r="I45" s="5" t="str">
        <f t="shared" si="0"/>
        <v>0</v>
      </c>
      <c r="K45" t="s">
        <v>24</v>
      </c>
      <c r="L45" t="s">
        <v>239</v>
      </c>
      <c r="M45" s="2" t="s">
        <v>240</v>
      </c>
      <c r="N45" t="s">
        <v>184</v>
      </c>
      <c r="Q45" t="s">
        <v>27</v>
      </c>
      <c r="R45" t="s">
        <v>241</v>
      </c>
      <c r="S45">
        <v>0</v>
      </c>
      <c r="U45" t="s">
        <v>242</v>
      </c>
      <c r="V45" t="s">
        <v>30</v>
      </c>
    </row>
    <row r="46" spans="1:22" ht="15" customHeight="1" x14ac:dyDescent="0.25">
      <c r="A46" t="s">
        <v>243</v>
      </c>
      <c r="B46" t="s">
        <v>1693</v>
      </c>
      <c r="C46" t="s">
        <v>83</v>
      </c>
      <c r="D46">
        <v>1</v>
      </c>
      <c r="E46" t="s">
        <v>1687</v>
      </c>
      <c r="F46" s="1">
        <v>42662.667013888888</v>
      </c>
      <c r="H46" s="1">
        <v>42978.6875</v>
      </c>
      <c r="I46" s="5" t="str">
        <f t="shared" si="0"/>
        <v>0</v>
      </c>
      <c r="K46" t="s">
        <v>24</v>
      </c>
      <c r="L46" t="s">
        <v>244</v>
      </c>
      <c r="M46" s="2" t="s">
        <v>245</v>
      </c>
      <c r="N46" t="s">
        <v>246</v>
      </c>
      <c r="Q46" t="s">
        <v>27</v>
      </c>
      <c r="S46">
        <v>0</v>
      </c>
      <c r="U46" t="s">
        <v>247</v>
      </c>
      <c r="V46" t="s">
        <v>30</v>
      </c>
    </row>
    <row r="47" spans="1:22" ht="15" customHeight="1" x14ac:dyDescent="0.25">
      <c r="A47" t="s">
        <v>248</v>
      </c>
      <c r="B47" t="s">
        <v>1693</v>
      </c>
      <c r="C47" t="s">
        <v>1692</v>
      </c>
      <c r="D47">
        <v>2</v>
      </c>
      <c r="E47" t="s">
        <v>1691</v>
      </c>
      <c r="F47" s="1">
        <v>42664.575208333335</v>
      </c>
      <c r="G47" s="1">
        <v>42772.682754629626</v>
      </c>
      <c r="H47" s="1">
        <v>42978.6875</v>
      </c>
      <c r="I47" s="5">
        <f t="shared" si="0"/>
        <v>-206.00474537037371</v>
      </c>
      <c r="K47" t="s">
        <v>24</v>
      </c>
      <c r="L47" t="s">
        <v>249</v>
      </c>
      <c r="M47" s="2" t="s">
        <v>250</v>
      </c>
      <c r="N47" t="s">
        <v>251</v>
      </c>
      <c r="O47">
        <v>30</v>
      </c>
      <c r="Q47" t="s">
        <v>27</v>
      </c>
      <c r="R47" t="s">
        <v>252</v>
      </c>
      <c r="S47">
        <v>0</v>
      </c>
      <c r="T47" t="s">
        <v>28</v>
      </c>
      <c r="U47" t="s">
        <v>29</v>
      </c>
      <c r="V47" t="s">
        <v>30</v>
      </c>
    </row>
    <row r="48" spans="1:22" ht="15" customHeight="1" x14ac:dyDescent="0.25">
      <c r="A48" t="s">
        <v>253</v>
      </c>
      <c r="B48" t="s">
        <v>1693</v>
      </c>
      <c r="C48" t="s">
        <v>1692</v>
      </c>
      <c r="D48">
        <v>3</v>
      </c>
      <c r="E48" t="s">
        <v>1688</v>
      </c>
      <c r="F48" s="1">
        <v>42674.489386574074</v>
      </c>
      <c r="G48" s="1">
        <v>42760</v>
      </c>
      <c r="H48" s="1">
        <v>42978.6875</v>
      </c>
      <c r="I48" s="5">
        <f t="shared" si="0"/>
        <v>-218.6875</v>
      </c>
      <c r="K48" t="s">
        <v>116</v>
      </c>
      <c r="L48" t="s">
        <v>254</v>
      </c>
      <c r="M48" s="2" t="s">
        <v>255</v>
      </c>
      <c r="N48" t="s">
        <v>256</v>
      </c>
      <c r="O48">
        <v>20</v>
      </c>
      <c r="Q48" t="s">
        <v>27</v>
      </c>
      <c r="S48">
        <v>0</v>
      </c>
      <c r="T48" t="s">
        <v>48</v>
      </c>
      <c r="U48" t="s">
        <v>158</v>
      </c>
      <c r="V48" t="s">
        <v>30</v>
      </c>
    </row>
    <row r="49" spans="1:22" ht="15" customHeight="1" x14ac:dyDescent="0.25">
      <c r="A49" t="s">
        <v>257</v>
      </c>
      <c r="B49" t="s">
        <v>1694</v>
      </c>
      <c r="C49" t="s">
        <v>83</v>
      </c>
      <c r="D49">
        <v>2</v>
      </c>
      <c r="E49" t="s">
        <v>1688</v>
      </c>
      <c r="F49" s="1">
        <v>42683.656226851854</v>
      </c>
      <c r="H49" s="1">
        <v>42978.6875</v>
      </c>
      <c r="I49" s="5" t="str">
        <f t="shared" si="0"/>
        <v>0</v>
      </c>
      <c r="K49" t="s">
        <v>116</v>
      </c>
      <c r="L49" t="s">
        <v>258</v>
      </c>
      <c r="M49" s="2" t="s">
        <v>259</v>
      </c>
      <c r="N49" t="s">
        <v>260</v>
      </c>
      <c r="Q49" t="s">
        <v>27</v>
      </c>
      <c r="S49">
        <v>0</v>
      </c>
      <c r="U49" t="s">
        <v>206</v>
      </c>
      <c r="V49" t="s">
        <v>30</v>
      </c>
    </row>
    <row r="50" spans="1:22" ht="15" customHeight="1" x14ac:dyDescent="0.25">
      <c r="A50" t="s">
        <v>261</v>
      </c>
      <c r="B50" t="s">
        <v>1694</v>
      </c>
      <c r="C50" t="s">
        <v>1690</v>
      </c>
      <c r="D50">
        <v>4</v>
      </c>
      <c r="E50" t="s">
        <v>1689</v>
      </c>
      <c r="F50" s="1">
        <v>42685.568391203706</v>
      </c>
      <c r="G50" s="1">
        <v>43070</v>
      </c>
      <c r="H50" s="1">
        <v>42978.6875</v>
      </c>
      <c r="I50" s="5">
        <f t="shared" si="0"/>
        <v>91.3125</v>
      </c>
      <c r="K50" t="s">
        <v>24</v>
      </c>
      <c r="L50" t="s">
        <v>262</v>
      </c>
      <c r="M50" s="2" t="s">
        <v>263</v>
      </c>
      <c r="N50" t="s">
        <v>38</v>
      </c>
      <c r="O50">
        <v>80</v>
      </c>
      <c r="Q50" t="s">
        <v>27</v>
      </c>
      <c r="R50" t="s">
        <v>38</v>
      </c>
      <c r="S50">
        <v>0</v>
      </c>
      <c r="T50" t="s">
        <v>65</v>
      </c>
      <c r="U50" t="s">
        <v>40</v>
      </c>
      <c r="V50" t="s">
        <v>30</v>
      </c>
    </row>
    <row r="51" spans="1:22" ht="15" customHeight="1" x14ac:dyDescent="0.25">
      <c r="A51" t="s">
        <v>264</v>
      </c>
      <c r="B51" t="s">
        <v>1694</v>
      </c>
      <c r="C51" t="s">
        <v>83</v>
      </c>
      <c r="D51">
        <v>2</v>
      </c>
      <c r="E51" t="s">
        <v>1688</v>
      </c>
      <c r="F51" s="1">
        <v>42685.587199074071</v>
      </c>
      <c r="H51" s="1">
        <v>42978.6875</v>
      </c>
      <c r="I51" s="5" t="str">
        <f t="shared" si="0"/>
        <v>0</v>
      </c>
      <c r="K51" t="s">
        <v>116</v>
      </c>
      <c r="L51" t="s">
        <v>265</v>
      </c>
      <c r="M51" s="2" t="s">
        <v>266</v>
      </c>
      <c r="N51" t="s">
        <v>267</v>
      </c>
      <c r="Q51" t="s">
        <v>27</v>
      </c>
      <c r="R51" t="s">
        <v>268</v>
      </c>
      <c r="S51">
        <v>0</v>
      </c>
      <c r="U51" t="s">
        <v>269</v>
      </c>
      <c r="V51" t="s">
        <v>30</v>
      </c>
    </row>
    <row r="52" spans="1:22" ht="15" customHeight="1" x14ac:dyDescent="0.25">
      <c r="A52" t="s">
        <v>270</v>
      </c>
      <c r="B52" t="s">
        <v>1693</v>
      </c>
      <c r="C52" t="s">
        <v>83</v>
      </c>
      <c r="D52">
        <v>2</v>
      </c>
      <c r="E52" t="s">
        <v>1687</v>
      </c>
      <c r="F52" s="1">
        <v>42689.534803240742</v>
      </c>
      <c r="G52" s="1">
        <v>42835</v>
      </c>
      <c r="H52" s="1">
        <v>42978.6875</v>
      </c>
      <c r="I52" s="5">
        <f t="shared" si="0"/>
        <v>-143.6875</v>
      </c>
      <c r="K52" t="s">
        <v>35</v>
      </c>
      <c r="L52" t="s">
        <v>271</v>
      </c>
      <c r="M52" s="2" t="s">
        <v>272</v>
      </c>
      <c r="N52" t="s">
        <v>273</v>
      </c>
      <c r="Q52" t="s">
        <v>27</v>
      </c>
      <c r="R52" t="s">
        <v>274</v>
      </c>
      <c r="S52">
        <v>0</v>
      </c>
      <c r="U52" t="s">
        <v>135</v>
      </c>
      <c r="V52" t="s">
        <v>30</v>
      </c>
    </row>
    <row r="53" spans="1:22" ht="15" customHeight="1" x14ac:dyDescent="0.25">
      <c r="A53" t="s">
        <v>275</v>
      </c>
      <c r="B53" t="s">
        <v>1694</v>
      </c>
      <c r="C53" t="s">
        <v>83</v>
      </c>
      <c r="D53">
        <v>3</v>
      </c>
      <c r="E53" t="s">
        <v>1688</v>
      </c>
      <c r="F53" s="1">
        <v>42689.746550925927</v>
      </c>
      <c r="H53" s="1">
        <v>42978.6875</v>
      </c>
      <c r="I53" s="5" t="str">
        <f t="shared" si="0"/>
        <v>0</v>
      </c>
      <c r="K53" t="s">
        <v>116</v>
      </c>
      <c r="L53" t="s">
        <v>276</v>
      </c>
      <c r="M53" s="2" t="s">
        <v>277</v>
      </c>
      <c r="N53" t="s">
        <v>278</v>
      </c>
      <c r="Q53" t="s">
        <v>27</v>
      </c>
      <c r="S53">
        <v>0</v>
      </c>
      <c r="U53" t="s">
        <v>279</v>
      </c>
      <c r="V53" t="s">
        <v>30</v>
      </c>
    </row>
    <row r="54" spans="1:22" ht="15" customHeight="1" x14ac:dyDescent="0.25">
      <c r="A54" t="s">
        <v>280</v>
      </c>
      <c r="B54" t="s">
        <v>1694</v>
      </c>
      <c r="C54" t="s">
        <v>1690</v>
      </c>
      <c r="D54">
        <v>3</v>
      </c>
      <c r="E54" t="s">
        <v>1688</v>
      </c>
      <c r="F54" s="1">
        <v>42699.413321759261</v>
      </c>
      <c r="G54" s="1">
        <v>43007</v>
      </c>
      <c r="H54" s="1">
        <v>42978.6875</v>
      </c>
      <c r="I54" s="5">
        <f t="shared" si="0"/>
        <v>28.3125</v>
      </c>
      <c r="K54" t="s">
        <v>116</v>
      </c>
      <c r="L54" t="s">
        <v>281</v>
      </c>
      <c r="M54" s="2" t="s">
        <v>282</v>
      </c>
      <c r="N54" t="s">
        <v>283</v>
      </c>
      <c r="O54">
        <v>72</v>
      </c>
      <c r="Q54" t="s">
        <v>27</v>
      </c>
      <c r="S54">
        <v>0</v>
      </c>
      <c r="T54" t="s">
        <v>65</v>
      </c>
      <c r="U54" t="s">
        <v>284</v>
      </c>
      <c r="V54" t="s">
        <v>30</v>
      </c>
    </row>
    <row r="55" spans="1:22" ht="15" customHeight="1" x14ac:dyDescent="0.25">
      <c r="A55" t="s">
        <v>285</v>
      </c>
      <c r="B55" t="s">
        <v>1693</v>
      </c>
      <c r="C55" t="s">
        <v>1690</v>
      </c>
      <c r="D55">
        <v>2</v>
      </c>
      <c r="E55" t="s">
        <v>1689</v>
      </c>
      <c r="F55" s="1">
        <v>42704.400787037041</v>
      </c>
      <c r="G55" s="1">
        <v>43021</v>
      </c>
      <c r="H55" s="1">
        <v>42978.6875</v>
      </c>
      <c r="I55" s="5">
        <f t="shared" si="0"/>
        <v>42.3125</v>
      </c>
      <c r="K55" t="s">
        <v>24</v>
      </c>
      <c r="L55" t="s">
        <v>286</v>
      </c>
      <c r="M55" s="2" t="s">
        <v>287</v>
      </c>
      <c r="N55" t="s">
        <v>288</v>
      </c>
      <c r="O55">
        <v>210</v>
      </c>
      <c r="Q55" t="s">
        <v>27</v>
      </c>
      <c r="R55" t="s">
        <v>289</v>
      </c>
      <c r="S55">
        <v>0</v>
      </c>
      <c r="T55" t="s">
        <v>28</v>
      </c>
      <c r="U55" t="s">
        <v>290</v>
      </c>
      <c r="V55" t="s">
        <v>30</v>
      </c>
    </row>
    <row r="56" spans="1:22" ht="15" customHeight="1" x14ac:dyDescent="0.25">
      <c r="A56" t="s">
        <v>291</v>
      </c>
      <c r="B56" t="s">
        <v>1694</v>
      </c>
      <c r="C56" t="s">
        <v>83</v>
      </c>
      <c r="D56">
        <v>2</v>
      </c>
      <c r="E56" t="s">
        <v>1689</v>
      </c>
      <c r="F56" s="1">
        <v>42706.572245370371</v>
      </c>
      <c r="G56" s="1">
        <v>42930</v>
      </c>
      <c r="H56" s="1">
        <v>42978.6875</v>
      </c>
      <c r="I56" s="5">
        <f t="shared" si="0"/>
        <v>-48.6875</v>
      </c>
      <c r="K56" t="s">
        <v>24</v>
      </c>
      <c r="L56" t="s">
        <v>292</v>
      </c>
      <c r="M56" s="2" t="s">
        <v>293</v>
      </c>
      <c r="N56" t="s">
        <v>294</v>
      </c>
      <c r="O56">
        <v>100</v>
      </c>
      <c r="Q56" t="s">
        <v>27</v>
      </c>
      <c r="R56" t="s">
        <v>295</v>
      </c>
      <c r="S56">
        <v>0</v>
      </c>
      <c r="U56" t="s">
        <v>279</v>
      </c>
      <c r="V56" t="s">
        <v>30</v>
      </c>
    </row>
    <row r="57" spans="1:22" ht="15" customHeight="1" x14ac:dyDescent="0.25">
      <c r="A57" t="s">
        <v>296</v>
      </c>
      <c r="B57" t="s">
        <v>1693</v>
      </c>
      <c r="C57" t="s">
        <v>1689</v>
      </c>
      <c r="D57">
        <v>2</v>
      </c>
      <c r="E57" t="s">
        <v>1689</v>
      </c>
      <c r="F57" s="1">
        <v>42710.644861111112</v>
      </c>
      <c r="G57" s="1">
        <v>42987</v>
      </c>
      <c r="H57" s="1">
        <v>42978.6875</v>
      </c>
      <c r="I57" s="5">
        <f t="shared" si="0"/>
        <v>8.3125</v>
      </c>
      <c r="K57" t="s">
        <v>24</v>
      </c>
      <c r="L57" t="s">
        <v>297</v>
      </c>
      <c r="M57" t="s">
        <v>298</v>
      </c>
      <c r="N57" t="s">
        <v>288</v>
      </c>
      <c r="O57">
        <v>200</v>
      </c>
      <c r="Q57" t="s">
        <v>27</v>
      </c>
      <c r="R57" t="s">
        <v>299</v>
      </c>
      <c r="S57">
        <v>0</v>
      </c>
      <c r="T57" t="s">
        <v>65</v>
      </c>
      <c r="U57" t="s">
        <v>300</v>
      </c>
      <c r="V57" t="s">
        <v>30</v>
      </c>
    </row>
    <row r="58" spans="1:22" ht="15" customHeight="1" x14ac:dyDescent="0.25">
      <c r="A58" t="s">
        <v>301</v>
      </c>
      <c r="B58" t="s">
        <v>1694</v>
      </c>
      <c r="C58" t="s">
        <v>83</v>
      </c>
      <c r="D58">
        <v>3</v>
      </c>
      <c r="E58" t="s">
        <v>1688</v>
      </c>
      <c r="F58" s="1">
        <v>42710.727465277778</v>
      </c>
      <c r="H58" s="1">
        <v>42978.6875</v>
      </c>
      <c r="I58" s="5" t="str">
        <f t="shared" si="0"/>
        <v>0</v>
      </c>
      <c r="K58" t="s">
        <v>116</v>
      </c>
      <c r="L58" t="s">
        <v>302</v>
      </c>
      <c r="M58" s="2" t="s">
        <v>303</v>
      </c>
      <c r="N58" t="s">
        <v>304</v>
      </c>
      <c r="O58">
        <v>100</v>
      </c>
      <c r="Q58" t="s">
        <v>27</v>
      </c>
      <c r="S58">
        <v>0</v>
      </c>
      <c r="U58" t="s">
        <v>305</v>
      </c>
      <c r="V58" t="s">
        <v>30</v>
      </c>
    </row>
    <row r="59" spans="1:22" ht="15" customHeight="1" x14ac:dyDescent="0.25">
      <c r="A59" t="s">
        <v>306</v>
      </c>
      <c r="B59" t="s">
        <v>1694</v>
      </c>
      <c r="C59" t="s">
        <v>1692</v>
      </c>
      <c r="D59">
        <v>4</v>
      </c>
      <c r="E59" t="s">
        <v>1689</v>
      </c>
      <c r="F59" s="1">
        <v>42711.3596412037</v>
      </c>
      <c r="G59" s="1">
        <v>42977</v>
      </c>
      <c r="H59" s="1">
        <v>42978.6875</v>
      </c>
      <c r="I59" s="5">
        <f t="shared" si="0"/>
        <v>-1.6875</v>
      </c>
      <c r="K59" t="s">
        <v>24</v>
      </c>
      <c r="L59" t="s">
        <v>307</v>
      </c>
      <c r="M59" t="s">
        <v>307</v>
      </c>
      <c r="N59" t="s">
        <v>308</v>
      </c>
      <c r="O59">
        <v>150</v>
      </c>
      <c r="Q59" t="s">
        <v>27</v>
      </c>
      <c r="R59" t="s">
        <v>308</v>
      </c>
      <c r="S59">
        <v>0</v>
      </c>
      <c r="T59" t="s">
        <v>65</v>
      </c>
      <c r="U59" t="s">
        <v>60</v>
      </c>
      <c r="V59" t="s">
        <v>61</v>
      </c>
    </row>
    <row r="60" spans="1:22" ht="15" customHeight="1" x14ac:dyDescent="0.25">
      <c r="A60" t="s">
        <v>309</v>
      </c>
      <c r="B60" t="s">
        <v>1694</v>
      </c>
      <c r="C60" t="s">
        <v>1690</v>
      </c>
      <c r="D60">
        <v>4</v>
      </c>
      <c r="E60" t="s">
        <v>1687</v>
      </c>
      <c r="F60" s="1">
        <v>42712.343472222223</v>
      </c>
      <c r="G60" s="1">
        <v>42947</v>
      </c>
      <c r="H60" s="1">
        <v>42978.6875</v>
      </c>
      <c r="I60" s="5">
        <f t="shared" si="0"/>
        <v>-31.6875</v>
      </c>
      <c r="K60" t="s">
        <v>24</v>
      </c>
      <c r="L60" t="s">
        <v>310</v>
      </c>
      <c r="M60" t="s">
        <v>310</v>
      </c>
      <c r="N60" t="s">
        <v>308</v>
      </c>
      <c r="O60">
        <v>42</v>
      </c>
      <c r="Q60" t="s">
        <v>27</v>
      </c>
      <c r="R60" t="s">
        <v>308</v>
      </c>
      <c r="S60">
        <v>0</v>
      </c>
      <c r="T60" t="s">
        <v>65</v>
      </c>
      <c r="U60" t="s">
        <v>60</v>
      </c>
      <c r="V60" t="s">
        <v>61</v>
      </c>
    </row>
    <row r="61" spans="1:22" ht="15" customHeight="1" x14ac:dyDescent="0.25">
      <c r="A61" t="s">
        <v>311</v>
      </c>
      <c r="B61" t="s">
        <v>1694</v>
      </c>
      <c r="C61" t="s">
        <v>1692</v>
      </c>
      <c r="D61">
        <v>4</v>
      </c>
      <c r="E61" t="s">
        <v>1687</v>
      </c>
      <c r="F61" s="1">
        <v>42712.371249999997</v>
      </c>
      <c r="G61" s="1">
        <v>42716</v>
      </c>
      <c r="H61" s="1">
        <v>42978.6875</v>
      </c>
      <c r="I61" s="5">
        <f t="shared" si="0"/>
        <v>-262.6875</v>
      </c>
      <c r="K61" t="s">
        <v>24</v>
      </c>
      <c r="L61" t="s">
        <v>312</v>
      </c>
      <c r="M61" t="s">
        <v>313</v>
      </c>
      <c r="N61" t="s">
        <v>314</v>
      </c>
      <c r="O61">
        <v>30</v>
      </c>
      <c r="Q61" t="s">
        <v>27</v>
      </c>
      <c r="R61" t="s">
        <v>314</v>
      </c>
      <c r="S61">
        <v>0</v>
      </c>
      <c r="T61" t="s">
        <v>65</v>
      </c>
      <c r="U61" t="s">
        <v>60</v>
      </c>
      <c r="V61" t="s">
        <v>61</v>
      </c>
    </row>
    <row r="62" spans="1:22" ht="15" customHeight="1" x14ac:dyDescent="0.25">
      <c r="A62" t="s">
        <v>315</v>
      </c>
      <c r="B62" t="s">
        <v>1693</v>
      </c>
      <c r="C62" t="s">
        <v>83</v>
      </c>
      <c r="D62">
        <v>2</v>
      </c>
      <c r="E62" t="s">
        <v>1687</v>
      </c>
      <c r="F62" s="1">
        <v>42713.551249999997</v>
      </c>
      <c r="G62" s="1">
        <v>43001</v>
      </c>
      <c r="H62" s="1">
        <v>42978.6875</v>
      </c>
      <c r="I62" s="5">
        <f t="shared" si="0"/>
        <v>22.3125</v>
      </c>
      <c r="K62" t="s">
        <v>24</v>
      </c>
      <c r="L62" t="s">
        <v>316</v>
      </c>
      <c r="M62" s="2" t="s">
        <v>317</v>
      </c>
      <c r="N62" t="s">
        <v>184</v>
      </c>
      <c r="O62">
        <v>30</v>
      </c>
      <c r="Q62" t="s">
        <v>27</v>
      </c>
      <c r="R62" t="s">
        <v>252</v>
      </c>
      <c r="S62">
        <v>0</v>
      </c>
      <c r="U62" t="s">
        <v>242</v>
      </c>
      <c r="V62" t="s">
        <v>30</v>
      </c>
    </row>
    <row r="63" spans="1:22" ht="15" customHeight="1" x14ac:dyDescent="0.25">
      <c r="A63" t="s">
        <v>318</v>
      </c>
      <c r="B63" t="s">
        <v>1693</v>
      </c>
      <c r="C63" t="s">
        <v>83</v>
      </c>
      <c r="D63">
        <v>2</v>
      </c>
      <c r="E63" t="s">
        <v>1689</v>
      </c>
      <c r="F63" s="1">
        <v>42717.502893518518</v>
      </c>
      <c r="G63" s="1">
        <v>43036</v>
      </c>
      <c r="H63" s="1">
        <v>42978.6875</v>
      </c>
      <c r="I63" s="5">
        <f t="shared" si="0"/>
        <v>57.3125</v>
      </c>
      <c r="K63" t="s">
        <v>55</v>
      </c>
      <c r="L63" t="s">
        <v>319</v>
      </c>
      <c r="M63" s="2" t="s">
        <v>320</v>
      </c>
      <c r="N63" t="s">
        <v>321</v>
      </c>
      <c r="O63">
        <v>50</v>
      </c>
      <c r="Q63" t="s">
        <v>27</v>
      </c>
      <c r="R63" t="s">
        <v>252</v>
      </c>
      <c r="S63">
        <v>0</v>
      </c>
      <c r="U63" t="s">
        <v>193</v>
      </c>
      <c r="V63" t="s">
        <v>30</v>
      </c>
    </row>
    <row r="64" spans="1:22" ht="15" customHeight="1" x14ac:dyDescent="0.25">
      <c r="A64" t="s">
        <v>322</v>
      </c>
      <c r="B64" t="s">
        <v>1693</v>
      </c>
      <c r="C64" t="s">
        <v>83</v>
      </c>
      <c r="D64">
        <v>3</v>
      </c>
      <c r="E64" t="s">
        <v>1688</v>
      </c>
      <c r="F64" s="1">
        <v>42722.300023148149</v>
      </c>
      <c r="H64" s="1">
        <v>42978.6875</v>
      </c>
      <c r="I64" s="5" t="str">
        <f t="shared" si="0"/>
        <v>0</v>
      </c>
      <c r="K64" t="s">
        <v>116</v>
      </c>
      <c r="L64" t="s">
        <v>323</v>
      </c>
      <c r="M64" s="2" t="s">
        <v>324</v>
      </c>
      <c r="N64" t="s">
        <v>153</v>
      </c>
      <c r="Q64" t="s">
        <v>27</v>
      </c>
      <c r="S64">
        <v>0</v>
      </c>
      <c r="U64" t="s">
        <v>193</v>
      </c>
      <c r="V64" t="s">
        <v>30</v>
      </c>
    </row>
    <row r="65" spans="1:22" ht="15" customHeight="1" x14ac:dyDescent="0.25">
      <c r="A65" t="s">
        <v>325</v>
      </c>
      <c r="B65" t="s">
        <v>1693</v>
      </c>
      <c r="C65" t="s">
        <v>1690</v>
      </c>
      <c r="D65">
        <v>3</v>
      </c>
      <c r="E65" t="s">
        <v>1689</v>
      </c>
      <c r="F65" s="1">
        <v>42723.376875000002</v>
      </c>
      <c r="G65" s="1">
        <v>42947</v>
      </c>
      <c r="H65" s="1">
        <v>42978.6875</v>
      </c>
      <c r="I65" s="5">
        <f t="shared" si="0"/>
        <v>-31.6875</v>
      </c>
      <c r="K65" t="s">
        <v>24</v>
      </c>
      <c r="L65" t="s">
        <v>326</v>
      </c>
      <c r="M65" s="2" t="s">
        <v>327</v>
      </c>
      <c r="N65" t="s">
        <v>328</v>
      </c>
      <c r="O65">
        <v>40</v>
      </c>
      <c r="P65" t="s">
        <v>99</v>
      </c>
      <c r="Q65" t="s">
        <v>27</v>
      </c>
      <c r="R65" t="s">
        <v>328</v>
      </c>
      <c r="S65">
        <v>0</v>
      </c>
      <c r="T65" t="s">
        <v>28</v>
      </c>
      <c r="U65" t="s">
        <v>329</v>
      </c>
      <c r="V65" t="s">
        <v>30</v>
      </c>
    </row>
    <row r="66" spans="1:22" ht="15" customHeight="1" x14ac:dyDescent="0.25">
      <c r="A66" t="s">
        <v>1645</v>
      </c>
      <c r="B66" t="s">
        <v>1693</v>
      </c>
      <c r="C66" t="s">
        <v>83</v>
      </c>
      <c r="D66">
        <v>2</v>
      </c>
      <c r="E66" t="s">
        <v>1688</v>
      </c>
      <c r="F66" s="1">
        <v>42724.450057870374</v>
      </c>
      <c r="G66" s="1">
        <v>43006</v>
      </c>
      <c r="H66" s="1">
        <v>42978.6875</v>
      </c>
      <c r="I66" s="5">
        <f t="shared" si="0"/>
        <v>27.3125</v>
      </c>
      <c r="K66" t="s">
        <v>116</v>
      </c>
      <c r="L66" t="s">
        <v>1646</v>
      </c>
      <c r="M66" s="2" t="s">
        <v>1647</v>
      </c>
      <c r="N66" t="s">
        <v>537</v>
      </c>
      <c r="O66">
        <v>0</v>
      </c>
      <c r="Q66" t="s">
        <v>27</v>
      </c>
      <c r="R66" t="s">
        <v>538</v>
      </c>
      <c r="S66">
        <v>0</v>
      </c>
      <c r="U66" t="s">
        <v>135</v>
      </c>
      <c r="V66" t="s">
        <v>30</v>
      </c>
    </row>
    <row r="67" spans="1:22" ht="15" customHeight="1" x14ac:dyDescent="0.25">
      <c r="A67" t="s">
        <v>330</v>
      </c>
      <c r="B67" t="s">
        <v>1694</v>
      </c>
      <c r="C67" t="s">
        <v>331</v>
      </c>
      <c r="D67">
        <v>2</v>
      </c>
      <c r="E67" t="s">
        <v>1688</v>
      </c>
      <c r="F67" s="1">
        <v>42724.529988425929</v>
      </c>
      <c r="G67" s="1">
        <v>43251</v>
      </c>
      <c r="H67" s="1">
        <v>42978.6875</v>
      </c>
      <c r="I67" s="5">
        <f t="shared" ref="I67:I130" si="1">IF(ISBLANK(G67),"0",G67-H67)</f>
        <v>272.3125</v>
      </c>
      <c r="K67" t="s">
        <v>50</v>
      </c>
      <c r="L67" t="s">
        <v>332</v>
      </c>
      <c r="M67" s="2" t="s">
        <v>333</v>
      </c>
      <c r="N67" t="s">
        <v>334</v>
      </c>
      <c r="O67">
        <v>200</v>
      </c>
      <c r="Q67" t="s">
        <v>27</v>
      </c>
      <c r="R67" t="s">
        <v>129</v>
      </c>
      <c r="S67">
        <v>0</v>
      </c>
      <c r="U67" t="s">
        <v>60</v>
      </c>
      <c r="V67" t="s">
        <v>61</v>
      </c>
    </row>
    <row r="68" spans="1:22" ht="15" customHeight="1" x14ac:dyDescent="0.25">
      <c r="A68" t="s">
        <v>335</v>
      </c>
      <c r="B68" t="s">
        <v>1694</v>
      </c>
      <c r="C68" t="s">
        <v>331</v>
      </c>
      <c r="D68">
        <v>2</v>
      </c>
      <c r="E68" t="s">
        <v>1687</v>
      </c>
      <c r="F68" s="1">
        <v>42727.385625000003</v>
      </c>
      <c r="G68" s="1">
        <v>43002</v>
      </c>
      <c r="H68" s="1">
        <v>42978.6875</v>
      </c>
      <c r="I68" s="5">
        <f t="shared" si="1"/>
        <v>23.3125</v>
      </c>
      <c r="K68" t="s">
        <v>24</v>
      </c>
      <c r="L68" t="s">
        <v>336</v>
      </c>
      <c r="M68" s="2" t="s">
        <v>337</v>
      </c>
      <c r="N68" t="s">
        <v>338</v>
      </c>
      <c r="O68">
        <v>388</v>
      </c>
      <c r="Q68" t="s">
        <v>27</v>
      </c>
      <c r="R68" t="s">
        <v>339</v>
      </c>
      <c r="S68">
        <v>0</v>
      </c>
      <c r="U68" t="s">
        <v>60</v>
      </c>
      <c r="V68" t="s">
        <v>61</v>
      </c>
    </row>
    <row r="69" spans="1:22" ht="15" customHeight="1" x14ac:dyDescent="0.25">
      <c r="A69" t="s">
        <v>340</v>
      </c>
      <c r="B69" t="s">
        <v>1693</v>
      </c>
      <c r="C69" t="s">
        <v>331</v>
      </c>
      <c r="D69">
        <v>2</v>
      </c>
      <c r="E69" t="s">
        <v>1687</v>
      </c>
      <c r="F69" s="1">
        <v>42727.405474537038</v>
      </c>
      <c r="H69" s="1">
        <v>42978.6875</v>
      </c>
      <c r="I69" s="5" t="str">
        <f t="shared" si="1"/>
        <v>0</v>
      </c>
      <c r="K69" t="s">
        <v>55</v>
      </c>
      <c r="L69" t="s">
        <v>341</v>
      </c>
      <c r="M69" s="2" t="s">
        <v>342</v>
      </c>
      <c r="N69" t="s">
        <v>343</v>
      </c>
      <c r="O69">
        <v>20</v>
      </c>
      <c r="Q69" t="s">
        <v>27</v>
      </c>
      <c r="R69" t="s">
        <v>295</v>
      </c>
      <c r="S69">
        <v>0</v>
      </c>
      <c r="U69" t="s">
        <v>60</v>
      </c>
      <c r="V69" t="s">
        <v>61</v>
      </c>
    </row>
    <row r="70" spans="1:22" ht="15" customHeight="1" x14ac:dyDescent="0.25">
      <c r="A70" t="s">
        <v>344</v>
      </c>
      <c r="B70" t="s">
        <v>1694</v>
      </c>
      <c r="C70" t="s">
        <v>331</v>
      </c>
      <c r="D70">
        <v>4</v>
      </c>
      <c r="E70" t="s">
        <v>1687</v>
      </c>
      <c r="F70" s="1">
        <v>42727.413449074076</v>
      </c>
      <c r="H70" s="1">
        <v>42978.6875</v>
      </c>
      <c r="I70" s="5" t="str">
        <f t="shared" si="1"/>
        <v>0</v>
      </c>
      <c r="K70" t="s">
        <v>35</v>
      </c>
      <c r="L70" t="s">
        <v>345</v>
      </c>
      <c r="M70" s="2" t="s">
        <v>346</v>
      </c>
      <c r="N70" t="s">
        <v>347</v>
      </c>
      <c r="O70">
        <v>30</v>
      </c>
      <c r="Q70" t="s">
        <v>27</v>
      </c>
      <c r="R70" t="s">
        <v>348</v>
      </c>
      <c r="S70">
        <v>0</v>
      </c>
      <c r="U70" t="s">
        <v>60</v>
      </c>
      <c r="V70" t="s">
        <v>61</v>
      </c>
    </row>
    <row r="71" spans="1:22" ht="15" customHeight="1" x14ac:dyDescent="0.25">
      <c r="A71" t="s">
        <v>349</v>
      </c>
      <c r="B71" t="s">
        <v>1693</v>
      </c>
      <c r="C71" t="s">
        <v>331</v>
      </c>
      <c r="D71">
        <v>2</v>
      </c>
      <c r="E71" t="s">
        <v>1689</v>
      </c>
      <c r="F71" s="1">
        <v>42727.417743055557</v>
      </c>
      <c r="G71" s="1">
        <v>43091</v>
      </c>
      <c r="H71" s="1">
        <v>42978.6875</v>
      </c>
      <c r="I71" s="5">
        <f t="shared" si="1"/>
        <v>112.3125</v>
      </c>
      <c r="K71" t="s">
        <v>24</v>
      </c>
      <c r="L71" t="s">
        <v>350</v>
      </c>
      <c r="M71" s="2" t="s">
        <v>351</v>
      </c>
      <c r="N71" t="s">
        <v>352</v>
      </c>
      <c r="O71">
        <v>137</v>
      </c>
      <c r="Q71" t="s">
        <v>27</v>
      </c>
      <c r="R71" t="s">
        <v>299</v>
      </c>
      <c r="S71">
        <v>0</v>
      </c>
      <c r="U71" t="s">
        <v>176</v>
      </c>
      <c r="V71" t="s">
        <v>30</v>
      </c>
    </row>
    <row r="72" spans="1:22" ht="15" customHeight="1" x14ac:dyDescent="0.25">
      <c r="A72" t="s">
        <v>353</v>
      </c>
      <c r="B72" t="s">
        <v>1694</v>
      </c>
      <c r="C72" t="s">
        <v>1690</v>
      </c>
      <c r="D72">
        <v>2</v>
      </c>
      <c r="E72" t="s">
        <v>1688</v>
      </c>
      <c r="F72" s="1">
        <v>42734.485324074078</v>
      </c>
      <c r="H72" s="1">
        <v>42978.6875</v>
      </c>
      <c r="I72" s="5" t="str">
        <f t="shared" si="1"/>
        <v>0</v>
      </c>
      <c r="K72" t="s">
        <v>116</v>
      </c>
      <c r="L72" t="s">
        <v>354</v>
      </c>
      <c r="M72" s="2" t="s">
        <v>355</v>
      </c>
      <c r="N72" t="s">
        <v>356</v>
      </c>
      <c r="Q72" t="s">
        <v>27</v>
      </c>
      <c r="R72" t="s">
        <v>356</v>
      </c>
      <c r="S72">
        <v>0</v>
      </c>
      <c r="T72" t="s">
        <v>28</v>
      </c>
      <c r="U72" t="s">
        <v>357</v>
      </c>
      <c r="V72" t="s">
        <v>30</v>
      </c>
    </row>
    <row r="73" spans="1:22" ht="15" customHeight="1" x14ac:dyDescent="0.25">
      <c r="A73" t="s">
        <v>358</v>
      </c>
      <c r="B73" t="s">
        <v>1694</v>
      </c>
      <c r="C73" t="s">
        <v>331</v>
      </c>
      <c r="D73">
        <v>4</v>
      </c>
      <c r="E73" t="s">
        <v>1687</v>
      </c>
      <c r="F73" s="1">
        <v>42740.432442129626</v>
      </c>
      <c r="G73" s="1">
        <v>43054</v>
      </c>
      <c r="H73" s="1">
        <v>42978.6875</v>
      </c>
      <c r="I73" s="5">
        <f t="shared" si="1"/>
        <v>75.3125</v>
      </c>
      <c r="K73" t="s">
        <v>35</v>
      </c>
      <c r="L73" t="s">
        <v>359</v>
      </c>
      <c r="M73" s="2" t="s">
        <v>360</v>
      </c>
      <c r="N73" t="s">
        <v>338</v>
      </c>
      <c r="O73">
        <v>100</v>
      </c>
      <c r="Q73" t="s">
        <v>27</v>
      </c>
      <c r="R73" t="s">
        <v>58</v>
      </c>
      <c r="S73">
        <v>0</v>
      </c>
      <c r="U73" t="s">
        <v>60</v>
      </c>
      <c r="V73" t="s">
        <v>61</v>
      </c>
    </row>
    <row r="74" spans="1:22" ht="15" customHeight="1" x14ac:dyDescent="0.25">
      <c r="A74" t="s">
        <v>361</v>
      </c>
      <c r="B74" t="s">
        <v>1694</v>
      </c>
      <c r="C74" t="s">
        <v>331</v>
      </c>
      <c r="D74">
        <v>2</v>
      </c>
      <c r="E74" t="s">
        <v>1688</v>
      </c>
      <c r="F74" s="1">
        <v>42740.685601851852</v>
      </c>
      <c r="H74" s="1">
        <v>42978.6875</v>
      </c>
      <c r="I74" s="5" t="str">
        <f t="shared" si="1"/>
        <v>0</v>
      </c>
      <c r="K74" t="s">
        <v>116</v>
      </c>
      <c r="L74" t="s">
        <v>362</v>
      </c>
      <c r="M74" s="2" t="s">
        <v>363</v>
      </c>
      <c r="N74" t="s">
        <v>364</v>
      </c>
      <c r="Q74" t="s">
        <v>27</v>
      </c>
      <c r="S74">
        <v>0</v>
      </c>
      <c r="U74" t="s">
        <v>60</v>
      </c>
      <c r="V74" t="s">
        <v>61</v>
      </c>
    </row>
    <row r="75" spans="1:22" ht="15" customHeight="1" x14ac:dyDescent="0.25">
      <c r="A75" t="s">
        <v>365</v>
      </c>
      <c r="B75" t="s">
        <v>1693</v>
      </c>
      <c r="C75" t="s">
        <v>83</v>
      </c>
      <c r="D75">
        <v>2</v>
      </c>
      <c r="E75" t="s">
        <v>1688</v>
      </c>
      <c r="F75" s="1">
        <v>42745.590208333335</v>
      </c>
      <c r="H75" s="1">
        <v>42978.6875</v>
      </c>
      <c r="I75" s="5" t="str">
        <f t="shared" si="1"/>
        <v>0</v>
      </c>
      <c r="K75" t="s">
        <v>116</v>
      </c>
      <c r="L75" t="s">
        <v>366</v>
      </c>
      <c r="M75" s="2" t="s">
        <v>367</v>
      </c>
      <c r="N75" t="s">
        <v>368</v>
      </c>
      <c r="Q75" t="s">
        <v>27</v>
      </c>
      <c r="S75">
        <v>0</v>
      </c>
      <c r="U75" t="s">
        <v>369</v>
      </c>
      <c r="V75" t="s">
        <v>30</v>
      </c>
    </row>
    <row r="76" spans="1:22" ht="15" customHeight="1" x14ac:dyDescent="0.25">
      <c r="A76" t="s">
        <v>370</v>
      </c>
      <c r="B76" t="s">
        <v>1694</v>
      </c>
      <c r="C76" t="s">
        <v>1690</v>
      </c>
      <c r="D76">
        <v>2</v>
      </c>
      <c r="E76" t="s">
        <v>1688</v>
      </c>
      <c r="F76" s="1">
        <v>42747.571250000001</v>
      </c>
      <c r="G76" s="1">
        <v>43039</v>
      </c>
      <c r="H76" s="1">
        <v>42978.6875</v>
      </c>
      <c r="I76" s="5">
        <f t="shared" si="1"/>
        <v>60.3125</v>
      </c>
      <c r="K76" t="s">
        <v>116</v>
      </c>
      <c r="L76" t="s">
        <v>371</v>
      </c>
      <c r="M76" s="2" t="s">
        <v>372</v>
      </c>
      <c r="N76" t="s">
        <v>119</v>
      </c>
      <c r="O76">
        <v>12</v>
      </c>
      <c r="Q76" t="s">
        <v>27</v>
      </c>
      <c r="R76" t="s">
        <v>119</v>
      </c>
      <c r="S76">
        <v>0</v>
      </c>
      <c r="T76" t="s">
        <v>39</v>
      </c>
      <c r="U76" t="s">
        <v>373</v>
      </c>
      <c r="V76" t="s">
        <v>374</v>
      </c>
    </row>
    <row r="77" spans="1:22" ht="15" customHeight="1" x14ac:dyDescent="0.25">
      <c r="A77" t="s">
        <v>375</v>
      </c>
      <c r="B77" t="s">
        <v>1694</v>
      </c>
      <c r="C77" t="s">
        <v>230</v>
      </c>
      <c r="D77">
        <v>3</v>
      </c>
      <c r="E77" t="s">
        <v>1688</v>
      </c>
      <c r="F77" s="1">
        <v>42752.421678240738</v>
      </c>
      <c r="H77" s="1">
        <v>42978.6875</v>
      </c>
      <c r="I77" s="5" t="str">
        <f t="shared" si="1"/>
        <v>0</v>
      </c>
      <c r="K77" t="s">
        <v>116</v>
      </c>
      <c r="L77" t="s">
        <v>376</v>
      </c>
      <c r="M77" s="2" t="s">
        <v>377</v>
      </c>
      <c r="N77" t="s">
        <v>378</v>
      </c>
      <c r="Q77" t="s">
        <v>27</v>
      </c>
      <c r="S77">
        <v>0</v>
      </c>
      <c r="U77" t="s">
        <v>379</v>
      </c>
      <c r="V77" t="s">
        <v>380</v>
      </c>
    </row>
    <row r="78" spans="1:22" ht="15" customHeight="1" x14ac:dyDescent="0.25">
      <c r="A78" t="s">
        <v>381</v>
      </c>
      <c r="B78" t="s">
        <v>1694</v>
      </c>
      <c r="C78" t="s">
        <v>83</v>
      </c>
      <c r="D78">
        <v>3</v>
      </c>
      <c r="E78" t="s">
        <v>1688</v>
      </c>
      <c r="F78" s="1">
        <v>42752.555960648147</v>
      </c>
      <c r="H78" s="1">
        <v>42978.6875</v>
      </c>
      <c r="I78" s="5" t="str">
        <f t="shared" si="1"/>
        <v>0</v>
      </c>
      <c r="K78" t="s">
        <v>116</v>
      </c>
      <c r="L78" t="s">
        <v>382</v>
      </c>
      <c r="M78" s="2" t="s">
        <v>383</v>
      </c>
      <c r="N78" t="s">
        <v>139</v>
      </c>
      <c r="Q78" t="s">
        <v>27</v>
      </c>
      <c r="S78">
        <v>0</v>
      </c>
      <c r="U78" t="s">
        <v>279</v>
      </c>
      <c r="V78" t="s">
        <v>30</v>
      </c>
    </row>
    <row r="79" spans="1:22" ht="15" customHeight="1" x14ac:dyDescent="0.25">
      <c r="A79" t="s">
        <v>384</v>
      </c>
      <c r="B79" t="s">
        <v>1693</v>
      </c>
      <c r="C79" t="s">
        <v>1690</v>
      </c>
      <c r="D79">
        <v>4</v>
      </c>
      <c r="E79" t="s">
        <v>1687</v>
      </c>
      <c r="F79" s="1">
        <v>42755.752511574072</v>
      </c>
      <c r="H79" s="1">
        <v>42978.6875</v>
      </c>
      <c r="I79" s="5" t="str">
        <f t="shared" si="1"/>
        <v>0</v>
      </c>
      <c r="K79" t="s">
        <v>24</v>
      </c>
      <c r="L79" t="s">
        <v>385</v>
      </c>
      <c r="M79" s="2" t="s">
        <v>386</v>
      </c>
      <c r="N79" t="s">
        <v>387</v>
      </c>
      <c r="Q79" t="s">
        <v>27</v>
      </c>
      <c r="S79">
        <v>0</v>
      </c>
      <c r="T79" t="s">
        <v>65</v>
      </c>
      <c r="U79" t="s">
        <v>388</v>
      </c>
      <c r="V79" t="s">
        <v>30</v>
      </c>
    </row>
    <row r="80" spans="1:22" ht="15" customHeight="1" x14ac:dyDescent="0.25">
      <c r="A80" t="s">
        <v>389</v>
      </c>
      <c r="B80" t="s">
        <v>1693</v>
      </c>
      <c r="C80" t="s">
        <v>83</v>
      </c>
      <c r="D80">
        <v>3</v>
      </c>
      <c r="E80" t="s">
        <v>1688</v>
      </c>
      <c r="F80" s="1">
        <v>42758.457233796296</v>
      </c>
      <c r="H80" s="1">
        <v>42978.6875</v>
      </c>
      <c r="I80" s="5" t="str">
        <f t="shared" si="1"/>
        <v>0</v>
      </c>
      <c r="K80" t="s">
        <v>116</v>
      </c>
      <c r="L80" t="s">
        <v>390</v>
      </c>
      <c r="M80" s="2" t="s">
        <v>391</v>
      </c>
      <c r="N80" t="s">
        <v>392</v>
      </c>
      <c r="Q80" t="s">
        <v>27</v>
      </c>
      <c r="S80">
        <v>0</v>
      </c>
      <c r="U80" t="s">
        <v>269</v>
      </c>
      <c r="V80" t="s">
        <v>30</v>
      </c>
    </row>
    <row r="81" spans="1:22" ht="15" customHeight="1" x14ac:dyDescent="0.25">
      <c r="A81" t="s">
        <v>393</v>
      </c>
      <c r="B81" t="s">
        <v>1693</v>
      </c>
      <c r="C81" t="s">
        <v>1689</v>
      </c>
      <c r="D81">
        <v>2</v>
      </c>
      <c r="E81" t="s">
        <v>1689</v>
      </c>
      <c r="F81" s="1">
        <v>42760.764525462961</v>
      </c>
      <c r="G81" s="1">
        <v>42926</v>
      </c>
      <c r="H81" s="1">
        <v>42978.6875</v>
      </c>
      <c r="I81" s="5">
        <f t="shared" si="1"/>
        <v>-52.6875</v>
      </c>
      <c r="K81" t="s">
        <v>24</v>
      </c>
      <c r="L81" t="s">
        <v>394</v>
      </c>
      <c r="M81" t="s">
        <v>395</v>
      </c>
      <c r="N81" t="s">
        <v>396</v>
      </c>
      <c r="O81">
        <v>80</v>
      </c>
      <c r="Q81" t="s">
        <v>27</v>
      </c>
      <c r="R81" t="s">
        <v>26</v>
      </c>
      <c r="S81">
        <v>0</v>
      </c>
      <c r="T81" t="s">
        <v>65</v>
      </c>
      <c r="U81" t="s">
        <v>60</v>
      </c>
      <c r="V81" t="s">
        <v>61</v>
      </c>
    </row>
    <row r="82" spans="1:22" ht="15" customHeight="1" x14ac:dyDescent="0.25">
      <c r="A82" t="s">
        <v>397</v>
      </c>
      <c r="B82" t="s">
        <v>1693</v>
      </c>
      <c r="C82" t="s">
        <v>1692</v>
      </c>
      <c r="D82">
        <v>3</v>
      </c>
      <c r="E82" t="s">
        <v>1688</v>
      </c>
      <c r="F82" s="1">
        <v>42765.546319444446</v>
      </c>
      <c r="H82" s="1">
        <v>42978.6875</v>
      </c>
      <c r="I82" s="5" t="str">
        <f t="shared" si="1"/>
        <v>0</v>
      </c>
      <c r="K82" t="s">
        <v>116</v>
      </c>
      <c r="L82" t="s">
        <v>398</v>
      </c>
      <c r="M82" t="s">
        <v>399</v>
      </c>
      <c r="N82" t="s">
        <v>124</v>
      </c>
      <c r="Q82" t="s">
        <v>27</v>
      </c>
      <c r="S82">
        <v>0</v>
      </c>
      <c r="T82" t="s">
        <v>48</v>
      </c>
      <c r="U82" t="s">
        <v>29</v>
      </c>
      <c r="V82" t="s">
        <v>30</v>
      </c>
    </row>
    <row r="83" spans="1:22" ht="15" customHeight="1" x14ac:dyDescent="0.25">
      <c r="A83" t="s">
        <v>400</v>
      </c>
      <c r="B83" t="s">
        <v>1693</v>
      </c>
      <c r="C83" t="s">
        <v>1692</v>
      </c>
      <c r="D83">
        <v>3</v>
      </c>
      <c r="E83" t="s">
        <v>1688</v>
      </c>
      <c r="F83" s="1">
        <v>42765.679710648146</v>
      </c>
      <c r="H83" s="1">
        <v>42978.6875</v>
      </c>
      <c r="I83" s="5" t="str">
        <f t="shared" si="1"/>
        <v>0</v>
      </c>
      <c r="K83" t="s">
        <v>116</v>
      </c>
      <c r="L83" t="s">
        <v>401</v>
      </c>
      <c r="M83" s="2" t="s">
        <v>402</v>
      </c>
      <c r="N83" t="s">
        <v>124</v>
      </c>
      <c r="Q83" t="s">
        <v>27</v>
      </c>
      <c r="S83">
        <v>0</v>
      </c>
      <c r="T83" t="s">
        <v>48</v>
      </c>
      <c r="U83" t="s">
        <v>29</v>
      </c>
      <c r="V83" t="s">
        <v>30</v>
      </c>
    </row>
    <row r="84" spans="1:22" ht="15" customHeight="1" x14ac:dyDescent="0.25">
      <c r="A84" t="s">
        <v>403</v>
      </c>
      <c r="B84" t="s">
        <v>1694</v>
      </c>
      <c r="C84" t="s">
        <v>1692</v>
      </c>
      <c r="D84">
        <v>4</v>
      </c>
      <c r="E84" t="s">
        <v>1687</v>
      </c>
      <c r="F84" s="1">
        <v>42766.342800925922</v>
      </c>
      <c r="G84" s="1">
        <v>42863</v>
      </c>
      <c r="H84" s="1">
        <v>42978.6875</v>
      </c>
      <c r="I84" s="5">
        <f t="shared" si="1"/>
        <v>-115.6875</v>
      </c>
      <c r="K84" t="s">
        <v>55</v>
      </c>
      <c r="L84" t="s">
        <v>404</v>
      </c>
      <c r="M84" s="2" t="s">
        <v>405</v>
      </c>
      <c r="N84" t="s">
        <v>348</v>
      </c>
      <c r="O84">
        <v>60</v>
      </c>
      <c r="Q84" t="s">
        <v>27</v>
      </c>
      <c r="R84" t="s">
        <v>348</v>
      </c>
      <c r="S84">
        <v>0</v>
      </c>
      <c r="T84" t="s">
        <v>65</v>
      </c>
      <c r="U84" t="s">
        <v>406</v>
      </c>
      <c r="V84" t="s">
        <v>30</v>
      </c>
    </row>
    <row r="85" spans="1:22" ht="15" customHeight="1" x14ac:dyDescent="0.25">
      <c r="A85" t="s">
        <v>407</v>
      </c>
      <c r="B85" t="s">
        <v>1693</v>
      </c>
      <c r="C85" t="s">
        <v>1690</v>
      </c>
      <c r="D85">
        <v>4</v>
      </c>
      <c r="E85" t="s">
        <v>1688</v>
      </c>
      <c r="F85" s="1">
        <v>42766.392245370371</v>
      </c>
      <c r="H85" s="1">
        <v>42978.6875</v>
      </c>
      <c r="I85" s="5" t="str">
        <f t="shared" si="1"/>
        <v>0</v>
      </c>
      <c r="K85" t="s">
        <v>116</v>
      </c>
      <c r="L85" t="s">
        <v>408</v>
      </c>
      <c r="M85" s="2" t="s">
        <v>409</v>
      </c>
      <c r="N85" t="s">
        <v>410</v>
      </c>
      <c r="Q85" t="s">
        <v>27</v>
      </c>
      <c r="S85">
        <v>0</v>
      </c>
      <c r="T85" t="s">
        <v>39</v>
      </c>
      <c r="U85" t="s">
        <v>411</v>
      </c>
      <c r="V85" t="s">
        <v>30</v>
      </c>
    </row>
    <row r="86" spans="1:22" ht="15" customHeight="1" x14ac:dyDescent="0.25">
      <c r="A86" t="s">
        <v>412</v>
      </c>
      <c r="B86" t="s">
        <v>1694</v>
      </c>
      <c r="C86" t="s">
        <v>83</v>
      </c>
      <c r="D86">
        <v>2</v>
      </c>
      <c r="E86" t="s">
        <v>1687</v>
      </c>
      <c r="F86" s="1">
        <v>42767.445763888885</v>
      </c>
      <c r="H86" s="1">
        <v>42978.6875</v>
      </c>
      <c r="I86" s="5" t="str">
        <f t="shared" si="1"/>
        <v>0</v>
      </c>
      <c r="K86" t="s">
        <v>24</v>
      </c>
      <c r="L86" t="s">
        <v>413</v>
      </c>
      <c r="M86" s="2" t="s">
        <v>414</v>
      </c>
      <c r="N86" t="s">
        <v>415</v>
      </c>
      <c r="Q86" t="s">
        <v>27</v>
      </c>
      <c r="S86">
        <v>0</v>
      </c>
      <c r="U86" t="s">
        <v>89</v>
      </c>
      <c r="V86" t="s">
        <v>30</v>
      </c>
    </row>
    <row r="87" spans="1:22" ht="15" customHeight="1" x14ac:dyDescent="0.25">
      <c r="A87" t="s">
        <v>416</v>
      </c>
      <c r="B87" t="s">
        <v>1693</v>
      </c>
      <c r="C87" t="s">
        <v>1692</v>
      </c>
      <c r="D87">
        <v>3</v>
      </c>
      <c r="E87" t="s">
        <v>1688</v>
      </c>
      <c r="F87" s="1">
        <v>42767.502488425926</v>
      </c>
      <c r="H87" s="1">
        <v>42978.6875</v>
      </c>
      <c r="I87" s="5" t="str">
        <f t="shared" si="1"/>
        <v>0</v>
      </c>
      <c r="K87" t="s">
        <v>116</v>
      </c>
      <c r="L87" t="s">
        <v>417</v>
      </c>
      <c r="M87" s="2" t="s">
        <v>418</v>
      </c>
      <c r="N87" t="s">
        <v>124</v>
      </c>
      <c r="Q87" t="s">
        <v>27</v>
      </c>
      <c r="S87">
        <v>0</v>
      </c>
      <c r="T87" t="s">
        <v>48</v>
      </c>
      <c r="U87" t="s">
        <v>29</v>
      </c>
      <c r="V87" t="s">
        <v>30</v>
      </c>
    </row>
    <row r="88" spans="1:22" ht="15" customHeight="1" x14ac:dyDescent="0.25">
      <c r="A88" t="s">
        <v>419</v>
      </c>
      <c r="B88" t="s">
        <v>1693</v>
      </c>
      <c r="C88" t="s">
        <v>83</v>
      </c>
      <c r="D88">
        <v>3</v>
      </c>
      <c r="E88" t="s">
        <v>1688</v>
      </c>
      <c r="F88" s="1">
        <v>42769.634965277779</v>
      </c>
      <c r="H88" s="1">
        <v>42978.6875</v>
      </c>
      <c r="I88" s="5" t="str">
        <f t="shared" si="1"/>
        <v>0</v>
      </c>
      <c r="K88" t="s">
        <v>116</v>
      </c>
      <c r="L88" t="s">
        <v>420</v>
      </c>
      <c r="M88" s="2" t="s">
        <v>421</v>
      </c>
      <c r="N88" t="s">
        <v>422</v>
      </c>
      <c r="O88">
        <v>6</v>
      </c>
      <c r="Q88" t="s">
        <v>27</v>
      </c>
      <c r="R88" t="s">
        <v>237</v>
      </c>
      <c r="S88">
        <v>0</v>
      </c>
      <c r="U88" t="s">
        <v>193</v>
      </c>
      <c r="V88" t="s">
        <v>30</v>
      </c>
    </row>
    <row r="89" spans="1:22" ht="15" customHeight="1" x14ac:dyDescent="0.25">
      <c r="A89" t="s">
        <v>423</v>
      </c>
      <c r="B89" t="s">
        <v>1693</v>
      </c>
      <c r="C89" t="s">
        <v>1692</v>
      </c>
      <c r="D89">
        <v>3</v>
      </c>
      <c r="E89" t="s">
        <v>1688</v>
      </c>
      <c r="F89" s="1">
        <v>42770.913645833331</v>
      </c>
      <c r="H89" s="1">
        <v>42978.6875</v>
      </c>
      <c r="I89" s="5" t="str">
        <f t="shared" si="1"/>
        <v>0</v>
      </c>
      <c r="K89" t="s">
        <v>116</v>
      </c>
      <c r="L89" t="s">
        <v>424</v>
      </c>
      <c r="M89" s="2" t="s">
        <v>425</v>
      </c>
      <c r="N89" t="s">
        <v>426</v>
      </c>
      <c r="Q89" t="s">
        <v>27</v>
      </c>
      <c r="S89">
        <v>0</v>
      </c>
      <c r="T89" t="s">
        <v>28</v>
      </c>
      <c r="U89" t="s">
        <v>158</v>
      </c>
      <c r="V89" t="s">
        <v>30</v>
      </c>
    </row>
    <row r="90" spans="1:22" ht="15" customHeight="1" x14ac:dyDescent="0.25">
      <c r="A90" t="s">
        <v>427</v>
      </c>
      <c r="B90" t="s">
        <v>1693</v>
      </c>
      <c r="C90" t="s">
        <v>83</v>
      </c>
      <c r="D90">
        <v>2</v>
      </c>
      <c r="E90" t="s">
        <v>1689</v>
      </c>
      <c r="F90" s="1">
        <v>42772.789594907408</v>
      </c>
      <c r="G90" s="1">
        <v>42989</v>
      </c>
      <c r="H90" s="1">
        <v>42978.6875</v>
      </c>
      <c r="I90" s="5">
        <f t="shared" si="1"/>
        <v>10.3125</v>
      </c>
      <c r="K90" t="s">
        <v>24</v>
      </c>
      <c r="L90" t="s">
        <v>428</v>
      </c>
      <c r="M90" s="2" t="s">
        <v>429</v>
      </c>
      <c r="N90" t="s">
        <v>153</v>
      </c>
      <c r="O90">
        <v>8</v>
      </c>
      <c r="Q90" t="s">
        <v>27</v>
      </c>
      <c r="R90" t="s">
        <v>430</v>
      </c>
      <c r="S90">
        <v>0</v>
      </c>
      <c r="U90" t="s">
        <v>135</v>
      </c>
      <c r="V90" t="s">
        <v>30</v>
      </c>
    </row>
    <row r="91" spans="1:22" ht="15" customHeight="1" x14ac:dyDescent="0.25">
      <c r="A91" t="s">
        <v>431</v>
      </c>
      <c r="B91" t="s">
        <v>1693</v>
      </c>
      <c r="C91" t="s">
        <v>83</v>
      </c>
      <c r="D91">
        <v>3</v>
      </c>
      <c r="E91" t="s">
        <v>1688</v>
      </c>
      <c r="F91" s="1">
        <v>42773.350914351853</v>
      </c>
      <c r="H91" s="1">
        <v>42978.6875</v>
      </c>
      <c r="I91" s="5" t="str">
        <f t="shared" si="1"/>
        <v>0</v>
      </c>
      <c r="K91" t="s">
        <v>116</v>
      </c>
      <c r="L91" t="s">
        <v>432</v>
      </c>
      <c r="M91" s="2" t="s">
        <v>433</v>
      </c>
      <c r="N91" t="s">
        <v>153</v>
      </c>
      <c r="Q91" t="s">
        <v>27</v>
      </c>
      <c r="S91">
        <v>0</v>
      </c>
      <c r="U91" t="s">
        <v>193</v>
      </c>
      <c r="V91" t="s">
        <v>30</v>
      </c>
    </row>
    <row r="92" spans="1:22" ht="15" customHeight="1" x14ac:dyDescent="0.25">
      <c r="A92" t="s">
        <v>434</v>
      </c>
      <c r="B92" t="s">
        <v>1693</v>
      </c>
      <c r="C92" t="s">
        <v>83</v>
      </c>
      <c r="D92">
        <v>3</v>
      </c>
      <c r="E92" t="s">
        <v>1688</v>
      </c>
      <c r="F92" s="1">
        <v>42773.369293981479</v>
      </c>
      <c r="H92" s="1">
        <v>42978.6875</v>
      </c>
      <c r="I92" s="5" t="str">
        <f t="shared" si="1"/>
        <v>0</v>
      </c>
      <c r="K92" t="s">
        <v>116</v>
      </c>
      <c r="L92" t="s">
        <v>435</v>
      </c>
      <c r="M92" s="2" t="s">
        <v>436</v>
      </c>
      <c r="N92" t="s">
        <v>153</v>
      </c>
      <c r="Q92" t="s">
        <v>27</v>
      </c>
      <c r="S92">
        <v>0</v>
      </c>
      <c r="U92" t="s">
        <v>193</v>
      </c>
      <c r="V92" t="s">
        <v>30</v>
      </c>
    </row>
    <row r="93" spans="1:22" ht="15" customHeight="1" x14ac:dyDescent="0.25">
      <c r="A93" t="s">
        <v>437</v>
      </c>
      <c r="B93" t="s">
        <v>1693</v>
      </c>
      <c r="C93" t="s">
        <v>331</v>
      </c>
      <c r="D93">
        <v>3</v>
      </c>
      <c r="E93" t="s">
        <v>1688</v>
      </c>
      <c r="F93" s="1">
        <v>42775.546284722222</v>
      </c>
      <c r="H93" s="1">
        <v>42978.6875</v>
      </c>
      <c r="I93" s="5" t="str">
        <f t="shared" si="1"/>
        <v>0</v>
      </c>
      <c r="K93" t="s">
        <v>116</v>
      </c>
      <c r="L93" t="s">
        <v>438</v>
      </c>
      <c r="M93" s="2" t="s">
        <v>439</v>
      </c>
      <c r="N93" t="s">
        <v>440</v>
      </c>
      <c r="Q93" t="s">
        <v>27</v>
      </c>
      <c r="R93" t="s">
        <v>441</v>
      </c>
      <c r="S93">
        <v>0</v>
      </c>
      <c r="U93" t="s">
        <v>60</v>
      </c>
      <c r="V93" t="s">
        <v>61</v>
      </c>
    </row>
    <row r="94" spans="1:22" ht="15" customHeight="1" x14ac:dyDescent="0.25">
      <c r="A94" t="s">
        <v>442</v>
      </c>
      <c r="B94" t="s">
        <v>1694</v>
      </c>
      <c r="C94" t="s">
        <v>230</v>
      </c>
      <c r="D94">
        <v>2</v>
      </c>
      <c r="E94" t="s">
        <v>1688</v>
      </c>
      <c r="F94" s="1">
        <v>42775.591770833336</v>
      </c>
      <c r="H94" s="1">
        <v>42978.6875</v>
      </c>
      <c r="I94" s="5" t="str">
        <f t="shared" si="1"/>
        <v>0</v>
      </c>
      <c r="K94" t="s">
        <v>50</v>
      </c>
      <c r="L94" t="s">
        <v>443</v>
      </c>
      <c r="M94" s="2" t="s">
        <v>444</v>
      </c>
      <c r="N94" t="s">
        <v>445</v>
      </c>
      <c r="Q94" t="s">
        <v>27</v>
      </c>
      <c r="R94" t="s">
        <v>446</v>
      </c>
      <c r="S94">
        <v>0</v>
      </c>
      <c r="U94" t="s">
        <v>447</v>
      </c>
      <c r="V94" t="s">
        <v>380</v>
      </c>
    </row>
    <row r="95" spans="1:22" ht="15" customHeight="1" x14ac:dyDescent="0.25">
      <c r="A95" t="s">
        <v>448</v>
      </c>
      <c r="B95" t="s">
        <v>1693</v>
      </c>
      <c r="C95" t="s">
        <v>83</v>
      </c>
      <c r="D95">
        <v>4</v>
      </c>
      <c r="E95" t="s">
        <v>1688</v>
      </c>
      <c r="F95" s="1">
        <v>42780.398020833331</v>
      </c>
      <c r="H95" s="1">
        <v>42978.6875</v>
      </c>
      <c r="I95" s="5" t="str">
        <f t="shared" si="1"/>
        <v>0</v>
      </c>
      <c r="K95" t="s">
        <v>116</v>
      </c>
      <c r="L95" t="s">
        <v>449</v>
      </c>
      <c r="M95" s="2" t="s">
        <v>450</v>
      </c>
      <c r="N95" t="s">
        <v>153</v>
      </c>
      <c r="Q95" t="s">
        <v>27</v>
      </c>
      <c r="S95">
        <v>0</v>
      </c>
      <c r="U95" t="s">
        <v>135</v>
      </c>
      <c r="V95" t="s">
        <v>30</v>
      </c>
    </row>
    <row r="96" spans="1:22" ht="15" customHeight="1" x14ac:dyDescent="0.25">
      <c r="A96" t="s">
        <v>451</v>
      </c>
      <c r="B96" t="s">
        <v>1694</v>
      </c>
      <c r="C96" t="s">
        <v>331</v>
      </c>
      <c r="D96">
        <v>2</v>
      </c>
      <c r="E96" t="s">
        <v>1687</v>
      </c>
      <c r="F96" s="1">
        <v>42780.551574074074</v>
      </c>
      <c r="H96" s="1">
        <v>42978.6875</v>
      </c>
      <c r="I96" s="5" t="str">
        <f t="shared" si="1"/>
        <v>0</v>
      </c>
      <c r="K96" t="s">
        <v>24</v>
      </c>
      <c r="L96" t="s">
        <v>452</v>
      </c>
      <c r="M96" s="2" t="s">
        <v>453</v>
      </c>
      <c r="N96" t="s">
        <v>454</v>
      </c>
      <c r="Q96" t="s">
        <v>27</v>
      </c>
      <c r="R96" t="s">
        <v>455</v>
      </c>
      <c r="S96">
        <v>0</v>
      </c>
      <c r="U96" t="s">
        <v>60</v>
      </c>
      <c r="V96" t="s">
        <v>61</v>
      </c>
    </row>
    <row r="97" spans="1:22" ht="15" customHeight="1" x14ac:dyDescent="0.25">
      <c r="A97" t="s">
        <v>456</v>
      </c>
      <c r="B97" t="s">
        <v>1693</v>
      </c>
      <c r="C97" t="s">
        <v>83</v>
      </c>
      <c r="D97">
        <v>2</v>
      </c>
      <c r="E97" t="s">
        <v>1687</v>
      </c>
      <c r="F97" s="1">
        <v>42781.354687500003</v>
      </c>
      <c r="G97" s="1">
        <v>42973</v>
      </c>
      <c r="H97" s="1">
        <v>42978.6875</v>
      </c>
      <c r="I97" s="5">
        <f t="shared" si="1"/>
        <v>-5.6875</v>
      </c>
      <c r="K97" t="s">
        <v>24</v>
      </c>
      <c r="L97" t="s">
        <v>457</v>
      </c>
      <c r="M97" s="2" t="s">
        <v>458</v>
      </c>
      <c r="N97" t="s">
        <v>459</v>
      </c>
      <c r="O97">
        <v>20</v>
      </c>
      <c r="Q97" t="s">
        <v>27</v>
      </c>
      <c r="R97" t="s">
        <v>215</v>
      </c>
      <c r="S97">
        <v>0</v>
      </c>
      <c r="U97" t="s">
        <v>193</v>
      </c>
      <c r="V97" t="s">
        <v>30</v>
      </c>
    </row>
    <row r="98" spans="1:22" ht="15" customHeight="1" x14ac:dyDescent="0.25">
      <c r="A98" t="s">
        <v>460</v>
      </c>
      <c r="B98" t="s">
        <v>1693</v>
      </c>
      <c r="C98" t="s">
        <v>83</v>
      </c>
      <c r="D98">
        <v>3</v>
      </c>
      <c r="E98" t="s">
        <v>1688</v>
      </c>
      <c r="F98" s="1">
        <v>42781.398344907408</v>
      </c>
      <c r="H98" s="1">
        <v>42978.6875</v>
      </c>
      <c r="I98" s="5" t="str">
        <f t="shared" si="1"/>
        <v>0</v>
      </c>
      <c r="K98" t="s">
        <v>116</v>
      </c>
      <c r="L98" t="s">
        <v>461</v>
      </c>
      <c r="M98" s="2" t="s">
        <v>462</v>
      </c>
      <c r="N98" t="s">
        <v>459</v>
      </c>
      <c r="Q98" t="s">
        <v>27</v>
      </c>
      <c r="S98">
        <v>0</v>
      </c>
      <c r="U98" t="s">
        <v>135</v>
      </c>
      <c r="V98" t="s">
        <v>30</v>
      </c>
    </row>
    <row r="99" spans="1:22" ht="15" customHeight="1" x14ac:dyDescent="0.25">
      <c r="A99" t="s">
        <v>463</v>
      </c>
      <c r="B99" t="s">
        <v>1694</v>
      </c>
      <c r="C99" t="s">
        <v>1690</v>
      </c>
      <c r="D99">
        <v>4</v>
      </c>
      <c r="E99" t="s">
        <v>1687</v>
      </c>
      <c r="F99" s="1">
        <v>42781.468981481485</v>
      </c>
      <c r="G99" s="1">
        <v>43014</v>
      </c>
      <c r="H99" s="1">
        <v>42978.6875</v>
      </c>
      <c r="I99" s="5">
        <f t="shared" si="1"/>
        <v>35.3125</v>
      </c>
      <c r="K99" t="s">
        <v>24</v>
      </c>
      <c r="L99" t="s">
        <v>464</v>
      </c>
      <c r="M99" t="s">
        <v>464</v>
      </c>
      <c r="N99" t="s">
        <v>308</v>
      </c>
      <c r="O99">
        <v>100</v>
      </c>
      <c r="Q99" t="s">
        <v>27</v>
      </c>
      <c r="R99" t="s">
        <v>308</v>
      </c>
      <c r="S99">
        <v>0</v>
      </c>
      <c r="T99" t="s">
        <v>65</v>
      </c>
      <c r="U99" t="s">
        <v>465</v>
      </c>
      <c r="V99" t="s">
        <v>30</v>
      </c>
    </row>
    <row r="100" spans="1:22" ht="15" customHeight="1" x14ac:dyDescent="0.25">
      <c r="A100" t="s">
        <v>466</v>
      </c>
      <c r="B100" t="s">
        <v>1693</v>
      </c>
      <c r="C100" t="s">
        <v>83</v>
      </c>
      <c r="D100">
        <v>3</v>
      </c>
      <c r="E100" t="s">
        <v>1688</v>
      </c>
      <c r="F100" s="1">
        <v>42781.659895833334</v>
      </c>
      <c r="G100" s="1">
        <v>42789.829444444447</v>
      </c>
      <c r="H100" s="1">
        <v>42978.6875</v>
      </c>
      <c r="I100" s="5">
        <f t="shared" si="1"/>
        <v>-188.85805555555271</v>
      </c>
      <c r="J100" s="1">
        <v>42789.829791666663</v>
      </c>
      <c r="K100" t="s">
        <v>116</v>
      </c>
      <c r="L100" t="s">
        <v>467</v>
      </c>
      <c r="M100" s="2" t="s">
        <v>468</v>
      </c>
      <c r="N100" t="s">
        <v>124</v>
      </c>
      <c r="O100">
        <v>0</v>
      </c>
      <c r="Q100" t="s">
        <v>27</v>
      </c>
      <c r="S100">
        <v>0</v>
      </c>
      <c r="U100" t="s">
        <v>469</v>
      </c>
      <c r="V100" t="s">
        <v>30</v>
      </c>
    </row>
    <row r="101" spans="1:22" ht="15" customHeight="1" x14ac:dyDescent="0.25">
      <c r="A101" t="s">
        <v>470</v>
      </c>
      <c r="B101" t="s">
        <v>1693</v>
      </c>
      <c r="C101" t="s">
        <v>83</v>
      </c>
      <c r="D101">
        <v>3</v>
      </c>
      <c r="E101" t="s">
        <v>1688</v>
      </c>
      <c r="F101" s="1">
        <v>42782.439895833333</v>
      </c>
      <c r="H101" s="1">
        <v>42978.6875</v>
      </c>
      <c r="I101" s="5" t="str">
        <f t="shared" si="1"/>
        <v>0</v>
      </c>
      <c r="K101" t="s">
        <v>116</v>
      </c>
      <c r="L101" t="s">
        <v>471</v>
      </c>
      <c r="M101" s="2" t="s">
        <v>472</v>
      </c>
      <c r="N101" t="s">
        <v>473</v>
      </c>
      <c r="Q101" t="s">
        <v>27</v>
      </c>
      <c r="S101">
        <v>0</v>
      </c>
      <c r="U101" t="s">
        <v>206</v>
      </c>
      <c r="V101" t="s">
        <v>30</v>
      </c>
    </row>
    <row r="102" spans="1:22" ht="15" customHeight="1" x14ac:dyDescent="0.25">
      <c r="A102" t="s">
        <v>474</v>
      </c>
      <c r="B102" t="s">
        <v>1693</v>
      </c>
      <c r="C102" t="s">
        <v>83</v>
      </c>
      <c r="D102">
        <v>2</v>
      </c>
      <c r="E102" t="s">
        <v>1688</v>
      </c>
      <c r="F102" s="1">
        <v>42782.533043981479</v>
      </c>
      <c r="H102" s="1">
        <v>42978.6875</v>
      </c>
      <c r="I102" s="5" t="str">
        <f t="shared" si="1"/>
        <v>0</v>
      </c>
      <c r="K102" t="s">
        <v>116</v>
      </c>
      <c r="L102" t="s">
        <v>475</v>
      </c>
      <c r="M102" s="2" t="s">
        <v>476</v>
      </c>
      <c r="N102" t="s">
        <v>124</v>
      </c>
      <c r="Q102" t="s">
        <v>27</v>
      </c>
      <c r="S102">
        <v>0</v>
      </c>
      <c r="U102" t="s">
        <v>135</v>
      </c>
      <c r="V102" t="s">
        <v>30</v>
      </c>
    </row>
    <row r="103" spans="1:22" ht="15" customHeight="1" x14ac:dyDescent="0.25">
      <c r="A103" t="s">
        <v>477</v>
      </c>
      <c r="B103" t="s">
        <v>1693</v>
      </c>
      <c r="C103" t="s">
        <v>83</v>
      </c>
      <c r="D103">
        <v>3</v>
      </c>
      <c r="E103" t="s">
        <v>1688</v>
      </c>
      <c r="F103" s="1">
        <v>42783.326504629629</v>
      </c>
      <c r="H103" s="1">
        <v>42978.6875</v>
      </c>
      <c r="I103" s="5" t="str">
        <f t="shared" si="1"/>
        <v>0</v>
      </c>
      <c r="K103" t="s">
        <v>116</v>
      </c>
      <c r="L103" t="s">
        <v>478</v>
      </c>
      <c r="M103" s="2" t="s">
        <v>479</v>
      </c>
      <c r="N103" t="s">
        <v>480</v>
      </c>
      <c r="Q103" t="s">
        <v>27</v>
      </c>
      <c r="S103">
        <v>0</v>
      </c>
      <c r="U103" t="s">
        <v>89</v>
      </c>
      <c r="V103" t="s">
        <v>30</v>
      </c>
    </row>
    <row r="104" spans="1:22" ht="15" customHeight="1" x14ac:dyDescent="0.25">
      <c r="A104" t="s">
        <v>481</v>
      </c>
      <c r="B104" t="s">
        <v>1693</v>
      </c>
      <c r="C104" t="s">
        <v>83</v>
      </c>
      <c r="D104">
        <v>2</v>
      </c>
      <c r="E104" t="s">
        <v>1688</v>
      </c>
      <c r="F104" s="1">
        <v>42783.464456018519</v>
      </c>
      <c r="H104" s="1">
        <v>42978.6875</v>
      </c>
      <c r="I104" s="5" t="str">
        <f t="shared" si="1"/>
        <v>0</v>
      </c>
      <c r="K104" t="s">
        <v>116</v>
      </c>
      <c r="L104" t="s">
        <v>482</v>
      </c>
      <c r="M104" s="2" t="s">
        <v>483</v>
      </c>
      <c r="N104" t="s">
        <v>484</v>
      </c>
      <c r="Q104" t="s">
        <v>27</v>
      </c>
      <c r="R104" t="s">
        <v>441</v>
      </c>
      <c r="S104">
        <v>0</v>
      </c>
      <c r="U104" t="s">
        <v>193</v>
      </c>
      <c r="V104" t="s">
        <v>30</v>
      </c>
    </row>
    <row r="105" spans="1:22" ht="15" customHeight="1" x14ac:dyDescent="0.25">
      <c r="A105" t="s">
        <v>485</v>
      </c>
      <c r="B105" t="s">
        <v>1693</v>
      </c>
      <c r="C105" t="s">
        <v>83</v>
      </c>
      <c r="D105">
        <v>2</v>
      </c>
      <c r="E105" t="s">
        <v>1688</v>
      </c>
      <c r="F105" s="1">
        <v>42783.575879629629</v>
      </c>
      <c r="H105" s="1">
        <v>42978.6875</v>
      </c>
      <c r="I105" s="5" t="str">
        <f t="shared" si="1"/>
        <v>0</v>
      </c>
      <c r="K105" t="s">
        <v>116</v>
      </c>
      <c r="L105" t="s">
        <v>486</v>
      </c>
      <c r="M105" s="2" t="s">
        <v>487</v>
      </c>
      <c r="N105" t="s">
        <v>488</v>
      </c>
      <c r="Q105" t="s">
        <v>27</v>
      </c>
      <c r="S105">
        <v>0</v>
      </c>
      <c r="U105" t="s">
        <v>369</v>
      </c>
      <c r="V105" t="s">
        <v>30</v>
      </c>
    </row>
    <row r="106" spans="1:22" ht="15" customHeight="1" x14ac:dyDescent="0.25">
      <c r="A106" t="s">
        <v>489</v>
      </c>
      <c r="B106" t="s">
        <v>1693</v>
      </c>
      <c r="C106" t="s">
        <v>1690</v>
      </c>
      <c r="D106">
        <v>2</v>
      </c>
      <c r="E106" t="s">
        <v>1688</v>
      </c>
      <c r="F106" s="1">
        <v>42786.361493055556</v>
      </c>
      <c r="H106" s="1">
        <v>42978.6875</v>
      </c>
      <c r="I106" s="5" t="str">
        <f t="shared" si="1"/>
        <v>0</v>
      </c>
      <c r="K106" t="s">
        <v>50</v>
      </c>
      <c r="L106" t="s">
        <v>490</v>
      </c>
      <c r="M106" t="s">
        <v>491</v>
      </c>
      <c r="N106" t="s">
        <v>237</v>
      </c>
      <c r="Q106" t="s">
        <v>27</v>
      </c>
      <c r="S106">
        <v>0</v>
      </c>
      <c r="T106" t="s">
        <v>48</v>
      </c>
      <c r="U106" t="s">
        <v>29</v>
      </c>
      <c r="V106" t="s">
        <v>30</v>
      </c>
    </row>
    <row r="107" spans="1:22" ht="15" customHeight="1" x14ac:dyDescent="0.25">
      <c r="A107" t="s">
        <v>492</v>
      </c>
      <c r="B107" t="s">
        <v>1694</v>
      </c>
      <c r="C107" t="s">
        <v>230</v>
      </c>
      <c r="D107">
        <v>2</v>
      </c>
      <c r="E107" t="s">
        <v>1687</v>
      </c>
      <c r="F107" s="1">
        <v>42787.490763888891</v>
      </c>
      <c r="G107" s="1">
        <v>42809</v>
      </c>
      <c r="H107" s="1">
        <v>42978.6875</v>
      </c>
      <c r="I107" s="5">
        <f t="shared" si="1"/>
        <v>-169.6875</v>
      </c>
      <c r="K107" t="s">
        <v>24</v>
      </c>
      <c r="L107" t="s">
        <v>493</v>
      </c>
      <c r="M107" s="2" t="s">
        <v>494</v>
      </c>
      <c r="N107" t="s">
        <v>495</v>
      </c>
      <c r="Q107" t="s">
        <v>27</v>
      </c>
      <c r="R107" t="s">
        <v>495</v>
      </c>
      <c r="S107">
        <v>0</v>
      </c>
      <c r="U107" t="s">
        <v>379</v>
      </c>
      <c r="V107" t="s">
        <v>380</v>
      </c>
    </row>
    <row r="108" spans="1:22" ht="15" customHeight="1" x14ac:dyDescent="0.25">
      <c r="A108" t="s">
        <v>496</v>
      </c>
      <c r="B108" t="s">
        <v>1694</v>
      </c>
      <c r="C108" t="s">
        <v>497</v>
      </c>
      <c r="D108">
        <v>4</v>
      </c>
      <c r="E108" t="s">
        <v>1687</v>
      </c>
      <c r="F108" s="1">
        <v>42787.632048611114</v>
      </c>
      <c r="H108" s="1">
        <v>42978.6875</v>
      </c>
      <c r="I108" s="5" t="str">
        <f t="shared" si="1"/>
        <v>0</v>
      </c>
      <c r="K108" t="s">
        <v>35</v>
      </c>
      <c r="L108" t="s">
        <v>498</v>
      </c>
      <c r="M108" s="2" t="s">
        <v>499</v>
      </c>
      <c r="N108" t="s">
        <v>500</v>
      </c>
      <c r="Q108" t="s">
        <v>27</v>
      </c>
      <c r="R108" t="s">
        <v>501</v>
      </c>
      <c r="S108">
        <v>0</v>
      </c>
      <c r="U108" t="s">
        <v>60</v>
      </c>
      <c r="V108" t="s">
        <v>61</v>
      </c>
    </row>
    <row r="109" spans="1:22" ht="15" customHeight="1" x14ac:dyDescent="0.25">
      <c r="A109" t="s">
        <v>502</v>
      </c>
      <c r="B109" t="s">
        <v>1693</v>
      </c>
      <c r="C109" t="s">
        <v>83</v>
      </c>
      <c r="D109">
        <v>2</v>
      </c>
      <c r="E109" t="s">
        <v>1688</v>
      </c>
      <c r="F109" s="1">
        <v>42788.678356481483</v>
      </c>
      <c r="H109" s="1">
        <v>42978.6875</v>
      </c>
      <c r="I109" s="5" t="str">
        <f t="shared" si="1"/>
        <v>0</v>
      </c>
      <c r="K109" t="s">
        <v>116</v>
      </c>
      <c r="L109" t="s">
        <v>503</v>
      </c>
      <c r="M109" s="2" t="s">
        <v>504</v>
      </c>
      <c r="N109" t="s">
        <v>505</v>
      </c>
      <c r="Q109" t="s">
        <v>27</v>
      </c>
      <c r="S109">
        <v>0</v>
      </c>
      <c r="U109" t="s">
        <v>135</v>
      </c>
      <c r="V109" t="s">
        <v>30</v>
      </c>
    </row>
    <row r="110" spans="1:22" ht="15" customHeight="1" x14ac:dyDescent="0.25">
      <c r="A110" t="s">
        <v>506</v>
      </c>
      <c r="B110" t="s">
        <v>1693</v>
      </c>
      <c r="C110" t="s">
        <v>1690</v>
      </c>
      <c r="D110">
        <v>1</v>
      </c>
      <c r="E110" t="s">
        <v>1689</v>
      </c>
      <c r="F110" s="1">
        <v>42789.367245370369</v>
      </c>
      <c r="G110" s="1">
        <v>43082</v>
      </c>
      <c r="H110" s="1">
        <v>42978.6875</v>
      </c>
      <c r="I110" s="5">
        <f t="shared" si="1"/>
        <v>103.3125</v>
      </c>
      <c r="K110" t="s">
        <v>35</v>
      </c>
      <c r="L110" t="s">
        <v>507</v>
      </c>
      <c r="M110" s="2" t="s">
        <v>508</v>
      </c>
      <c r="N110" t="s">
        <v>509</v>
      </c>
      <c r="O110">
        <v>100</v>
      </c>
      <c r="Q110" t="s">
        <v>27</v>
      </c>
      <c r="R110" t="s">
        <v>289</v>
      </c>
      <c r="S110">
        <v>0</v>
      </c>
      <c r="T110" t="s">
        <v>65</v>
      </c>
      <c r="U110" t="s">
        <v>300</v>
      </c>
      <c r="V110" t="s">
        <v>30</v>
      </c>
    </row>
    <row r="111" spans="1:22" ht="15" customHeight="1" x14ac:dyDescent="0.25">
      <c r="A111" t="s">
        <v>510</v>
      </c>
      <c r="B111" t="s">
        <v>1694</v>
      </c>
      <c r="C111" t="s">
        <v>83</v>
      </c>
      <c r="D111">
        <v>4</v>
      </c>
      <c r="E111" t="s">
        <v>1688</v>
      </c>
      <c r="F111" s="1">
        <v>42789.639814814815</v>
      </c>
      <c r="H111" s="1">
        <v>42978.6875</v>
      </c>
      <c r="I111" s="5" t="str">
        <f t="shared" si="1"/>
        <v>0</v>
      </c>
      <c r="K111" t="s">
        <v>116</v>
      </c>
      <c r="L111" t="s">
        <v>511</v>
      </c>
      <c r="M111" s="2" t="s">
        <v>512</v>
      </c>
      <c r="N111" t="s">
        <v>139</v>
      </c>
      <c r="Q111" t="s">
        <v>27</v>
      </c>
      <c r="S111">
        <v>0</v>
      </c>
      <c r="U111" t="s">
        <v>513</v>
      </c>
      <c r="V111" t="s">
        <v>30</v>
      </c>
    </row>
    <row r="112" spans="1:22" ht="15" customHeight="1" x14ac:dyDescent="0.25">
      <c r="A112" t="s">
        <v>514</v>
      </c>
      <c r="B112" t="s">
        <v>1694</v>
      </c>
      <c r="C112" t="s">
        <v>230</v>
      </c>
      <c r="D112">
        <v>2</v>
      </c>
      <c r="E112" t="s">
        <v>1687</v>
      </c>
      <c r="F112" s="1">
        <v>42789.756504629629</v>
      </c>
      <c r="H112" s="1">
        <v>42978.6875</v>
      </c>
      <c r="I112" s="5" t="str">
        <f t="shared" si="1"/>
        <v>0</v>
      </c>
      <c r="K112" t="s">
        <v>24</v>
      </c>
      <c r="L112" t="s">
        <v>515</v>
      </c>
      <c r="M112" s="2" t="s">
        <v>516</v>
      </c>
      <c r="N112" t="s">
        <v>197</v>
      </c>
      <c r="Q112" t="s">
        <v>27</v>
      </c>
      <c r="R112" t="s">
        <v>517</v>
      </c>
      <c r="S112">
        <v>0</v>
      </c>
      <c r="U112" t="s">
        <v>81</v>
      </c>
      <c r="V112" t="s">
        <v>30</v>
      </c>
    </row>
    <row r="113" spans="1:22" ht="15" customHeight="1" x14ac:dyDescent="0.25">
      <c r="A113" t="s">
        <v>518</v>
      </c>
      <c r="B113" t="s">
        <v>1693</v>
      </c>
      <c r="C113" t="s">
        <v>83</v>
      </c>
      <c r="D113">
        <v>3</v>
      </c>
      <c r="E113" t="s">
        <v>1687</v>
      </c>
      <c r="F113" s="1">
        <v>42790.568402777775</v>
      </c>
      <c r="G113" s="1">
        <v>42870</v>
      </c>
      <c r="H113" s="1">
        <v>42978.6875</v>
      </c>
      <c r="I113" s="5">
        <f t="shared" si="1"/>
        <v>-108.6875</v>
      </c>
      <c r="K113" t="s">
        <v>24</v>
      </c>
      <c r="L113" t="s">
        <v>519</v>
      </c>
      <c r="M113" s="2" t="s">
        <v>520</v>
      </c>
      <c r="N113" t="s">
        <v>252</v>
      </c>
      <c r="O113">
        <v>38</v>
      </c>
      <c r="Q113" t="s">
        <v>27</v>
      </c>
      <c r="R113" t="s">
        <v>252</v>
      </c>
      <c r="S113">
        <v>0</v>
      </c>
      <c r="U113" t="s">
        <v>193</v>
      </c>
      <c r="V113" t="s">
        <v>30</v>
      </c>
    </row>
    <row r="114" spans="1:22" ht="15" customHeight="1" x14ac:dyDescent="0.25">
      <c r="A114" t="s">
        <v>521</v>
      </c>
      <c r="B114" t="s">
        <v>1693</v>
      </c>
      <c r="C114" t="s">
        <v>83</v>
      </c>
      <c r="D114">
        <v>3</v>
      </c>
      <c r="E114" t="s">
        <v>1688</v>
      </c>
      <c r="F114" s="1">
        <v>42790.668414351851</v>
      </c>
      <c r="H114" s="1">
        <v>42978.6875</v>
      </c>
      <c r="I114" s="5" t="str">
        <f t="shared" si="1"/>
        <v>0</v>
      </c>
      <c r="K114" t="s">
        <v>116</v>
      </c>
      <c r="L114" t="s">
        <v>522</v>
      </c>
      <c r="M114" s="2" t="s">
        <v>523</v>
      </c>
      <c r="N114" t="s">
        <v>87</v>
      </c>
      <c r="Q114" t="s">
        <v>27</v>
      </c>
      <c r="S114">
        <v>0</v>
      </c>
      <c r="U114" t="s">
        <v>89</v>
      </c>
      <c r="V114" t="s">
        <v>30</v>
      </c>
    </row>
    <row r="115" spans="1:22" ht="15" customHeight="1" x14ac:dyDescent="0.25">
      <c r="A115" t="s">
        <v>524</v>
      </c>
      <c r="B115" t="s">
        <v>1693</v>
      </c>
      <c r="C115" t="s">
        <v>83</v>
      </c>
      <c r="D115">
        <v>3</v>
      </c>
      <c r="E115" t="s">
        <v>1688</v>
      </c>
      <c r="F115" s="1">
        <v>42794.598611111112</v>
      </c>
      <c r="H115" s="1">
        <v>42978.6875</v>
      </c>
      <c r="I115" s="5" t="str">
        <f t="shared" si="1"/>
        <v>0</v>
      </c>
      <c r="K115" t="s">
        <v>116</v>
      </c>
      <c r="L115" t="s">
        <v>525</v>
      </c>
      <c r="M115" s="2" t="s">
        <v>526</v>
      </c>
      <c r="N115" t="s">
        <v>527</v>
      </c>
      <c r="Q115" t="s">
        <v>27</v>
      </c>
      <c r="S115">
        <v>0</v>
      </c>
      <c r="U115" t="s">
        <v>193</v>
      </c>
      <c r="V115" t="s">
        <v>30</v>
      </c>
    </row>
    <row r="116" spans="1:22" ht="15" customHeight="1" x14ac:dyDescent="0.25">
      <c r="A116" t="s">
        <v>528</v>
      </c>
      <c r="B116" t="s">
        <v>1693</v>
      </c>
      <c r="C116" t="s">
        <v>83</v>
      </c>
      <c r="D116">
        <v>3</v>
      </c>
      <c r="E116" t="s">
        <v>1688</v>
      </c>
      <c r="F116" s="1">
        <v>42796.356539351851</v>
      </c>
      <c r="H116" s="1">
        <v>42978.6875</v>
      </c>
      <c r="I116" s="5" t="str">
        <f t="shared" si="1"/>
        <v>0</v>
      </c>
      <c r="K116" t="s">
        <v>116</v>
      </c>
      <c r="L116" t="s">
        <v>529</v>
      </c>
      <c r="M116" s="2" t="s">
        <v>530</v>
      </c>
      <c r="N116" t="s">
        <v>153</v>
      </c>
      <c r="Q116" t="s">
        <v>27</v>
      </c>
      <c r="S116">
        <v>0</v>
      </c>
      <c r="U116" t="s">
        <v>135</v>
      </c>
      <c r="V116" t="s">
        <v>30</v>
      </c>
    </row>
    <row r="117" spans="1:22" ht="15" customHeight="1" x14ac:dyDescent="0.25">
      <c r="A117" t="s">
        <v>531</v>
      </c>
      <c r="B117" t="s">
        <v>1693</v>
      </c>
      <c r="C117" t="s">
        <v>83</v>
      </c>
      <c r="D117">
        <v>3</v>
      </c>
      <c r="E117" t="s">
        <v>1688</v>
      </c>
      <c r="F117" s="1">
        <v>42796.35796296296</v>
      </c>
      <c r="H117" s="1">
        <v>42978.6875</v>
      </c>
      <c r="I117" s="5" t="str">
        <f t="shared" si="1"/>
        <v>0</v>
      </c>
      <c r="K117" t="s">
        <v>116</v>
      </c>
      <c r="L117" t="s">
        <v>532</v>
      </c>
      <c r="M117" s="2" t="s">
        <v>533</v>
      </c>
      <c r="N117" t="s">
        <v>153</v>
      </c>
      <c r="Q117" t="s">
        <v>27</v>
      </c>
      <c r="S117">
        <v>0</v>
      </c>
      <c r="U117" t="s">
        <v>135</v>
      </c>
      <c r="V117" t="s">
        <v>30</v>
      </c>
    </row>
    <row r="118" spans="1:22" ht="15" customHeight="1" x14ac:dyDescent="0.25">
      <c r="A118" t="s">
        <v>534</v>
      </c>
      <c r="B118" t="s">
        <v>1693</v>
      </c>
      <c r="C118" t="s">
        <v>83</v>
      </c>
      <c r="D118">
        <v>2</v>
      </c>
      <c r="E118" t="s">
        <v>1687</v>
      </c>
      <c r="F118" s="1">
        <v>42796.52652777778</v>
      </c>
      <c r="H118" s="1">
        <v>42978.6875</v>
      </c>
      <c r="I118" s="5" t="str">
        <f t="shared" si="1"/>
        <v>0</v>
      </c>
      <c r="K118" t="s">
        <v>24</v>
      </c>
      <c r="L118" t="s">
        <v>535</v>
      </c>
      <c r="M118" s="2" t="s">
        <v>536</v>
      </c>
      <c r="N118" t="s">
        <v>537</v>
      </c>
      <c r="Q118" t="s">
        <v>27</v>
      </c>
      <c r="R118" t="s">
        <v>538</v>
      </c>
      <c r="S118">
        <v>0</v>
      </c>
      <c r="U118" t="s">
        <v>135</v>
      </c>
      <c r="V118" t="s">
        <v>30</v>
      </c>
    </row>
    <row r="119" spans="1:22" ht="15" customHeight="1" x14ac:dyDescent="0.25">
      <c r="A119" t="s">
        <v>539</v>
      </c>
      <c r="B119" t="s">
        <v>1693</v>
      </c>
      <c r="C119" t="s">
        <v>83</v>
      </c>
      <c r="D119">
        <v>3</v>
      </c>
      <c r="E119" t="s">
        <v>1688</v>
      </c>
      <c r="F119" s="1">
        <v>42796.615914351853</v>
      </c>
      <c r="H119" s="1">
        <v>42978.6875</v>
      </c>
      <c r="I119" s="5" t="str">
        <f t="shared" si="1"/>
        <v>0</v>
      </c>
      <c r="K119" t="s">
        <v>116</v>
      </c>
      <c r="L119" t="s">
        <v>540</v>
      </c>
      <c r="M119" s="2" t="s">
        <v>541</v>
      </c>
      <c r="N119" t="s">
        <v>153</v>
      </c>
      <c r="Q119" t="s">
        <v>27</v>
      </c>
      <c r="S119">
        <v>0</v>
      </c>
      <c r="U119" t="s">
        <v>193</v>
      </c>
      <c r="V119" t="s">
        <v>30</v>
      </c>
    </row>
    <row r="120" spans="1:22" ht="15" customHeight="1" x14ac:dyDescent="0.25">
      <c r="A120" t="s">
        <v>542</v>
      </c>
      <c r="B120" t="s">
        <v>1694</v>
      </c>
      <c r="C120" t="s">
        <v>1690</v>
      </c>
      <c r="D120">
        <v>4</v>
      </c>
      <c r="E120" t="s">
        <v>1687</v>
      </c>
      <c r="F120" s="1">
        <v>42796.660370370373</v>
      </c>
      <c r="G120" s="1">
        <v>43035</v>
      </c>
      <c r="H120" s="1">
        <v>42978.6875</v>
      </c>
      <c r="I120" s="5">
        <f t="shared" si="1"/>
        <v>56.3125</v>
      </c>
      <c r="K120" t="s">
        <v>24</v>
      </c>
      <c r="L120" t="s">
        <v>543</v>
      </c>
      <c r="M120" s="2" t="s">
        <v>544</v>
      </c>
      <c r="N120" t="s">
        <v>171</v>
      </c>
      <c r="O120">
        <v>24</v>
      </c>
      <c r="Q120" t="s">
        <v>27</v>
      </c>
      <c r="R120" t="s">
        <v>38</v>
      </c>
      <c r="S120">
        <v>0</v>
      </c>
      <c r="T120" t="s">
        <v>39</v>
      </c>
      <c r="U120" t="s">
        <v>40</v>
      </c>
      <c r="V120" t="s">
        <v>30</v>
      </c>
    </row>
    <row r="121" spans="1:22" ht="15" customHeight="1" x14ac:dyDescent="0.25">
      <c r="A121" t="s">
        <v>545</v>
      </c>
      <c r="B121" t="s">
        <v>1693</v>
      </c>
      <c r="C121" t="s">
        <v>83</v>
      </c>
      <c r="D121">
        <v>3</v>
      </c>
      <c r="E121" t="s">
        <v>1688</v>
      </c>
      <c r="F121" s="1">
        <v>42797.360196759262</v>
      </c>
      <c r="H121" s="1">
        <v>42978.6875</v>
      </c>
      <c r="I121" s="5" t="str">
        <f t="shared" si="1"/>
        <v>0</v>
      </c>
      <c r="K121" t="s">
        <v>116</v>
      </c>
      <c r="L121" t="s">
        <v>546</v>
      </c>
      <c r="M121" s="2" t="s">
        <v>547</v>
      </c>
      <c r="N121" t="s">
        <v>153</v>
      </c>
      <c r="Q121" t="s">
        <v>27</v>
      </c>
      <c r="S121">
        <v>0</v>
      </c>
      <c r="U121" t="s">
        <v>193</v>
      </c>
      <c r="V121" t="s">
        <v>30</v>
      </c>
    </row>
    <row r="122" spans="1:22" ht="15" customHeight="1" x14ac:dyDescent="0.25">
      <c r="A122" t="s">
        <v>548</v>
      </c>
      <c r="B122" t="s">
        <v>1693</v>
      </c>
      <c r="C122" t="s">
        <v>83</v>
      </c>
      <c r="D122">
        <v>3</v>
      </c>
      <c r="E122" t="s">
        <v>1687</v>
      </c>
      <c r="F122" s="1">
        <v>42797.672476851854</v>
      </c>
      <c r="H122" s="1">
        <v>42978.6875</v>
      </c>
      <c r="I122" s="5" t="str">
        <f t="shared" si="1"/>
        <v>0</v>
      </c>
      <c r="K122" t="s">
        <v>35</v>
      </c>
      <c r="L122" t="s">
        <v>549</v>
      </c>
      <c r="M122" s="2" t="s">
        <v>550</v>
      </c>
      <c r="N122" t="s">
        <v>551</v>
      </c>
      <c r="Q122" t="s">
        <v>27</v>
      </c>
      <c r="R122" t="s">
        <v>538</v>
      </c>
      <c r="S122">
        <v>0</v>
      </c>
      <c r="U122" t="s">
        <v>193</v>
      </c>
      <c r="V122" t="s">
        <v>30</v>
      </c>
    </row>
    <row r="123" spans="1:22" ht="15" customHeight="1" x14ac:dyDescent="0.25">
      <c r="A123" t="s">
        <v>552</v>
      </c>
      <c r="B123" t="s">
        <v>1693</v>
      </c>
      <c r="C123" t="s">
        <v>83</v>
      </c>
      <c r="D123">
        <v>3</v>
      </c>
      <c r="E123" t="s">
        <v>1688</v>
      </c>
      <c r="F123" s="1">
        <v>42797.735011574077</v>
      </c>
      <c r="H123" s="1">
        <v>42978.6875</v>
      </c>
      <c r="I123" s="5" t="str">
        <f t="shared" si="1"/>
        <v>0</v>
      </c>
      <c r="K123" t="s">
        <v>116</v>
      </c>
      <c r="L123" t="s">
        <v>553</v>
      </c>
      <c r="M123" s="2" t="s">
        <v>554</v>
      </c>
      <c r="N123" t="s">
        <v>153</v>
      </c>
      <c r="Q123" t="s">
        <v>27</v>
      </c>
      <c r="S123">
        <v>0</v>
      </c>
      <c r="U123" t="s">
        <v>193</v>
      </c>
      <c r="V123" t="s">
        <v>30</v>
      </c>
    </row>
    <row r="124" spans="1:22" ht="15" customHeight="1" x14ac:dyDescent="0.25">
      <c r="A124" t="s">
        <v>555</v>
      </c>
      <c r="B124" t="s">
        <v>1693</v>
      </c>
      <c r="C124" t="s">
        <v>83</v>
      </c>
      <c r="D124">
        <v>3</v>
      </c>
      <c r="E124" t="s">
        <v>1688</v>
      </c>
      <c r="F124" s="1">
        <v>42800.593993055554</v>
      </c>
      <c r="H124" s="1">
        <v>42978.6875</v>
      </c>
      <c r="I124" s="5" t="str">
        <f t="shared" si="1"/>
        <v>0</v>
      </c>
      <c r="K124" t="s">
        <v>116</v>
      </c>
      <c r="L124" t="s">
        <v>556</v>
      </c>
      <c r="M124" s="2" t="s">
        <v>557</v>
      </c>
      <c r="N124" t="s">
        <v>558</v>
      </c>
      <c r="Q124" t="s">
        <v>27</v>
      </c>
      <c r="S124">
        <v>0</v>
      </c>
      <c r="U124" t="s">
        <v>135</v>
      </c>
      <c r="V124" t="s">
        <v>30</v>
      </c>
    </row>
    <row r="125" spans="1:22" ht="15" customHeight="1" x14ac:dyDescent="0.25">
      <c r="A125" t="s">
        <v>559</v>
      </c>
      <c r="B125" t="s">
        <v>1694</v>
      </c>
      <c r="C125" t="s">
        <v>1690</v>
      </c>
      <c r="D125">
        <v>3</v>
      </c>
      <c r="E125" t="s">
        <v>1688</v>
      </c>
      <c r="F125" s="1">
        <v>42801.454050925924</v>
      </c>
      <c r="H125" s="1">
        <v>42978.6875</v>
      </c>
      <c r="I125" s="5" t="str">
        <f t="shared" si="1"/>
        <v>0</v>
      </c>
      <c r="K125" t="s">
        <v>116</v>
      </c>
      <c r="L125" t="s">
        <v>560</v>
      </c>
      <c r="M125" s="2" t="s">
        <v>561</v>
      </c>
      <c r="N125" t="s">
        <v>562</v>
      </c>
      <c r="Q125" t="s">
        <v>27</v>
      </c>
      <c r="S125">
        <v>0</v>
      </c>
      <c r="T125" t="s">
        <v>28</v>
      </c>
      <c r="U125" t="s">
        <v>563</v>
      </c>
      <c r="V125" t="s">
        <v>114</v>
      </c>
    </row>
    <row r="126" spans="1:22" ht="15" customHeight="1" x14ac:dyDescent="0.25">
      <c r="A126" t="s">
        <v>564</v>
      </c>
      <c r="B126" t="s">
        <v>1693</v>
      </c>
      <c r="C126" t="s">
        <v>83</v>
      </c>
      <c r="D126">
        <v>3</v>
      </c>
      <c r="E126" t="s">
        <v>1688</v>
      </c>
      <c r="F126" s="1">
        <v>42801.603946759256</v>
      </c>
      <c r="H126" s="1">
        <v>42978.6875</v>
      </c>
      <c r="I126" s="5" t="str">
        <f t="shared" si="1"/>
        <v>0</v>
      </c>
      <c r="K126" t="s">
        <v>116</v>
      </c>
      <c r="L126" t="s">
        <v>565</v>
      </c>
      <c r="M126" s="2" t="s">
        <v>566</v>
      </c>
      <c r="N126" t="s">
        <v>567</v>
      </c>
      <c r="Q126" t="s">
        <v>27</v>
      </c>
      <c r="S126">
        <v>0</v>
      </c>
      <c r="U126" t="s">
        <v>193</v>
      </c>
      <c r="V126" t="s">
        <v>30</v>
      </c>
    </row>
    <row r="127" spans="1:22" ht="15" customHeight="1" x14ac:dyDescent="0.25">
      <c r="A127" t="s">
        <v>568</v>
      </c>
      <c r="B127" t="s">
        <v>1694</v>
      </c>
      <c r="C127" t="s">
        <v>230</v>
      </c>
      <c r="D127">
        <v>3</v>
      </c>
      <c r="E127" t="s">
        <v>1688</v>
      </c>
      <c r="F127" s="1">
        <v>42802.281145833331</v>
      </c>
      <c r="H127" s="1">
        <v>42978.6875</v>
      </c>
      <c r="I127" s="5" t="str">
        <f t="shared" si="1"/>
        <v>0</v>
      </c>
      <c r="K127" t="s">
        <v>116</v>
      </c>
      <c r="L127" t="s">
        <v>569</v>
      </c>
      <c r="M127" s="2" t="s">
        <v>570</v>
      </c>
      <c r="N127" t="s">
        <v>571</v>
      </c>
      <c r="Q127" t="s">
        <v>27</v>
      </c>
      <c r="R127" t="s">
        <v>110</v>
      </c>
      <c r="S127">
        <v>0</v>
      </c>
      <c r="U127" t="s">
        <v>572</v>
      </c>
      <c r="V127" t="s">
        <v>30</v>
      </c>
    </row>
    <row r="128" spans="1:22" ht="15" customHeight="1" x14ac:dyDescent="0.25">
      <c r="A128" t="s">
        <v>573</v>
      </c>
      <c r="B128" t="s">
        <v>1693</v>
      </c>
      <c r="C128" t="s">
        <v>83</v>
      </c>
      <c r="D128">
        <v>3</v>
      </c>
      <c r="E128" t="s">
        <v>1688</v>
      </c>
      <c r="F128" s="1">
        <v>42802.473483796297</v>
      </c>
      <c r="H128" s="1">
        <v>42978.6875</v>
      </c>
      <c r="I128" s="5" t="str">
        <f t="shared" si="1"/>
        <v>0</v>
      </c>
      <c r="K128" t="s">
        <v>116</v>
      </c>
      <c r="L128" t="s">
        <v>574</v>
      </c>
      <c r="M128" s="2" t="s">
        <v>575</v>
      </c>
      <c r="N128" t="s">
        <v>576</v>
      </c>
      <c r="Q128" t="s">
        <v>27</v>
      </c>
      <c r="S128">
        <v>0</v>
      </c>
      <c r="U128" t="s">
        <v>135</v>
      </c>
      <c r="V128" t="s">
        <v>30</v>
      </c>
    </row>
    <row r="129" spans="1:22" ht="15" customHeight="1" x14ac:dyDescent="0.25">
      <c r="A129" t="s">
        <v>577</v>
      </c>
      <c r="B129" t="s">
        <v>1693</v>
      </c>
      <c r="C129" t="s">
        <v>83</v>
      </c>
      <c r="D129">
        <v>3</v>
      </c>
      <c r="E129" t="s">
        <v>1688</v>
      </c>
      <c r="F129" s="1">
        <v>42802.549722222226</v>
      </c>
      <c r="H129" s="1">
        <v>42978.6875</v>
      </c>
      <c r="I129" s="5" t="str">
        <f t="shared" si="1"/>
        <v>0</v>
      </c>
      <c r="K129" t="s">
        <v>116</v>
      </c>
      <c r="L129" t="s">
        <v>578</v>
      </c>
      <c r="M129" s="2" t="s">
        <v>579</v>
      </c>
      <c r="N129" t="s">
        <v>580</v>
      </c>
      <c r="Q129" t="s">
        <v>27</v>
      </c>
      <c r="S129">
        <v>0</v>
      </c>
      <c r="U129" t="s">
        <v>242</v>
      </c>
      <c r="V129" t="s">
        <v>30</v>
      </c>
    </row>
    <row r="130" spans="1:22" ht="15" customHeight="1" x14ac:dyDescent="0.25">
      <c r="A130" t="s">
        <v>581</v>
      </c>
      <c r="B130" t="s">
        <v>1693</v>
      </c>
      <c r="C130" t="s">
        <v>83</v>
      </c>
      <c r="D130">
        <v>3</v>
      </c>
      <c r="E130" t="s">
        <v>1688</v>
      </c>
      <c r="F130" s="1">
        <v>42802.576701388891</v>
      </c>
      <c r="H130" s="1">
        <v>42978.6875</v>
      </c>
      <c r="I130" s="5" t="str">
        <f t="shared" si="1"/>
        <v>0</v>
      </c>
      <c r="K130" t="s">
        <v>116</v>
      </c>
      <c r="L130" t="s">
        <v>582</v>
      </c>
      <c r="M130" s="2" t="s">
        <v>583</v>
      </c>
      <c r="N130" t="s">
        <v>124</v>
      </c>
      <c r="Q130" t="s">
        <v>27</v>
      </c>
      <c r="S130">
        <v>0</v>
      </c>
      <c r="U130" t="s">
        <v>135</v>
      </c>
      <c r="V130" t="s">
        <v>30</v>
      </c>
    </row>
    <row r="131" spans="1:22" ht="15" customHeight="1" x14ac:dyDescent="0.25">
      <c r="A131" t="s">
        <v>584</v>
      </c>
      <c r="B131" t="s">
        <v>1694</v>
      </c>
      <c r="C131" t="s">
        <v>331</v>
      </c>
      <c r="D131">
        <v>3</v>
      </c>
      <c r="E131" t="s">
        <v>1688</v>
      </c>
      <c r="F131" s="1">
        <v>42802.706979166665</v>
      </c>
      <c r="H131" s="1">
        <v>42978.6875</v>
      </c>
      <c r="I131" s="5" t="str">
        <f t="shared" ref="I131:I194" si="2">IF(ISBLANK(G131),"0",G131-H131)</f>
        <v>0</v>
      </c>
      <c r="K131" t="s">
        <v>116</v>
      </c>
      <c r="L131" t="s">
        <v>585</v>
      </c>
      <c r="M131" s="2" t="s">
        <v>586</v>
      </c>
      <c r="N131" t="s">
        <v>587</v>
      </c>
      <c r="Q131" t="s">
        <v>27</v>
      </c>
      <c r="S131">
        <v>0</v>
      </c>
      <c r="U131" t="s">
        <v>60</v>
      </c>
      <c r="V131" t="s">
        <v>61</v>
      </c>
    </row>
    <row r="132" spans="1:22" ht="15" customHeight="1" x14ac:dyDescent="0.25">
      <c r="A132" t="s">
        <v>588</v>
      </c>
      <c r="B132" t="s">
        <v>1694</v>
      </c>
      <c r="C132" t="s">
        <v>1692</v>
      </c>
      <c r="D132">
        <v>2</v>
      </c>
      <c r="E132" t="s">
        <v>1688</v>
      </c>
      <c r="F132" s="1">
        <v>42803.514791666668</v>
      </c>
      <c r="H132" s="1">
        <v>42978.6875</v>
      </c>
      <c r="I132" s="5" t="str">
        <f t="shared" si="2"/>
        <v>0</v>
      </c>
      <c r="K132" t="s">
        <v>50</v>
      </c>
      <c r="L132" t="s">
        <v>589</v>
      </c>
      <c r="M132" s="2" t="s">
        <v>590</v>
      </c>
      <c r="N132" t="s">
        <v>129</v>
      </c>
      <c r="Q132" t="s">
        <v>27</v>
      </c>
      <c r="S132">
        <v>0</v>
      </c>
      <c r="T132" t="s">
        <v>65</v>
      </c>
      <c r="U132" t="s">
        <v>591</v>
      </c>
      <c r="V132" t="s">
        <v>30</v>
      </c>
    </row>
    <row r="133" spans="1:22" ht="15" customHeight="1" x14ac:dyDescent="0.25">
      <c r="A133" t="s">
        <v>592</v>
      </c>
      <c r="B133" t="s">
        <v>1694</v>
      </c>
      <c r="C133" t="s">
        <v>331</v>
      </c>
      <c r="D133">
        <v>2</v>
      </c>
      <c r="E133" t="s">
        <v>1687</v>
      </c>
      <c r="F133" s="1">
        <v>42803.66333333333</v>
      </c>
      <c r="H133" s="1">
        <v>42978.6875</v>
      </c>
      <c r="I133" s="5" t="str">
        <f t="shared" si="2"/>
        <v>0</v>
      </c>
      <c r="K133" t="s">
        <v>126</v>
      </c>
      <c r="L133" t="s">
        <v>593</v>
      </c>
      <c r="M133" s="2" t="s">
        <v>594</v>
      </c>
      <c r="N133" t="s">
        <v>595</v>
      </c>
      <c r="Q133" t="s">
        <v>27</v>
      </c>
      <c r="R133" t="s">
        <v>356</v>
      </c>
      <c r="S133">
        <v>0</v>
      </c>
      <c r="U133" t="s">
        <v>60</v>
      </c>
      <c r="V133" t="s">
        <v>61</v>
      </c>
    </row>
    <row r="134" spans="1:22" ht="15" customHeight="1" x14ac:dyDescent="0.25">
      <c r="A134" t="s">
        <v>596</v>
      </c>
      <c r="B134" t="s">
        <v>1694</v>
      </c>
      <c r="C134" t="s">
        <v>331</v>
      </c>
      <c r="D134">
        <v>4</v>
      </c>
      <c r="E134" t="s">
        <v>1688</v>
      </c>
      <c r="F134" s="1">
        <v>42804.560914351852</v>
      </c>
      <c r="H134" s="1">
        <v>42978.6875</v>
      </c>
      <c r="I134" s="5" t="str">
        <f t="shared" si="2"/>
        <v>0</v>
      </c>
      <c r="K134" t="s">
        <v>116</v>
      </c>
      <c r="L134" t="s">
        <v>597</v>
      </c>
      <c r="M134" s="2" t="s">
        <v>598</v>
      </c>
      <c r="N134" t="s">
        <v>599</v>
      </c>
      <c r="Q134" t="s">
        <v>27</v>
      </c>
      <c r="S134">
        <v>0</v>
      </c>
      <c r="U134" t="s">
        <v>40</v>
      </c>
      <c r="V134" t="s">
        <v>30</v>
      </c>
    </row>
    <row r="135" spans="1:22" ht="15" customHeight="1" x14ac:dyDescent="0.25">
      <c r="A135" t="s">
        <v>600</v>
      </c>
      <c r="B135" t="s">
        <v>1693</v>
      </c>
      <c r="C135" t="s">
        <v>230</v>
      </c>
      <c r="D135">
        <v>3</v>
      </c>
      <c r="E135" t="s">
        <v>1688</v>
      </c>
      <c r="F135" s="1">
        <v>42807.41678240741</v>
      </c>
      <c r="H135" s="1">
        <v>42978.6875</v>
      </c>
      <c r="I135" s="5" t="str">
        <f t="shared" si="2"/>
        <v>0</v>
      </c>
      <c r="K135" t="s">
        <v>116</v>
      </c>
      <c r="L135" t="s">
        <v>601</v>
      </c>
      <c r="M135" s="2" t="s">
        <v>602</v>
      </c>
      <c r="N135" t="s">
        <v>603</v>
      </c>
      <c r="Q135" t="s">
        <v>27</v>
      </c>
      <c r="S135">
        <v>0</v>
      </c>
      <c r="U135" t="s">
        <v>113</v>
      </c>
      <c r="V135" t="s">
        <v>114</v>
      </c>
    </row>
    <row r="136" spans="1:22" ht="15" customHeight="1" x14ac:dyDescent="0.25">
      <c r="A136" t="s">
        <v>604</v>
      </c>
      <c r="B136" t="s">
        <v>1693</v>
      </c>
      <c r="C136" t="s">
        <v>230</v>
      </c>
      <c r="D136">
        <v>2</v>
      </c>
      <c r="E136" t="s">
        <v>1687</v>
      </c>
      <c r="F136" s="1">
        <v>42807.681192129632</v>
      </c>
      <c r="G136" s="1">
        <v>43039</v>
      </c>
      <c r="H136" s="1">
        <v>42978.6875</v>
      </c>
      <c r="I136" s="5">
        <f t="shared" si="2"/>
        <v>60.3125</v>
      </c>
      <c r="K136" t="s">
        <v>24</v>
      </c>
      <c r="L136" t="s">
        <v>605</v>
      </c>
      <c r="M136" s="2" t="s">
        <v>606</v>
      </c>
      <c r="N136" t="s">
        <v>153</v>
      </c>
      <c r="O136">
        <v>2000</v>
      </c>
      <c r="Q136" t="s">
        <v>27</v>
      </c>
      <c r="R136" t="s">
        <v>289</v>
      </c>
      <c r="S136">
        <v>0</v>
      </c>
      <c r="U136" t="s">
        <v>607</v>
      </c>
      <c r="V136" t="s">
        <v>30</v>
      </c>
    </row>
    <row r="137" spans="1:22" ht="15" customHeight="1" x14ac:dyDescent="0.25">
      <c r="A137" t="s">
        <v>608</v>
      </c>
      <c r="B137" t="s">
        <v>1693</v>
      </c>
      <c r="C137" t="s">
        <v>83</v>
      </c>
      <c r="D137">
        <v>4</v>
      </c>
      <c r="E137" t="s">
        <v>1688</v>
      </c>
      <c r="F137" s="1">
        <v>42807.881851851853</v>
      </c>
      <c r="H137" s="1">
        <v>42978.6875</v>
      </c>
      <c r="I137" s="5" t="str">
        <f t="shared" si="2"/>
        <v>0</v>
      </c>
      <c r="K137" t="s">
        <v>116</v>
      </c>
      <c r="L137" t="s">
        <v>609</v>
      </c>
      <c r="M137" s="2" t="s">
        <v>610</v>
      </c>
      <c r="N137" t="s">
        <v>611</v>
      </c>
      <c r="Q137" t="s">
        <v>27</v>
      </c>
      <c r="S137">
        <v>0</v>
      </c>
      <c r="U137" t="s">
        <v>193</v>
      </c>
      <c r="V137" t="s">
        <v>30</v>
      </c>
    </row>
    <row r="138" spans="1:22" ht="15" customHeight="1" x14ac:dyDescent="0.25">
      <c r="A138" t="s">
        <v>612</v>
      </c>
      <c r="B138" t="s">
        <v>1693</v>
      </c>
      <c r="C138" t="s">
        <v>83</v>
      </c>
      <c r="D138">
        <v>1</v>
      </c>
      <c r="E138" t="s">
        <v>1689</v>
      </c>
      <c r="F138" s="1">
        <v>42807.902013888888</v>
      </c>
      <c r="G138" s="1">
        <v>42938.375</v>
      </c>
      <c r="H138" s="1">
        <v>42978.6875</v>
      </c>
      <c r="I138" s="5">
        <f t="shared" si="2"/>
        <v>-40.3125</v>
      </c>
      <c r="K138" t="s">
        <v>35</v>
      </c>
      <c r="L138" t="s">
        <v>613</v>
      </c>
      <c r="M138" s="2" t="s">
        <v>614</v>
      </c>
      <c r="N138" t="s">
        <v>611</v>
      </c>
      <c r="O138">
        <v>24</v>
      </c>
      <c r="Q138" t="s">
        <v>27</v>
      </c>
      <c r="R138" t="s">
        <v>615</v>
      </c>
      <c r="S138">
        <v>0</v>
      </c>
      <c r="U138" t="s">
        <v>193</v>
      </c>
      <c r="V138" t="s">
        <v>30</v>
      </c>
    </row>
    <row r="139" spans="1:22" ht="15" customHeight="1" x14ac:dyDescent="0.25">
      <c r="A139" t="s">
        <v>616</v>
      </c>
      <c r="B139" t="s">
        <v>1693</v>
      </c>
      <c r="C139" t="s">
        <v>83</v>
      </c>
      <c r="D139">
        <v>3</v>
      </c>
      <c r="E139" t="s">
        <v>1688</v>
      </c>
      <c r="F139" s="1">
        <v>42808.426990740743</v>
      </c>
      <c r="H139" s="1">
        <v>42978.6875</v>
      </c>
      <c r="I139" s="5" t="str">
        <f t="shared" si="2"/>
        <v>0</v>
      </c>
      <c r="K139" t="s">
        <v>116</v>
      </c>
      <c r="L139" t="s">
        <v>617</v>
      </c>
      <c r="M139" s="2" t="s">
        <v>618</v>
      </c>
      <c r="N139" t="s">
        <v>124</v>
      </c>
      <c r="Q139" t="s">
        <v>27</v>
      </c>
      <c r="S139">
        <v>0</v>
      </c>
      <c r="U139" t="s">
        <v>193</v>
      </c>
      <c r="V139" t="s">
        <v>30</v>
      </c>
    </row>
    <row r="140" spans="1:22" ht="15" customHeight="1" x14ac:dyDescent="0.25">
      <c r="A140" t="s">
        <v>619</v>
      </c>
      <c r="B140" t="s">
        <v>1693</v>
      </c>
      <c r="C140" t="s">
        <v>1692</v>
      </c>
      <c r="D140">
        <v>3</v>
      </c>
      <c r="E140" t="s">
        <v>1689</v>
      </c>
      <c r="F140" s="1">
        <v>42808.445590277777</v>
      </c>
      <c r="G140" s="1">
        <v>43029</v>
      </c>
      <c r="H140" s="1">
        <v>42978.6875</v>
      </c>
      <c r="I140" s="5">
        <f t="shared" si="2"/>
        <v>50.3125</v>
      </c>
      <c r="K140" t="s">
        <v>24</v>
      </c>
      <c r="L140" t="s">
        <v>620</v>
      </c>
      <c r="M140" t="s">
        <v>621</v>
      </c>
      <c r="N140" t="s">
        <v>622</v>
      </c>
      <c r="O140">
        <v>200</v>
      </c>
      <c r="Q140" t="s">
        <v>27</v>
      </c>
      <c r="R140" t="s">
        <v>622</v>
      </c>
      <c r="S140">
        <v>0</v>
      </c>
      <c r="T140" t="s">
        <v>28</v>
      </c>
      <c r="U140" t="s">
        <v>247</v>
      </c>
      <c r="V140" t="s">
        <v>30</v>
      </c>
    </row>
    <row r="141" spans="1:22" ht="15" customHeight="1" x14ac:dyDescent="0.25">
      <c r="A141" t="s">
        <v>623</v>
      </c>
      <c r="B141" t="s">
        <v>1693</v>
      </c>
      <c r="C141" t="s">
        <v>83</v>
      </c>
      <c r="D141">
        <v>3</v>
      </c>
      <c r="E141" t="s">
        <v>1688</v>
      </c>
      <c r="F141" s="1">
        <v>42808.51462962963</v>
      </c>
      <c r="H141" s="1">
        <v>42978.6875</v>
      </c>
      <c r="I141" s="5" t="str">
        <f t="shared" si="2"/>
        <v>0</v>
      </c>
      <c r="K141" t="s">
        <v>116</v>
      </c>
      <c r="L141" t="s">
        <v>624</v>
      </c>
      <c r="M141" s="2" t="s">
        <v>625</v>
      </c>
      <c r="N141" t="s">
        <v>124</v>
      </c>
      <c r="Q141" t="s">
        <v>27</v>
      </c>
      <c r="S141">
        <v>0</v>
      </c>
      <c r="U141" t="s">
        <v>193</v>
      </c>
      <c r="V141" t="s">
        <v>30</v>
      </c>
    </row>
    <row r="142" spans="1:22" ht="15" customHeight="1" x14ac:dyDescent="0.25">
      <c r="A142" t="s">
        <v>626</v>
      </c>
      <c r="B142" t="s">
        <v>1694</v>
      </c>
      <c r="C142" t="s">
        <v>83</v>
      </c>
      <c r="D142">
        <v>3</v>
      </c>
      <c r="E142" t="s">
        <v>1688</v>
      </c>
      <c r="F142" s="1">
        <v>42808.614907407406</v>
      </c>
      <c r="H142" s="1">
        <v>42978.6875</v>
      </c>
      <c r="I142" s="5" t="str">
        <f t="shared" si="2"/>
        <v>0</v>
      </c>
      <c r="K142" t="s">
        <v>116</v>
      </c>
      <c r="L142" t="s">
        <v>627</v>
      </c>
      <c r="M142" s="2" t="s">
        <v>628</v>
      </c>
      <c r="N142" t="s">
        <v>629</v>
      </c>
      <c r="Q142" t="s">
        <v>27</v>
      </c>
      <c r="S142">
        <v>0</v>
      </c>
      <c r="U142" t="s">
        <v>469</v>
      </c>
      <c r="V142" t="s">
        <v>30</v>
      </c>
    </row>
    <row r="143" spans="1:22" ht="15" customHeight="1" x14ac:dyDescent="0.25">
      <c r="A143" t="s">
        <v>630</v>
      </c>
      <c r="B143" t="s">
        <v>1694</v>
      </c>
      <c r="C143" t="s">
        <v>230</v>
      </c>
      <c r="D143">
        <v>3</v>
      </c>
      <c r="E143" t="s">
        <v>1689</v>
      </c>
      <c r="F143" s="1">
        <v>42808.714849537035</v>
      </c>
      <c r="G143" s="1">
        <v>42926</v>
      </c>
      <c r="H143" s="1">
        <v>42978.6875</v>
      </c>
      <c r="I143" s="5">
        <f t="shared" si="2"/>
        <v>-52.6875</v>
      </c>
      <c r="K143" t="s">
        <v>24</v>
      </c>
      <c r="L143" t="s">
        <v>631</v>
      </c>
      <c r="M143" s="2" t="s">
        <v>632</v>
      </c>
      <c r="N143" t="s">
        <v>58</v>
      </c>
      <c r="O143">
        <v>175</v>
      </c>
      <c r="Q143" t="s">
        <v>27</v>
      </c>
      <c r="R143" t="s">
        <v>348</v>
      </c>
      <c r="S143">
        <v>0</v>
      </c>
      <c r="U143" t="s">
        <v>113</v>
      </c>
      <c r="V143" t="s">
        <v>114</v>
      </c>
    </row>
    <row r="144" spans="1:22" ht="15" customHeight="1" x14ac:dyDescent="0.25">
      <c r="A144" t="s">
        <v>633</v>
      </c>
      <c r="B144" t="s">
        <v>1694</v>
      </c>
      <c r="C144" t="s">
        <v>83</v>
      </c>
      <c r="D144">
        <v>3</v>
      </c>
      <c r="E144" t="s">
        <v>1688</v>
      </c>
      <c r="F144" s="1">
        <v>42808.730381944442</v>
      </c>
      <c r="H144" s="1">
        <v>42978.6875</v>
      </c>
      <c r="I144" s="5" t="str">
        <f t="shared" si="2"/>
        <v>0</v>
      </c>
      <c r="K144" t="s">
        <v>116</v>
      </c>
      <c r="L144" t="s">
        <v>634</v>
      </c>
      <c r="M144" s="2" t="s">
        <v>635</v>
      </c>
      <c r="N144" t="s">
        <v>636</v>
      </c>
      <c r="Q144" t="s">
        <v>27</v>
      </c>
      <c r="S144">
        <v>0</v>
      </c>
      <c r="U144" t="s">
        <v>140</v>
      </c>
      <c r="V144" t="s">
        <v>30</v>
      </c>
    </row>
    <row r="145" spans="1:22" ht="15" customHeight="1" x14ac:dyDescent="0.25">
      <c r="A145" t="s">
        <v>637</v>
      </c>
      <c r="B145" t="s">
        <v>1693</v>
      </c>
      <c r="C145" t="s">
        <v>1692</v>
      </c>
      <c r="D145">
        <v>2</v>
      </c>
      <c r="E145" t="s">
        <v>1687</v>
      </c>
      <c r="F145" s="1">
        <v>42810.414814814816</v>
      </c>
      <c r="H145" s="1">
        <v>42978.6875</v>
      </c>
      <c r="I145" s="5" t="str">
        <f t="shared" si="2"/>
        <v>0</v>
      </c>
      <c r="K145" t="s">
        <v>24</v>
      </c>
      <c r="L145" t="s">
        <v>638</v>
      </c>
      <c r="M145" t="s">
        <v>639</v>
      </c>
      <c r="N145" t="s">
        <v>640</v>
      </c>
      <c r="Q145" t="s">
        <v>27</v>
      </c>
      <c r="R145" t="s">
        <v>215</v>
      </c>
      <c r="S145">
        <v>0</v>
      </c>
      <c r="T145" t="s">
        <v>48</v>
      </c>
      <c r="U145" t="s">
        <v>216</v>
      </c>
      <c r="V145" t="s">
        <v>30</v>
      </c>
    </row>
    <row r="146" spans="1:22" ht="15" customHeight="1" x14ac:dyDescent="0.25">
      <c r="A146" t="s">
        <v>641</v>
      </c>
      <c r="B146" t="s">
        <v>1693</v>
      </c>
      <c r="C146" t="s">
        <v>83</v>
      </c>
      <c r="D146">
        <v>3</v>
      </c>
      <c r="E146" t="s">
        <v>1688</v>
      </c>
      <c r="F146" s="1">
        <v>42810.465983796297</v>
      </c>
      <c r="H146" s="1">
        <v>42978.6875</v>
      </c>
      <c r="I146" s="5" t="str">
        <f t="shared" si="2"/>
        <v>0</v>
      </c>
      <c r="K146" t="s">
        <v>116</v>
      </c>
      <c r="L146" t="s">
        <v>642</v>
      </c>
      <c r="M146" s="2" t="s">
        <v>643</v>
      </c>
      <c r="N146" t="s">
        <v>644</v>
      </c>
      <c r="Q146" t="s">
        <v>27</v>
      </c>
      <c r="S146">
        <v>0</v>
      </c>
      <c r="U146" t="s">
        <v>135</v>
      </c>
      <c r="V146" t="s">
        <v>30</v>
      </c>
    </row>
    <row r="147" spans="1:22" ht="15" customHeight="1" x14ac:dyDescent="0.25">
      <c r="A147" t="s">
        <v>645</v>
      </c>
      <c r="B147" t="s">
        <v>1693</v>
      </c>
      <c r="C147" t="s">
        <v>83</v>
      </c>
      <c r="D147">
        <v>2</v>
      </c>
      <c r="E147" t="s">
        <v>1689</v>
      </c>
      <c r="F147" s="1">
        <v>42810.882939814815</v>
      </c>
      <c r="G147" s="1">
        <v>42989</v>
      </c>
      <c r="H147" s="1">
        <v>42978.6875</v>
      </c>
      <c r="I147" s="5">
        <f t="shared" si="2"/>
        <v>10.3125</v>
      </c>
      <c r="K147" t="s">
        <v>35</v>
      </c>
      <c r="L147" t="s">
        <v>646</v>
      </c>
      <c r="M147" s="2" t="s">
        <v>647</v>
      </c>
      <c r="N147" t="s">
        <v>648</v>
      </c>
      <c r="O147">
        <v>10</v>
      </c>
      <c r="Q147" t="s">
        <v>27</v>
      </c>
      <c r="R147" t="s">
        <v>649</v>
      </c>
      <c r="S147">
        <v>0</v>
      </c>
      <c r="U147" t="s">
        <v>369</v>
      </c>
      <c r="V147" t="s">
        <v>30</v>
      </c>
    </row>
    <row r="148" spans="1:22" ht="15" customHeight="1" x14ac:dyDescent="0.25">
      <c r="A148" t="s">
        <v>650</v>
      </c>
      <c r="B148" t="s">
        <v>1693</v>
      </c>
      <c r="C148" t="s">
        <v>83</v>
      </c>
      <c r="D148">
        <v>2</v>
      </c>
      <c r="E148" t="s">
        <v>1687</v>
      </c>
      <c r="F148" s="1">
        <v>42814.347071759257</v>
      </c>
      <c r="H148" s="1">
        <v>42978.6875</v>
      </c>
      <c r="I148" s="5" t="str">
        <f t="shared" si="2"/>
        <v>0</v>
      </c>
      <c r="K148" t="s">
        <v>24</v>
      </c>
      <c r="L148" t="s">
        <v>651</v>
      </c>
      <c r="M148" s="2" t="s">
        <v>652</v>
      </c>
      <c r="N148" t="s">
        <v>653</v>
      </c>
      <c r="Q148" t="s">
        <v>27</v>
      </c>
      <c r="S148">
        <v>0</v>
      </c>
      <c r="U148" t="s">
        <v>135</v>
      </c>
      <c r="V148" t="s">
        <v>30</v>
      </c>
    </row>
    <row r="149" spans="1:22" ht="15" customHeight="1" x14ac:dyDescent="0.25">
      <c r="A149" t="s">
        <v>654</v>
      </c>
      <c r="B149" t="s">
        <v>1694</v>
      </c>
      <c r="C149" t="s">
        <v>1692</v>
      </c>
      <c r="D149">
        <v>4</v>
      </c>
      <c r="E149" t="s">
        <v>1687</v>
      </c>
      <c r="F149" s="1">
        <v>42814.612627314818</v>
      </c>
      <c r="G149" s="1">
        <v>42919</v>
      </c>
      <c r="H149" s="1">
        <v>42978.6875</v>
      </c>
      <c r="I149" s="5">
        <f t="shared" si="2"/>
        <v>-59.6875</v>
      </c>
      <c r="K149" t="s">
        <v>24</v>
      </c>
      <c r="L149" t="s">
        <v>655</v>
      </c>
      <c r="M149" t="s">
        <v>655</v>
      </c>
      <c r="N149" t="s">
        <v>314</v>
      </c>
      <c r="Q149" t="s">
        <v>27</v>
      </c>
      <c r="R149" t="s">
        <v>314</v>
      </c>
      <c r="S149">
        <v>0</v>
      </c>
      <c r="T149" t="s">
        <v>65</v>
      </c>
      <c r="U149" t="s">
        <v>60</v>
      </c>
      <c r="V149" t="s">
        <v>61</v>
      </c>
    </row>
    <row r="150" spans="1:22" ht="15" customHeight="1" x14ac:dyDescent="0.25">
      <c r="A150" t="s">
        <v>656</v>
      </c>
      <c r="B150" t="s">
        <v>1693</v>
      </c>
      <c r="C150" t="s">
        <v>83</v>
      </c>
      <c r="D150">
        <v>3</v>
      </c>
      <c r="E150" t="s">
        <v>1688</v>
      </c>
      <c r="F150" s="1">
        <v>42816.517557870371</v>
      </c>
      <c r="H150" s="1">
        <v>42978.6875</v>
      </c>
      <c r="I150" s="5" t="str">
        <f t="shared" si="2"/>
        <v>0</v>
      </c>
      <c r="K150" t="s">
        <v>116</v>
      </c>
      <c r="L150" t="s">
        <v>657</v>
      </c>
      <c r="M150" s="2" t="s">
        <v>658</v>
      </c>
      <c r="N150" t="s">
        <v>587</v>
      </c>
      <c r="Q150" t="s">
        <v>27</v>
      </c>
      <c r="S150">
        <v>0</v>
      </c>
      <c r="U150" t="s">
        <v>369</v>
      </c>
      <c r="V150" t="s">
        <v>30</v>
      </c>
    </row>
    <row r="151" spans="1:22" ht="15" customHeight="1" x14ac:dyDescent="0.25">
      <c r="A151" t="s">
        <v>659</v>
      </c>
      <c r="B151" t="s">
        <v>1693</v>
      </c>
      <c r="C151" t="s">
        <v>230</v>
      </c>
      <c r="D151">
        <v>3</v>
      </c>
      <c r="E151" t="s">
        <v>1688</v>
      </c>
      <c r="F151" s="1">
        <v>42816.621967592589</v>
      </c>
      <c r="H151" s="1">
        <v>42978.6875</v>
      </c>
      <c r="I151" s="5" t="str">
        <f t="shared" si="2"/>
        <v>0</v>
      </c>
      <c r="K151" t="s">
        <v>116</v>
      </c>
      <c r="L151" t="s">
        <v>660</v>
      </c>
      <c r="M151" s="2" t="s">
        <v>661</v>
      </c>
      <c r="N151" t="s">
        <v>662</v>
      </c>
      <c r="Q151" t="s">
        <v>27</v>
      </c>
      <c r="R151" t="s">
        <v>288</v>
      </c>
      <c r="S151">
        <v>0</v>
      </c>
      <c r="U151" t="s">
        <v>663</v>
      </c>
      <c r="V151" t="s">
        <v>30</v>
      </c>
    </row>
    <row r="152" spans="1:22" ht="15" customHeight="1" x14ac:dyDescent="0.25">
      <c r="A152" t="s">
        <v>664</v>
      </c>
      <c r="B152" t="s">
        <v>1693</v>
      </c>
      <c r="C152" t="s">
        <v>83</v>
      </c>
      <c r="D152">
        <v>3</v>
      </c>
      <c r="E152" t="s">
        <v>1688</v>
      </c>
      <c r="F152" s="1">
        <v>42817.386817129627</v>
      </c>
      <c r="H152" s="1">
        <v>42978.6875</v>
      </c>
      <c r="I152" s="5" t="str">
        <f t="shared" si="2"/>
        <v>0</v>
      </c>
      <c r="K152" t="s">
        <v>116</v>
      </c>
      <c r="L152" t="s">
        <v>665</v>
      </c>
      <c r="M152" s="2" t="s">
        <v>666</v>
      </c>
      <c r="N152" t="s">
        <v>667</v>
      </c>
      <c r="Q152" t="s">
        <v>27</v>
      </c>
      <c r="S152">
        <v>0</v>
      </c>
      <c r="U152" t="s">
        <v>135</v>
      </c>
      <c r="V152" t="s">
        <v>30</v>
      </c>
    </row>
    <row r="153" spans="1:22" ht="15" customHeight="1" x14ac:dyDescent="0.25">
      <c r="A153" t="s">
        <v>668</v>
      </c>
      <c r="B153" t="s">
        <v>1694</v>
      </c>
      <c r="C153" t="s">
        <v>83</v>
      </c>
      <c r="D153">
        <v>2</v>
      </c>
      <c r="E153" t="s">
        <v>1688</v>
      </c>
      <c r="F153" s="1">
        <v>42821.379224537035</v>
      </c>
      <c r="H153" s="1">
        <v>42978.6875</v>
      </c>
      <c r="I153" s="5" t="str">
        <f t="shared" si="2"/>
        <v>0</v>
      </c>
      <c r="K153" t="s">
        <v>116</v>
      </c>
      <c r="L153" t="s">
        <v>669</v>
      </c>
      <c r="M153" s="2" t="s">
        <v>670</v>
      </c>
      <c r="N153" t="s">
        <v>671</v>
      </c>
      <c r="O153">
        <v>12</v>
      </c>
      <c r="Q153" t="s">
        <v>27</v>
      </c>
      <c r="R153" t="s">
        <v>268</v>
      </c>
      <c r="S153">
        <v>0</v>
      </c>
      <c r="U153" t="s">
        <v>140</v>
      </c>
      <c r="V153" t="s">
        <v>30</v>
      </c>
    </row>
    <row r="154" spans="1:22" ht="15" customHeight="1" x14ac:dyDescent="0.25">
      <c r="A154" t="s">
        <v>672</v>
      </c>
      <c r="B154" t="s">
        <v>1694</v>
      </c>
      <c r="C154" t="s">
        <v>1692</v>
      </c>
      <c r="D154">
        <v>3</v>
      </c>
      <c r="E154" t="s">
        <v>1687</v>
      </c>
      <c r="F154" s="1">
        <v>42821.601782407408</v>
      </c>
      <c r="G154" s="1">
        <v>43146</v>
      </c>
      <c r="H154" s="1">
        <v>42978.6875</v>
      </c>
      <c r="I154" s="5">
        <f t="shared" si="2"/>
        <v>167.3125</v>
      </c>
      <c r="K154" t="s">
        <v>24</v>
      </c>
      <c r="L154" t="s">
        <v>673</v>
      </c>
      <c r="M154" t="s">
        <v>674</v>
      </c>
      <c r="N154" t="s">
        <v>675</v>
      </c>
      <c r="O154">
        <v>80</v>
      </c>
      <c r="Q154" t="s">
        <v>27</v>
      </c>
      <c r="R154" t="s">
        <v>38</v>
      </c>
      <c r="S154">
        <v>0</v>
      </c>
      <c r="T154" t="s">
        <v>28</v>
      </c>
      <c r="U154" t="s">
        <v>40</v>
      </c>
      <c r="V154" t="s">
        <v>30</v>
      </c>
    </row>
    <row r="155" spans="1:22" ht="15" customHeight="1" x14ac:dyDescent="0.25">
      <c r="A155" t="s">
        <v>676</v>
      </c>
      <c r="B155" t="s">
        <v>1693</v>
      </c>
      <c r="C155" t="s">
        <v>83</v>
      </c>
      <c r="D155">
        <v>2</v>
      </c>
      <c r="E155" t="s">
        <v>1687</v>
      </c>
      <c r="F155" s="1">
        <v>42822.378217592595</v>
      </c>
      <c r="H155" s="1">
        <v>42978.6875</v>
      </c>
      <c r="I155" s="5" t="str">
        <f t="shared" si="2"/>
        <v>0</v>
      </c>
      <c r="K155" t="s">
        <v>24</v>
      </c>
      <c r="L155" t="s">
        <v>677</v>
      </c>
      <c r="M155" s="2" t="s">
        <v>678</v>
      </c>
      <c r="N155" t="s">
        <v>679</v>
      </c>
      <c r="Q155" t="s">
        <v>27</v>
      </c>
      <c r="R155" t="s">
        <v>680</v>
      </c>
      <c r="S155">
        <v>0</v>
      </c>
      <c r="U155" t="s">
        <v>369</v>
      </c>
      <c r="V155" t="s">
        <v>30</v>
      </c>
    </row>
    <row r="156" spans="1:22" ht="15" customHeight="1" x14ac:dyDescent="0.25">
      <c r="A156" t="s">
        <v>681</v>
      </c>
      <c r="B156" t="s">
        <v>1693</v>
      </c>
      <c r="C156" t="s">
        <v>1690</v>
      </c>
      <c r="D156">
        <v>3</v>
      </c>
      <c r="E156" t="s">
        <v>1688</v>
      </c>
      <c r="F156" s="1">
        <v>42822.596261574072</v>
      </c>
      <c r="H156" s="1">
        <v>42978.6875</v>
      </c>
      <c r="I156" s="5" t="str">
        <f t="shared" si="2"/>
        <v>0</v>
      </c>
      <c r="K156" t="s">
        <v>116</v>
      </c>
      <c r="L156" t="s">
        <v>682</v>
      </c>
      <c r="M156" s="2" t="s">
        <v>683</v>
      </c>
      <c r="N156" t="s">
        <v>679</v>
      </c>
      <c r="Q156" t="s">
        <v>27</v>
      </c>
      <c r="S156">
        <v>0</v>
      </c>
      <c r="T156" t="s">
        <v>65</v>
      </c>
      <c r="U156" t="s">
        <v>684</v>
      </c>
      <c r="V156" t="s">
        <v>30</v>
      </c>
    </row>
    <row r="157" spans="1:22" ht="15" customHeight="1" x14ac:dyDescent="0.25">
      <c r="A157" t="s">
        <v>685</v>
      </c>
      <c r="B157" t="s">
        <v>1693</v>
      </c>
      <c r="C157" t="s">
        <v>83</v>
      </c>
      <c r="D157">
        <v>2</v>
      </c>
      <c r="E157" t="s">
        <v>1688</v>
      </c>
      <c r="F157" s="1">
        <v>42822.667523148149</v>
      </c>
      <c r="H157" s="1">
        <v>42978.6875</v>
      </c>
      <c r="I157" s="5" t="str">
        <f t="shared" si="2"/>
        <v>0</v>
      </c>
      <c r="K157" t="s">
        <v>116</v>
      </c>
      <c r="L157" t="s">
        <v>686</v>
      </c>
      <c r="M157" s="2" t="s">
        <v>687</v>
      </c>
      <c r="N157" t="s">
        <v>636</v>
      </c>
      <c r="Q157" t="s">
        <v>27</v>
      </c>
      <c r="S157">
        <v>0</v>
      </c>
      <c r="U157" t="s">
        <v>140</v>
      </c>
      <c r="V157" t="s">
        <v>30</v>
      </c>
    </row>
    <row r="158" spans="1:22" ht="15" customHeight="1" x14ac:dyDescent="0.25">
      <c r="A158" t="s">
        <v>688</v>
      </c>
      <c r="B158" t="s">
        <v>1693</v>
      </c>
      <c r="C158" t="s">
        <v>331</v>
      </c>
      <c r="D158">
        <v>2</v>
      </c>
      <c r="E158" t="s">
        <v>1687</v>
      </c>
      <c r="F158" s="1">
        <v>42823.44332175926</v>
      </c>
      <c r="H158" s="1">
        <v>42978.6875</v>
      </c>
      <c r="I158" s="5" t="str">
        <f t="shared" si="2"/>
        <v>0</v>
      </c>
      <c r="K158" t="s">
        <v>24</v>
      </c>
      <c r="L158" t="s">
        <v>689</v>
      </c>
      <c r="M158" s="2" t="s">
        <v>690</v>
      </c>
      <c r="N158" t="s">
        <v>197</v>
      </c>
      <c r="Q158" t="s">
        <v>27</v>
      </c>
      <c r="R158" t="s">
        <v>691</v>
      </c>
      <c r="S158">
        <v>0</v>
      </c>
      <c r="U158" t="s">
        <v>60</v>
      </c>
      <c r="V158" t="s">
        <v>61</v>
      </c>
    </row>
    <row r="159" spans="1:22" ht="15" customHeight="1" x14ac:dyDescent="0.25">
      <c r="A159" t="s">
        <v>692</v>
      </c>
      <c r="B159" t="s">
        <v>1694</v>
      </c>
      <c r="C159" t="s">
        <v>1692</v>
      </c>
      <c r="D159">
        <v>4</v>
      </c>
      <c r="E159" t="s">
        <v>1688</v>
      </c>
      <c r="F159" s="1">
        <v>42823.574062500003</v>
      </c>
      <c r="H159" s="1">
        <v>42978.6875</v>
      </c>
      <c r="I159" s="5" t="str">
        <f t="shared" si="2"/>
        <v>0</v>
      </c>
      <c r="K159" t="s">
        <v>116</v>
      </c>
      <c r="L159" t="s">
        <v>693</v>
      </c>
      <c r="M159" s="2" t="s">
        <v>694</v>
      </c>
      <c r="N159" t="s">
        <v>695</v>
      </c>
      <c r="Q159" t="s">
        <v>27</v>
      </c>
      <c r="S159">
        <v>0</v>
      </c>
      <c r="T159" t="s">
        <v>28</v>
      </c>
      <c r="U159" t="s">
        <v>696</v>
      </c>
      <c r="V159" t="s">
        <v>697</v>
      </c>
    </row>
    <row r="160" spans="1:22" ht="15" customHeight="1" x14ac:dyDescent="0.25">
      <c r="A160" t="s">
        <v>698</v>
      </c>
      <c r="B160" t="s">
        <v>1693</v>
      </c>
      <c r="C160" t="s">
        <v>83</v>
      </c>
      <c r="D160">
        <v>3</v>
      </c>
      <c r="E160" t="s">
        <v>1688</v>
      </c>
      <c r="F160" s="1">
        <v>42823.690092592595</v>
      </c>
      <c r="H160" s="1">
        <v>42978.6875</v>
      </c>
      <c r="I160" s="5" t="str">
        <f t="shared" si="2"/>
        <v>0</v>
      </c>
      <c r="K160" t="s">
        <v>116</v>
      </c>
      <c r="L160" t="s">
        <v>699</v>
      </c>
      <c r="M160" s="2" t="s">
        <v>700</v>
      </c>
      <c r="N160" t="s">
        <v>205</v>
      </c>
      <c r="Q160" t="s">
        <v>27</v>
      </c>
      <c r="S160">
        <v>0</v>
      </c>
      <c r="U160" t="s">
        <v>206</v>
      </c>
      <c r="V160" t="s">
        <v>30</v>
      </c>
    </row>
    <row r="161" spans="1:22" ht="15" customHeight="1" x14ac:dyDescent="0.25">
      <c r="A161" t="s">
        <v>701</v>
      </c>
      <c r="B161" t="s">
        <v>1694</v>
      </c>
      <c r="C161" t="s">
        <v>83</v>
      </c>
      <c r="D161">
        <v>3</v>
      </c>
      <c r="E161" t="s">
        <v>1688</v>
      </c>
      <c r="F161" s="1">
        <v>42824.369444444441</v>
      </c>
      <c r="H161" s="1">
        <v>42978.6875</v>
      </c>
      <c r="I161" s="5" t="str">
        <f t="shared" si="2"/>
        <v>0</v>
      </c>
      <c r="K161" t="s">
        <v>116</v>
      </c>
      <c r="L161" t="s">
        <v>702</v>
      </c>
      <c r="M161" s="2" t="s">
        <v>703</v>
      </c>
      <c r="N161" t="s">
        <v>704</v>
      </c>
      <c r="Q161" t="s">
        <v>27</v>
      </c>
      <c r="S161">
        <v>0</v>
      </c>
      <c r="U161" t="s">
        <v>269</v>
      </c>
      <c r="V161" t="s">
        <v>30</v>
      </c>
    </row>
    <row r="162" spans="1:22" ht="15" customHeight="1" x14ac:dyDescent="0.25">
      <c r="A162" t="s">
        <v>705</v>
      </c>
      <c r="B162" t="s">
        <v>1693</v>
      </c>
      <c r="C162" t="s">
        <v>83</v>
      </c>
      <c r="D162">
        <v>1</v>
      </c>
      <c r="E162" t="s">
        <v>1687</v>
      </c>
      <c r="F162" s="1">
        <v>42824.555358796293</v>
      </c>
      <c r="G162" s="1">
        <v>43001</v>
      </c>
      <c r="H162" s="1">
        <v>42978.6875</v>
      </c>
      <c r="I162" s="5">
        <f t="shared" si="2"/>
        <v>22.3125</v>
      </c>
      <c r="K162" t="s">
        <v>35</v>
      </c>
      <c r="L162" t="s">
        <v>706</v>
      </c>
      <c r="M162" s="2" t="s">
        <v>707</v>
      </c>
      <c r="N162" t="s">
        <v>153</v>
      </c>
      <c r="O162">
        <v>35</v>
      </c>
      <c r="Q162" t="s">
        <v>27</v>
      </c>
      <c r="R162" t="s">
        <v>252</v>
      </c>
      <c r="S162">
        <v>0</v>
      </c>
      <c r="U162" t="s">
        <v>193</v>
      </c>
      <c r="V162" t="s">
        <v>30</v>
      </c>
    </row>
    <row r="163" spans="1:22" ht="15" customHeight="1" x14ac:dyDescent="0.25">
      <c r="A163" t="s">
        <v>708</v>
      </c>
      <c r="B163" t="s">
        <v>1694</v>
      </c>
      <c r="C163" t="s">
        <v>230</v>
      </c>
      <c r="D163">
        <v>4</v>
      </c>
      <c r="E163" t="s">
        <v>1688</v>
      </c>
      <c r="F163" s="1">
        <v>42825.437835648147</v>
      </c>
      <c r="H163" s="1">
        <v>42978.6875</v>
      </c>
      <c r="I163" s="5" t="str">
        <f t="shared" si="2"/>
        <v>0</v>
      </c>
      <c r="K163" t="s">
        <v>116</v>
      </c>
      <c r="L163" t="s">
        <v>709</v>
      </c>
      <c r="M163" s="2" t="s">
        <v>710</v>
      </c>
      <c r="N163" t="s">
        <v>711</v>
      </c>
      <c r="Q163" t="s">
        <v>27</v>
      </c>
      <c r="S163">
        <v>0</v>
      </c>
      <c r="U163" t="s">
        <v>113</v>
      </c>
      <c r="V163" t="s">
        <v>114</v>
      </c>
    </row>
    <row r="164" spans="1:22" ht="15" customHeight="1" x14ac:dyDescent="0.25">
      <c r="A164" t="s">
        <v>712</v>
      </c>
      <c r="B164" t="s">
        <v>1693</v>
      </c>
      <c r="C164" t="s">
        <v>83</v>
      </c>
      <c r="D164">
        <v>3</v>
      </c>
      <c r="E164" t="s">
        <v>1688</v>
      </c>
      <c r="F164" s="1">
        <v>42825.573460648149</v>
      </c>
      <c r="H164" s="1">
        <v>42978.6875</v>
      </c>
      <c r="I164" s="5" t="str">
        <f t="shared" si="2"/>
        <v>0</v>
      </c>
      <c r="K164" t="s">
        <v>116</v>
      </c>
      <c r="L164" t="s">
        <v>713</v>
      </c>
      <c r="M164" s="2" t="s">
        <v>714</v>
      </c>
      <c r="N164" t="s">
        <v>671</v>
      </c>
      <c r="Q164" t="s">
        <v>27</v>
      </c>
      <c r="S164">
        <v>0</v>
      </c>
      <c r="U164" t="s">
        <v>193</v>
      </c>
      <c r="V164" t="s">
        <v>30</v>
      </c>
    </row>
    <row r="165" spans="1:22" ht="15" customHeight="1" x14ac:dyDescent="0.25">
      <c r="A165" t="s">
        <v>715</v>
      </c>
      <c r="B165" t="s">
        <v>1693</v>
      </c>
      <c r="C165" t="s">
        <v>83</v>
      </c>
      <c r="D165">
        <v>2</v>
      </c>
      <c r="E165" t="s">
        <v>1687</v>
      </c>
      <c r="F165" s="1">
        <v>42825.623888888891</v>
      </c>
      <c r="H165" s="1">
        <v>42978.6875</v>
      </c>
      <c r="I165" s="5" t="str">
        <f t="shared" si="2"/>
        <v>0</v>
      </c>
      <c r="K165" t="s">
        <v>35</v>
      </c>
      <c r="L165" t="s">
        <v>716</v>
      </c>
      <c r="M165" s="2" t="s">
        <v>717</v>
      </c>
      <c r="N165" t="s">
        <v>124</v>
      </c>
      <c r="O165">
        <v>12</v>
      </c>
      <c r="Q165" t="s">
        <v>27</v>
      </c>
      <c r="R165" t="s">
        <v>252</v>
      </c>
      <c r="S165">
        <v>0</v>
      </c>
      <c r="U165" t="s">
        <v>193</v>
      </c>
      <c r="V165" t="s">
        <v>30</v>
      </c>
    </row>
    <row r="166" spans="1:22" ht="15" customHeight="1" x14ac:dyDescent="0.25">
      <c r="A166" t="s">
        <v>718</v>
      </c>
      <c r="B166" t="s">
        <v>1694</v>
      </c>
      <c r="C166" t="s">
        <v>230</v>
      </c>
      <c r="D166">
        <v>3</v>
      </c>
      <c r="E166" t="s">
        <v>1688</v>
      </c>
      <c r="F166" s="1">
        <v>42825.834004629629</v>
      </c>
      <c r="H166" s="1">
        <v>42978.6875</v>
      </c>
      <c r="I166" s="5" t="str">
        <f t="shared" si="2"/>
        <v>0</v>
      </c>
      <c r="K166" t="s">
        <v>116</v>
      </c>
      <c r="L166" t="s">
        <v>719</v>
      </c>
      <c r="M166" s="2" t="s">
        <v>720</v>
      </c>
      <c r="N166" t="s">
        <v>87</v>
      </c>
      <c r="Q166" t="s">
        <v>27</v>
      </c>
      <c r="S166">
        <v>0</v>
      </c>
      <c r="U166" t="s">
        <v>113</v>
      </c>
      <c r="V166" t="s">
        <v>114</v>
      </c>
    </row>
    <row r="167" spans="1:22" ht="15" customHeight="1" x14ac:dyDescent="0.25">
      <c r="A167" t="s">
        <v>721</v>
      </c>
      <c r="B167" t="s">
        <v>1693</v>
      </c>
      <c r="C167" t="s">
        <v>83</v>
      </c>
      <c r="D167">
        <v>3</v>
      </c>
      <c r="E167" t="s">
        <v>1688</v>
      </c>
      <c r="F167" s="1">
        <v>42826.551030092596</v>
      </c>
      <c r="H167" s="1">
        <v>42978.6875</v>
      </c>
      <c r="I167" s="5" t="str">
        <f t="shared" si="2"/>
        <v>0</v>
      </c>
      <c r="K167" t="s">
        <v>116</v>
      </c>
      <c r="L167" t="s">
        <v>722</v>
      </c>
      <c r="M167" s="2" t="s">
        <v>723</v>
      </c>
      <c r="N167" t="s">
        <v>724</v>
      </c>
      <c r="Q167" t="s">
        <v>27</v>
      </c>
      <c r="S167">
        <v>0</v>
      </c>
      <c r="U167" t="s">
        <v>135</v>
      </c>
      <c r="V167" t="s">
        <v>30</v>
      </c>
    </row>
    <row r="168" spans="1:22" ht="15" customHeight="1" x14ac:dyDescent="0.25">
      <c r="A168" t="s">
        <v>725</v>
      </c>
      <c r="B168" t="s">
        <v>1694</v>
      </c>
      <c r="C168" t="s">
        <v>83</v>
      </c>
      <c r="D168">
        <v>3</v>
      </c>
      <c r="E168" t="s">
        <v>1688</v>
      </c>
      <c r="F168" s="1">
        <v>42828.646307870367</v>
      </c>
      <c r="H168" s="1">
        <v>42978.6875</v>
      </c>
      <c r="I168" s="5" t="str">
        <f t="shared" si="2"/>
        <v>0</v>
      </c>
      <c r="K168" t="s">
        <v>116</v>
      </c>
      <c r="L168" t="s">
        <v>726</v>
      </c>
      <c r="M168" s="2" t="s">
        <v>727</v>
      </c>
      <c r="N168" t="s">
        <v>636</v>
      </c>
      <c r="O168">
        <v>25</v>
      </c>
      <c r="Q168" t="s">
        <v>27</v>
      </c>
      <c r="S168">
        <v>0</v>
      </c>
      <c r="U168" t="s">
        <v>513</v>
      </c>
      <c r="V168" t="s">
        <v>30</v>
      </c>
    </row>
    <row r="169" spans="1:22" ht="15" customHeight="1" x14ac:dyDescent="0.25">
      <c r="A169" t="s">
        <v>728</v>
      </c>
      <c r="B169" t="s">
        <v>1694</v>
      </c>
      <c r="C169" t="s">
        <v>1690</v>
      </c>
      <c r="D169">
        <v>2</v>
      </c>
      <c r="E169" t="s">
        <v>1689</v>
      </c>
      <c r="F169" s="1">
        <v>42829.664699074077</v>
      </c>
      <c r="G169" s="1">
        <v>42970.416666666664</v>
      </c>
      <c r="H169" s="1">
        <v>42978.6875</v>
      </c>
      <c r="I169" s="5">
        <f t="shared" si="2"/>
        <v>-8.2708333333357587</v>
      </c>
      <c r="K169" t="s">
        <v>24</v>
      </c>
      <c r="L169" t="s">
        <v>729</v>
      </c>
      <c r="M169" s="2" t="s">
        <v>730</v>
      </c>
      <c r="N169" t="s">
        <v>731</v>
      </c>
      <c r="O169">
        <v>8</v>
      </c>
      <c r="Q169" t="s">
        <v>27</v>
      </c>
      <c r="R169" t="s">
        <v>732</v>
      </c>
      <c r="S169">
        <v>0</v>
      </c>
      <c r="T169" t="s">
        <v>28</v>
      </c>
      <c r="U169" t="s">
        <v>40</v>
      </c>
      <c r="V169" t="s">
        <v>30</v>
      </c>
    </row>
    <row r="170" spans="1:22" ht="15" customHeight="1" x14ac:dyDescent="0.25">
      <c r="A170" t="s">
        <v>733</v>
      </c>
      <c r="B170" t="s">
        <v>1693</v>
      </c>
      <c r="C170" t="s">
        <v>83</v>
      </c>
      <c r="D170">
        <v>3</v>
      </c>
      <c r="E170" t="s">
        <v>1688</v>
      </c>
      <c r="F170" s="1">
        <v>42830.46261574074</v>
      </c>
      <c r="H170" s="1">
        <v>42978.6875</v>
      </c>
      <c r="I170" s="5" t="str">
        <f t="shared" si="2"/>
        <v>0</v>
      </c>
      <c r="K170" t="s">
        <v>50</v>
      </c>
      <c r="L170" t="s">
        <v>734</v>
      </c>
      <c r="M170" s="2" t="s">
        <v>735</v>
      </c>
      <c r="N170" t="s">
        <v>736</v>
      </c>
      <c r="Q170" t="s">
        <v>27</v>
      </c>
      <c r="S170">
        <v>0</v>
      </c>
      <c r="U170" t="s">
        <v>135</v>
      </c>
      <c r="V170" t="s">
        <v>30</v>
      </c>
    </row>
    <row r="171" spans="1:22" ht="15" customHeight="1" x14ac:dyDescent="0.25">
      <c r="A171" t="s">
        <v>737</v>
      </c>
      <c r="B171" t="s">
        <v>1693</v>
      </c>
      <c r="C171" t="s">
        <v>83</v>
      </c>
      <c r="D171">
        <v>3</v>
      </c>
      <c r="E171" t="s">
        <v>1688</v>
      </c>
      <c r="F171" s="1">
        <v>42830.502650462964</v>
      </c>
      <c r="H171" s="1">
        <v>42978.6875</v>
      </c>
      <c r="I171" s="5" t="str">
        <f t="shared" si="2"/>
        <v>0</v>
      </c>
      <c r="K171" t="s">
        <v>116</v>
      </c>
      <c r="L171" t="s">
        <v>738</v>
      </c>
      <c r="M171" s="2" t="s">
        <v>739</v>
      </c>
      <c r="N171" t="s">
        <v>480</v>
      </c>
      <c r="Q171" t="s">
        <v>27</v>
      </c>
      <c r="S171">
        <v>0</v>
      </c>
      <c r="U171" t="s">
        <v>89</v>
      </c>
      <c r="V171" t="s">
        <v>30</v>
      </c>
    </row>
    <row r="172" spans="1:22" ht="15" customHeight="1" x14ac:dyDescent="0.25">
      <c r="A172" t="s">
        <v>740</v>
      </c>
      <c r="B172" t="s">
        <v>1694</v>
      </c>
      <c r="C172" t="s">
        <v>1690</v>
      </c>
      <c r="D172">
        <v>4</v>
      </c>
      <c r="E172" t="s">
        <v>1688</v>
      </c>
      <c r="F172" s="1">
        <v>42830.691388888888</v>
      </c>
      <c r="H172" s="1">
        <v>42978.6875</v>
      </c>
      <c r="I172" s="5" t="str">
        <f t="shared" si="2"/>
        <v>0</v>
      </c>
      <c r="K172" t="s">
        <v>116</v>
      </c>
      <c r="L172" t="s">
        <v>741</v>
      </c>
      <c r="M172" s="2" t="s">
        <v>742</v>
      </c>
      <c r="N172" t="s">
        <v>743</v>
      </c>
      <c r="O172">
        <v>300</v>
      </c>
      <c r="P172" t="s">
        <v>744</v>
      </c>
      <c r="Q172" t="s">
        <v>27</v>
      </c>
      <c r="S172">
        <v>0</v>
      </c>
      <c r="T172" t="s">
        <v>65</v>
      </c>
      <c r="U172" t="s">
        <v>745</v>
      </c>
      <c r="V172" t="s">
        <v>30</v>
      </c>
    </row>
    <row r="173" spans="1:22" ht="15" customHeight="1" x14ac:dyDescent="0.25">
      <c r="A173" t="s">
        <v>746</v>
      </c>
      <c r="B173" t="s">
        <v>1694</v>
      </c>
      <c r="C173" t="s">
        <v>83</v>
      </c>
      <c r="D173">
        <v>4</v>
      </c>
      <c r="E173" t="s">
        <v>1688</v>
      </c>
      <c r="F173" s="1">
        <v>42831.281921296293</v>
      </c>
      <c r="H173" s="1">
        <v>42978.6875</v>
      </c>
      <c r="I173" s="5" t="str">
        <f t="shared" si="2"/>
        <v>0</v>
      </c>
      <c r="K173" t="s">
        <v>116</v>
      </c>
      <c r="L173" t="s">
        <v>747</v>
      </c>
      <c r="M173" s="2" t="s">
        <v>748</v>
      </c>
      <c r="N173" t="s">
        <v>671</v>
      </c>
      <c r="Q173" t="s">
        <v>27</v>
      </c>
      <c r="S173">
        <v>0</v>
      </c>
      <c r="U173" t="s">
        <v>140</v>
      </c>
      <c r="V173" t="s">
        <v>30</v>
      </c>
    </row>
    <row r="174" spans="1:22" ht="15" customHeight="1" x14ac:dyDescent="0.25">
      <c r="A174" t="s">
        <v>749</v>
      </c>
      <c r="B174" t="s">
        <v>1693</v>
      </c>
      <c r="C174" t="s">
        <v>1692</v>
      </c>
      <c r="D174">
        <v>2</v>
      </c>
      <c r="E174" t="s">
        <v>1687</v>
      </c>
      <c r="F174" s="1">
        <v>42831.481215277781</v>
      </c>
      <c r="G174" s="1">
        <v>44652</v>
      </c>
      <c r="H174" s="1">
        <v>42978.6875</v>
      </c>
      <c r="I174" s="5">
        <f t="shared" si="2"/>
        <v>1673.3125</v>
      </c>
      <c r="K174" t="s">
        <v>24</v>
      </c>
      <c r="L174" t="s">
        <v>750</v>
      </c>
      <c r="M174" t="s">
        <v>751</v>
      </c>
      <c r="N174" t="s">
        <v>46</v>
      </c>
      <c r="O174">
        <v>2000</v>
      </c>
      <c r="P174" t="s">
        <v>111</v>
      </c>
      <c r="Q174" t="s">
        <v>27</v>
      </c>
      <c r="R174" t="s">
        <v>46</v>
      </c>
      <c r="S174">
        <v>0</v>
      </c>
      <c r="T174" t="s">
        <v>65</v>
      </c>
      <c r="U174" t="s">
        <v>60</v>
      </c>
      <c r="V174" t="s">
        <v>61</v>
      </c>
    </row>
    <row r="175" spans="1:22" ht="15" customHeight="1" x14ac:dyDescent="0.25">
      <c r="A175" t="s">
        <v>752</v>
      </c>
      <c r="B175" t="s">
        <v>1694</v>
      </c>
      <c r="C175" t="s">
        <v>1689</v>
      </c>
      <c r="D175">
        <v>2</v>
      </c>
      <c r="E175" t="s">
        <v>1691</v>
      </c>
      <c r="F175" s="1">
        <v>42831.541134259256</v>
      </c>
      <c r="G175" s="1">
        <v>42947</v>
      </c>
      <c r="H175" s="1">
        <v>42978.6875</v>
      </c>
      <c r="I175" s="5">
        <f t="shared" si="2"/>
        <v>-31.6875</v>
      </c>
      <c r="K175" t="s">
        <v>24</v>
      </c>
      <c r="L175" t="s">
        <v>753</v>
      </c>
      <c r="M175" t="s">
        <v>753</v>
      </c>
      <c r="N175" t="s">
        <v>754</v>
      </c>
      <c r="O175">
        <v>1560</v>
      </c>
      <c r="Q175" t="s">
        <v>27</v>
      </c>
      <c r="R175" t="s">
        <v>754</v>
      </c>
      <c r="S175">
        <v>0</v>
      </c>
      <c r="U175" t="s">
        <v>60</v>
      </c>
      <c r="V175" t="s">
        <v>61</v>
      </c>
    </row>
    <row r="176" spans="1:22" ht="15" customHeight="1" x14ac:dyDescent="0.25">
      <c r="A176" t="s">
        <v>755</v>
      </c>
      <c r="B176" t="s">
        <v>1693</v>
      </c>
      <c r="C176" t="s">
        <v>1690</v>
      </c>
      <c r="D176">
        <v>3</v>
      </c>
      <c r="E176" t="s">
        <v>1687</v>
      </c>
      <c r="F176" s="1">
        <v>42831.633553240739</v>
      </c>
      <c r="H176" s="1">
        <v>42978.6875</v>
      </c>
      <c r="I176" s="5" t="str">
        <f t="shared" si="2"/>
        <v>0</v>
      </c>
      <c r="K176" t="s">
        <v>24</v>
      </c>
      <c r="L176" t="s">
        <v>756</v>
      </c>
      <c r="M176" t="s">
        <v>757</v>
      </c>
      <c r="N176" t="s">
        <v>758</v>
      </c>
      <c r="Q176" t="s">
        <v>27</v>
      </c>
      <c r="R176" t="s">
        <v>758</v>
      </c>
      <c r="S176">
        <v>0</v>
      </c>
      <c r="T176" t="s">
        <v>65</v>
      </c>
      <c r="U176" t="s">
        <v>759</v>
      </c>
      <c r="V176" t="s">
        <v>30</v>
      </c>
    </row>
    <row r="177" spans="1:22" ht="15" customHeight="1" x14ac:dyDescent="0.25">
      <c r="A177" t="s">
        <v>760</v>
      </c>
      <c r="B177" t="s">
        <v>1694</v>
      </c>
      <c r="C177" t="s">
        <v>230</v>
      </c>
      <c r="D177">
        <v>3</v>
      </c>
      <c r="E177" t="s">
        <v>1688</v>
      </c>
      <c r="F177" s="1">
        <v>42832.546770833331</v>
      </c>
      <c r="H177" s="1">
        <v>42978.6875</v>
      </c>
      <c r="I177" s="5" t="str">
        <f t="shared" si="2"/>
        <v>0</v>
      </c>
      <c r="K177" t="s">
        <v>116</v>
      </c>
      <c r="L177" t="s">
        <v>761</v>
      </c>
      <c r="M177" s="2" t="s">
        <v>762</v>
      </c>
      <c r="N177" t="s">
        <v>763</v>
      </c>
      <c r="Q177" t="s">
        <v>27</v>
      </c>
      <c r="S177">
        <v>0</v>
      </c>
      <c r="U177" t="s">
        <v>764</v>
      </c>
      <c r="V177" t="s">
        <v>765</v>
      </c>
    </row>
    <row r="178" spans="1:22" ht="15" customHeight="1" x14ac:dyDescent="0.25">
      <c r="A178" t="s">
        <v>766</v>
      </c>
      <c r="B178" t="s">
        <v>1693</v>
      </c>
      <c r="C178" t="s">
        <v>83</v>
      </c>
      <c r="D178">
        <v>3</v>
      </c>
      <c r="E178" t="s">
        <v>1688</v>
      </c>
      <c r="F178" s="1">
        <v>42835.505173611113</v>
      </c>
      <c r="H178" s="1">
        <v>42978.6875</v>
      </c>
      <c r="I178" s="5" t="str">
        <f t="shared" si="2"/>
        <v>0</v>
      </c>
      <c r="K178" t="s">
        <v>116</v>
      </c>
      <c r="L178" t="s">
        <v>767</v>
      </c>
      <c r="M178" s="2" t="s">
        <v>768</v>
      </c>
      <c r="N178" t="s">
        <v>769</v>
      </c>
      <c r="Q178" t="s">
        <v>27</v>
      </c>
      <c r="S178">
        <v>0</v>
      </c>
      <c r="U178" t="s">
        <v>247</v>
      </c>
      <c r="V178" t="s">
        <v>30</v>
      </c>
    </row>
    <row r="179" spans="1:22" ht="15" customHeight="1" x14ac:dyDescent="0.25">
      <c r="A179" t="s">
        <v>770</v>
      </c>
      <c r="B179" t="s">
        <v>1694</v>
      </c>
      <c r="C179" t="s">
        <v>1692</v>
      </c>
      <c r="D179">
        <v>3</v>
      </c>
      <c r="E179" t="s">
        <v>1688</v>
      </c>
      <c r="F179" s="1">
        <v>42835.755312499998</v>
      </c>
      <c r="H179" s="1">
        <v>42978.6875</v>
      </c>
      <c r="I179" s="5" t="str">
        <f t="shared" si="2"/>
        <v>0</v>
      </c>
      <c r="K179" t="s">
        <v>116</v>
      </c>
      <c r="L179" t="s">
        <v>771</v>
      </c>
      <c r="M179" s="2" t="s">
        <v>772</v>
      </c>
      <c r="N179" t="s">
        <v>197</v>
      </c>
      <c r="Q179" t="s">
        <v>27</v>
      </c>
      <c r="S179">
        <v>0</v>
      </c>
      <c r="T179" t="s">
        <v>28</v>
      </c>
      <c r="U179" t="s">
        <v>773</v>
      </c>
      <c r="V179" t="s">
        <v>30</v>
      </c>
    </row>
    <row r="180" spans="1:22" ht="15" customHeight="1" x14ac:dyDescent="0.25">
      <c r="A180" t="s">
        <v>774</v>
      </c>
      <c r="B180" t="s">
        <v>1693</v>
      </c>
      <c r="C180" t="s">
        <v>1690</v>
      </c>
      <c r="D180">
        <v>3</v>
      </c>
      <c r="E180" t="s">
        <v>1688</v>
      </c>
      <c r="F180" s="1">
        <v>42836.419733796298</v>
      </c>
      <c r="H180" s="1">
        <v>42978.6875</v>
      </c>
      <c r="I180" s="5" t="str">
        <f t="shared" si="2"/>
        <v>0</v>
      </c>
      <c r="K180" t="s">
        <v>116</v>
      </c>
      <c r="L180" t="s">
        <v>775</v>
      </c>
      <c r="M180" s="2" t="s">
        <v>776</v>
      </c>
      <c r="N180" t="s">
        <v>153</v>
      </c>
      <c r="Q180" t="s">
        <v>27</v>
      </c>
      <c r="S180">
        <v>0</v>
      </c>
      <c r="T180" t="s">
        <v>28</v>
      </c>
      <c r="U180" t="s">
        <v>29</v>
      </c>
      <c r="V180" t="s">
        <v>30</v>
      </c>
    </row>
    <row r="181" spans="1:22" ht="15" customHeight="1" x14ac:dyDescent="0.25">
      <c r="A181" t="s">
        <v>777</v>
      </c>
      <c r="B181" t="s">
        <v>1694</v>
      </c>
      <c r="C181" t="s">
        <v>83</v>
      </c>
      <c r="D181">
        <v>2</v>
      </c>
      <c r="E181" t="s">
        <v>1689</v>
      </c>
      <c r="F181" s="1">
        <v>42836.514548611114</v>
      </c>
      <c r="G181" s="1">
        <v>42944</v>
      </c>
      <c r="H181" s="1">
        <v>42978.6875</v>
      </c>
      <c r="I181" s="5">
        <f t="shared" si="2"/>
        <v>-34.6875</v>
      </c>
      <c r="K181" t="s">
        <v>35</v>
      </c>
      <c r="L181" t="s">
        <v>778</v>
      </c>
      <c r="M181" s="2" t="s">
        <v>779</v>
      </c>
      <c r="N181" t="s">
        <v>139</v>
      </c>
      <c r="O181">
        <v>41.5</v>
      </c>
      <c r="P181" t="s">
        <v>47</v>
      </c>
      <c r="Q181" t="s">
        <v>27</v>
      </c>
      <c r="R181" t="s">
        <v>780</v>
      </c>
      <c r="S181">
        <v>0</v>
      </c>
      <c r="U181" t="s">
        <v>513</v>
      </c>
      <c r="V181" t="s">
        <v>30</v>
      </c>
    </row>
    <row r="182" spans="1:22" ht="15" customHeight="1" x14ac:dyDescent="0.25">
      <c r="A182" t="s">
        <v>781</v>
      </c>
      <c r="B182" t="s">
        <v>1694</v>
      </c>
      <c r="C182" t="s">
        <v>230</v>
      </c>
      <c r="D182">
        <v>3</v>
      </c>
      <c r="E182" t="s">
        <v>1688</v>
      </c>
      <c r="F182" s="1">
        <v>42836.552222222221</v>
      </c>
      <c r="H182" s="1">
        <v>42978.6875</v>
      </c>
      <c r="I182" s="5" t="str">
        <f t="shared" si="2"/>
        <v>0</v>
      </c>
      <c r="K182" t="s">
        <v>116</v>
      </c>
      <c r="L182" t="s">
        <v>782</v>
      </c>
      <c r="M182" t="s">
        <v>782</v>
      </c>
      <c r="N182" t="s">
        <v>783</v>
      </c>
      <c r="Q182" t="s">
        <v>27</v>
      </c>
      <c r="S182">
        <v>0</v>
      </c>
      <c r="U182" t="s">
        <v>784</v>
      </c>
      <c r="V182" t="s">
        <v>30</v>
      </c>
    </row>
    <row r="183" spans="1:22" ht="15" customHeight="1" x14ac:dyDescent="0.25">
      <c r="A183" t="s">
        <v>785</v>
      </c>
      <c r="B183" t="s">
        <v>1693</v>
      </c>
      <c r="C183" t="s">
        <v>83</v>
      </c>
      <c r="D183">
        <v>3</v>
      </c>
      <c r="E183" t="s">
        <v>1688</v>
      </c>
      <c r="F183" s="1">
        <v>42836.620995370373</v>
      </c>
      <c r="H183" s="1">
        <v>42978.6875</v>
      </c>
      <c r="I183" s="5" t="str">
        <f t="shared" si="2"/>
        <v>0</v>
      </c>
      <c r="K183" t="s">
        <v>116</v>
      </c>
      <c r="L183" t="s">
        <v>786</v>
      </c>
      <c r="M183" s="2" t="s">
        <v>787</v>
      </c>
      <c r="N183" t="s">
        <v>87</v>
      </c>
      <c r="Q183" t="s">
        <v>27</v>
      </c>
      <c r="S183">
        <v>0</v>
      </c>
      <c r="U183" t="s">
        <v>89</v>
      </c>
      <c r="V183" t="s">
        <v>30</v>
      </c>
    </row>
    <row r="184" spans="1:22" ht="15" customHeight="1" x14ac:dyDescent="0.25">
      <c r="A184" t="s">
        <v>788</v>
      </c>
      <c r="B184" t="s">
        <v>1694</v>
      </c>
      <c r="C184" t="s">
        <v>230</v>
      </c>
      <c r="D184">
        <v>3</v>
      </c>
      <c r="E184" t="s">
        <v>1688</v>
      </c>
      <c r="F184" s="1">
        <v>42837.342870370368</v>
      </c>
      <c r="H184" s="1">
        <v>42978.6875</v>
      </c>
      <c r="I184" s="5" t="str">
        <f t="shared" si="2"/>
        <v>0</v>
      </c>
      <c r="K184" t="s">
        <v>116</v>
      </c>
      <c r="L184" t="s">
        <v>789</v>
      </c>
      <c r="M184" s="2" t="s">
        <v>790</v>
      </c>
      <c r="N184" t="s">
        <v>94</v>
      </c>
      <c r="Q184" t="s">
        <v>27</v>
      </c>
      <c r="S184">
        <v>0</v>
      </c>
      <c r="U184" t="s">
        <v>791</v>
      </c>
      <c r="V184" t="s">
        <v>30</v>
      </c>
    </row>
    <row r="185" spans="1:22" ht="15" customHeight="1" x14ac:dyDescent="0.25">
      <c r="A185" t="s">
        <v>792</v>
      </c>
      <c r="B185" t="s">
        <v>1693</v>
      </c>
      <c r="C185" t="s">
        <v>230</v>
      </c>
      <c r="D185">
        <v>2</v>
      </c>
      <c r="E185" t="s">
        <v>1687</v>
      </c>
      <c r="F185" s="1">
        <v>42837.465648148151</v>
      </c>
      <c r="G185" s="1">
        <v>42893.0625</v>
      </c>
      <c r="H185" s="1">
        <v>42978.6875</v>
      </c>
      <c r="I185" s="5">
        <f t="shared" si="2"/>
        <v>-85.625</v>
      </c>
      <c r="K185" t="s">
        <v>24</v>
      </c>
      <c r="L185" t="s">
        <v>793</v>
      </c>
      <c r="M185" s="2" t="s">
        <v>794</v>
      </c>
      <c r="N185" t="s">
        <v>795</v>
      </c>
      <c r="O185">
        <v>2</v>
      </c>
      <c r="Q185" t="s">
        <v>27</v>
      </c>
      <c r="R185" t="s">
        <v>796</v>
      </c>
      <c r="S185">
        <v>0</v>
      </c>
      <c r="U185" t="s">
        <v>764</v>
      </c>
      <c r="V185" t="s">
        <v>765</v>
      </c>
    </row>
    <row r="186" spans="1:22" ht="15" customHeight="1" x14ac:dyDescent="0.25">
      <c r="A186" t="s">
        <v>797</v>
      </c>
      <c r="B186" t="s">
        <v>1694</v>
      </c>
      <c r="C186" t="s">
        <v>1690</v>
      </c>
      <c r="D186">
        <v>4</v>
      </c>
      <c r="E186" t="s">
        <v>1687</v>
      </c>
      <c r="F186" s="1">
        <v>42837.47016203704</v>
      </c>
      <c r="G186" s="1">
        <v>42993</v>
      </c>
      <c r="H186" s="1">
        <v>42978.6875</v>
      </c>
      <c r="I186" s="5">
        <f t="shared" si="2"/>
        <v>14.3125</v>
      </c>
      <c r="K186" t="s">
        <v>24</v>
      </c>
      <c r="L186" t="s">
        <v>798</v>
      </c>
      <c r="M186" s="2" t="s">
        <v>799</v>
      </c>
      <c r="N186" t="s">
        <v>167</v>
      </c>
      <c r="O186">
        <v>8</v>
      </c>
      <c r="Q186" t="s">
        <v>27</v>
      </c>
      <c r="R186" t="s">
        <v>38</v>
      </c>
      <c r="S186">
        <v>0</v>
      </c>
      <c r="T186" t="s">
        <v>39</v>
      </c>
      <c r="U186" t="s">
        <v>40</v>
      </c>
      <c r="V186" t="s">
        <v>30</v>
      </c>
    </row>
    <row r="187" spans="1:22" ht="15" customHeight="1" x14ac:dyDescent="0.25">
      <c r="A187" t="s">
        <v>800</v>
      </c>
      <c r="B187" t="s">
        <v>1693</v>
      </c>
      <c r="C187" t="s">
        <v>1692</v>
      </c>
      <c r="D187">
        <v>3</v>
      </c>
      <c r="E187" t="s">
        <v>1688</v>
      </c>
      <c r="F187" s="1">
        <v>42837.677395833336</v>
      </c>
      <c r="H187" s="1">
        <v>42978.6875</v>
      </c>
      <c r="I187" s="5" t="str">
        <f t="shared" si="2"/>
        <v>0</v>
      </c>
      <c r="K187" t="s">
        <v>116</v>
      </c>
      <c r="L187" t="s">
        <v>801</v>
      </c>
      <c r="M187" s="2" t="s">
        <v>802</v>
      </c>
      <c r="N187" t="s">
        <v>803</v>
      </c>
      <c r="Q187" t="s">
        <v>27</v>
      </c>
      <c r="S187">
        <v>0</v>
      </c>
      <c r="T187" t="s">
        <v>48</v>
      </c>
      <c r="U187" t="s">
        <v>158</v>
      </c>
      <c r="V187" t="s">
        <v>30</v>
      </c>
    </row>
    <row r="188" spans="1:22" ht="15" customHeight="1" x14ac:dyDescent="0.25">
      <c r="A188" t="s">
        <v>804</v>
      </c>
      <c r="B188" t="s">
        <v>1693</v>
      </c>
      <c r="C188" t="s">
        <v>83</v>
      </c>
      <c r="D188">
        <v>4</v>
      </c>
      <c r="E188" t="s">
        <v>1688</v>
      </c>
      <c r="F188" s="1">
        <v>42837.677604166667</v>
      </c>
      <c r="H188" s="1">
        <v>42978.6875</v>
      </c>
      <c r="I188" s="5" t="str">
        <f t="shared" si="2"/>
        <v>0</v>
      </c>
      <c r="K188" t="s">
        <v>116</v>
      </c>
      <c r="L188" t="s">
        <v>805</v>
      </c>
      <c r="M188" s="2" t="s">
        <v>806</v>
      </c>
      <c r="N188" t="s">
        <v>807</v>
      </c>
      <c r="Q188" t="s">
        <v>27</v>
      </c>
      <c r="S188">
        <v>0</v>
      </c>
      <c r="U188" t="s">
        <v>135</v>
      </c>
      <c r="V188" t="s">
        <v>30</v>
      </c>
    </row>
    <row r="189" spans="1:22" ht="15" customHeight="1" x14ac:dyDescent="0.25">
      <c r="A189" t="s">
        <v>808</v>
      </c>
      <c r="B189" t="s">
        <v>1694</v>
      </c>
      <c r="C189" t="s">
        <v>83</v>
      </c>
      <c r="D189">
        <v>4</v>
      </c>
      <c r="E189" t="s">
        <v>1688</v>
      </c>
      <c r="F189" s="1">
        <v>42838.545324074075</v>
      </c>
      <c r="H189" s="1">
        <v>42978.6875</v>
      </c>
      <c r="I189" s="5" t="str">
        <f t="shared" si="2"/>
        <v>0</v>
      </c>
      <c r="K189" t="s">
        <v>116</v>
      </c>
      <c r="L189" t="s">
        <v>809</v>
      </c>
      <c r="M189" s="2" t="s">
        <v>810</v>
      </c>
      <c r="N189" t="s">
        <v>139</v>
      </c>
      <c r="Q189" t="s">
        <v>27</v>
      </c>
      <c r="S189">
        <v>0</v>
      </c>
      <c r="U189" t="s">
        <v>513</v>
      </c>
      <c r="V189" t="s">
        <v>30</v>
      </c>
    </row>
    <row r="190" spans="1:22" ht="15" customHeight="1" x14ac:dyDescent="0.25">
      <c r="A190" t="s">
        <v>811</v>
      </c>
      <c r="B190" t="s">
        <v>1694</v>
      </c>
      <c r="C190" t="s">
        <v>331</v>
      </c>
      <c r="D190">
        <v>2</v>
      </c>
      <c r="E190" t="s">
        <v>1688</v>
      </c>
      <c r="F190" s="1">
        <v>42838.586504629631</v>
      </c>
      <c r="H190" s="1">
        <v>42978.6875</v>
      </c>
      <c r="I190" s="5" t="str">
        <f t="shared" si="2"/>
        <v>0</v>
      </c>
      <c r="K190" t="s">
        <v>50</v>
      </c>
      <c r="L190" t="s">
        <v>812</v>
      </c>
      <c r="M190" s="2" t="s">
        <v>813</v>
      </c>
      <c r="N190" t="s">
        <v>814</v>
      </c>
      <c r="Q190" t="s">
        <v>27</v>
      </c>
      <c r="R190" t="s">
        <v>814</v>
      </c>
      <c r="S190">
        <v>0</v>
      </c>
      <c r="U190" t="s">
        <v>60</v>
      </c>
      <c r="V190" t="s">
        <v>61</v>
      </c>
    </row>
    <row r="191" spans="1:22" ht="15" customHeight="1" x14ac:dyDescent="0.25">
      <c r="A191" t="s">
        <v>815</v>
      </c>
      <c r="B191" t="s">
        <v>1693</v>
      </c>
      <c r="C191" t="s">
        <v>230</v>
      </c>
      <c r="D191">
        <v>3</v>
      </c>
      <c r="E191" t="s">
        <v>1688</v>
      </c>
      <c r="F191" s="1">
        <v>42838.624351851853</v>
      </c>
      <c r="H191" s="1">
        <v>42978.6875</v>
      </c>
      <c r="I191" s="5" t="str">
        <f t="shared" si="2"/>
        <v>0</v>
      </c>
      <c r="K191" t="s">
        <v>116</v>
      </c>
      <c r="L191" t="s">
        <v>816</v>
      </c>
      <c r="M191" s="2" t="s">
        <v>817</v>
      </c>
      <c r="N191" t="s">
        <v>711</v>
      </c>
      <c r="Q191" t="s">
        <v>27</v>
      </c>
      <c r="S191">
        <v>0</v>
      </c>
      <c r="U191" t="s">
        <v>81</v>
      </c>
      <c r="V191" t="s">
        <v>30</v>
      </c>
    </row>
    <row r="192" spans="1:22" ht="15" customHeight="1" x14ac:dyDescent="0.25">
      <c r="A192" t="s">
        <v>818</v>
      </c>
      <c r="B192" t="s">
        <v>1694</v>
      </c>
      <c r="C192" t="s">
        <v>331</v>
      </c>
      <c r="D192">
        <v>3</v>
      </c>
      <c r="E192" t="s">
        <v>1688</v>
      </c>
      <c r="F192" s="1">
        <v>42838.938796296294</v>
      </c>
      <c r="H192" s="1">
        <v>42978.6875</v>
      </c>
      <c r="I192" s="5" t="str">
        <f t="shared" si="2"/>
        <v>0</v>
      </c>
      <c r="K192" t="s">
        <v>116</v>
      </c>
      <c r="L192" t="s">
        <v>819</v>
      </c>
      <c r="M192" s="2" t="s">
        <v>820</v>
      </c>
      <c r="N192" t="s">
        <v>821</v>
      </c>
      <c r="Q192" t="s">
        <v>27</v>
      </c>
      <c r="S192">
        <v>0</v>
      </c>
      <c r="U192" t="s">
        <v>60</v>
      </c>
      <c r="V192" t="s">
        <v>61</v>
      </c>
    </row>
    <row r="193" spans="1:22" ht="15" customHeight="1" x14ac:dyDescent="0.25">
      <c r="A193" t="s">
        <v>822</v>
      </c>
      <c r="B193" t="s">
        <v>1693</v>
      </c>
      <c r="C193" t="s">
        <v>83</v>
      </c>
      <c r="D193">
        <v>2</v>
      </c>
      <c r="E193" t="s">
        <v>1687</v>
      </c>
      <c r="F193" s="1">
        <v>42839.632569444446</v>
      </c>
      <c r="H193" s="1">
        <v>42978.6875</v>
      </c>
      <c r="I193" s="5" t="str">
        <f t="shared" si="2"/>
        <v>0</v>
      </c>
      <c r="K193" t="s">
        <v>24</v>
      </c>
      <c r="L193" t="s">
        <v>823</v>
      </c>
      <c r="M193" s="2" t="s">
        <v>824</v>
      </c>
      <c r="N193" t="s">
        <v>153</v>
      </c>
      <c r="Q193" t="s">
        <v>27</v>
      </c>
      <c r="R193" t="s">
        <v>538</v>
      </c>
      <c r="S193">
        <v>0</v>
      </c>
      <c r="U193" t="s">
        <v>135</v>
      </c>
      <c r="V193" t="s">
        <v>30</v>
      </c>
    </row>
    <row r="194" spans="1:22" ht="15" customHeight="1" x14ac:dyDescent="0.25">
      <c r="A194" t="s">
        <v>825</v>
      </c>
      <c r="B194" t="s">
        <v>1694</v>
      </c>
      <c r="C194" t="s">
        <v>1692</v>
      </c>
      <c r="D194">
        <v>4</v>
      </c>
      <c r="E194" t="s">
        <v>1687</v>
      </c>
      <c r="F194" s="1">
        <v>42842.457650462966</v>
      </c>
      <c r="H194" s="1">
        <v>42978.6875</v>
      </c>
      <c r="I194" s="5" t="str">
        <f t="shared" si="2"/>
        <v>0</v>
      </c>
      <c r="K194" t="s">
        <v>24</v>
      </c>
      <c r="L194" t="s">
        <v>826</v>
      </c>
      <c r="M194" s="2" t="s">
        <v>827</v>
      </c>
      <c r="N194" t="s">
        <v>828</v>
      </c>
      <c r="Q194" t="s">
        <v>27</v>
      </c>
      <c r="R194" t="s">
        <v>828</v>
      </c>
      <c r="S194">
        <v>0</v>
      </c>
      <c r="T194" t="s">
        <v>65</v>
      </c>
      <c r="U194" t="s">
        <v>40</v>
      </c>
      <c r="V194" t="s">
        <v>30</v>
      </c>
    </row>
    <row r="195" spans="1:22" ht="15" customHeight="1" x14ac:dyDescent="0.25">
      <c r="A195" t="s">
        <v>829</v>
      </c>
      <c r="B195" t="s">
        <v>1694</v>
      </c>
      <c r="C195" t="s">
        <v>497</v>
      </c>
      <c r="D195">
        <v>3</v>
      </c>
      <c r="E195" t="s">
        <v>1689</v>
      </c>
      <c r="F195" s="1">
        <v>42842.789351851854</v>
      </c>
      <c r="G195" s="1">
        <v>42978</v>
      </c>
      <c r="H195" s="1">
        <v>42978.6875</v>
      </c>
      <c r="I195" s="5">
        <f t="shared" ref="I195:I258" si="3">IF(ISBLANK(G195),"0",G195-H195)</f>
        <v>-0.6875</v>
      </c>
      <c r="K195" t="s">
        <v>830</v>
      </c>
      <c r="L195" t="s">
        <v>831</v>
      </c>
      <c r="M195" s="2" t="s">
        <v>832</v>
      </c>
      <c r="N195" t="s">
        <v>500</v>
      </c>
      <c r="O195">
        <v>75</v>
      </c>
      <c r="Q195" t="s">
        <v>27</v>
      </c>
      <c r="R195" t="s">
        <v>58</v>
      </c>
      <c r="S195">
        <v>0</v>
      </c>
      <c r="U195" t="s">
        <v>833</v>
      </c>
      <c r="V195" t="s">
        <v>30</v>
      </c>
    </row>
    <row r="196" spans="1:22" ht="15" customHeight="1" x14ac:dyDescent="0.25">
      <c r="A196" t="s">
        <v>834</v>
      </c>
      <c r="B196" t="s">
        <v>1694</v>
      </c>
      <c r="C196" t="s">
        <v>83</v>
      </c>
      <c r="D196">
        <v>3</v>
      </c>
      <c r="E196" t="s">
        <v>1688</v>
      </c>
      <c r="F196" s="1">
        <v>42843.411793981482</v>
      </c>
      <c r="H196" s="1">
        <v>42978.6875</v>
      </c>
      <c r="I196" s="5" t="str">
        <f t="shared" si="3"/>
        <v>0</v>
      </c>
      <c r="K196" t="s">
        <v>116</v>
      </c>
      <c r="L196" t="s">
        <v>835</v>
      </c>
      <c r="M196" s="2" t="s">
        <v>836</v>
      </c>
      <c r="N196" t="s">
        <v>267</v>
      </c>
      <c r="Q196" t="s">
        <v>27</v>
      </c>
      <c r="S196">
        <v>0</v>
      </c>
      <c r="U196" t="s">
        <v>513</v>
      </c>
      <c r="V196" t="s">
        <v>30</v>
      </c>
    </row>
    <row r="197" spans="1:22" ht="15" customHeight="1" x14ac:dyDescent="0.25">
      <c r="A197" t="s">
        <v>837</v>
      </c>
      <c r="B197" t="s">
        <v>1694</v>
      </c>
      <c r="C197" t="s">
        <v>83</v>
      </c>
      <c r="D197">
        <v>3</v>
      </c>
      <c r="E197" t="s">
        <v>1689</v>
      </c>
      <c r="F197" s="1">
        <v>42843.669328703705</v>
      </c>
      <c r="G197" s="1">
        <v>42940.47996527778</v>
      </c>
      <c r="H197" s="1">
        <v>42978.6875</v>
      </c>
      <c r="I197" s="5">
        <f t="shared" si="3"/>
        <v>-38.207534722219862</v>
      </c>
      <c r="K197" t="s">
        <v>35</v>
      </c>
      <c r="L197" t="s">
        <v>838</v>
      </c>
      <c r="M197" s="2" t="s">
        <v>839</v>
      </c>
      <c r="N197" t="s">
        <v>840</v>
      </c>
      <c r="O197">
        <v>1</v>
      </c>
      <c r="Q197" t="s">
        <v>27</v>
      </c>
      <c r="R197" t="s">
        <v>615</v>
      </c>
      <c r="S197">
        <v>0</v>
      </c>
      <c r="U197" t="s">
        <v>193</v>
      </c>
      <c r="V197" t="s">
        <v>30</v>
      </c>
    </row>
    <row r="198" spans="1:22" ht="15" customHeight="1" x14ac:dyDescent="0.25">
      <c r="A198" t="s">
        <v>841</v>
      </c>
      <c r="B198" t="s">
        <v>1693</v>
      </c>
      <c r="C198" t="s">
        <v>83</v>
      </c>
      <c r="D198">
        <v>3</v>
      </c>
      <c r="E198" t="s">
        <v>1688</v>
      </c>
      <c r="F198" s="1">
        <v>42843.942557870374</v>
      </c>
      <c r="H198" s="1">
        <v>42978.6875</v>
      </c>
      <c r="I198" s="5" t="str">
        <f t="shared" si="3"/>
        <v>0</v>
      </c>
      <c r="K198" t="s">
        <v>116</v>
      </c>
      <c r="L198" t="s">
        <v>842</v>
      </c>
      <c r="M198" s="2" t="s">
        <v>843</v>
      </c>
      <c r="N198" t="s">
        <v>87</v>
      </c>
      <c r="Q198" t="s">
        <v>27</v>
      </c>
      <c r="S198">
        <v>0</v>
      </c>
      <c r="U198" t="s">
        <v>89</v>
      </c>
      <c r="V198" t="s">
        <v>30</v>
      </c>
    </row>
    <row r="199" spans="1:22" ht="15" customHeight="1" x14ac:dyDescent="0.25">
      <c r="A199" t="s">
        <v>844</v>
      </c>
      <c r="B199" t="s">
        <v>1694</v>
      </c>
      <c r="C199" t="s">
        <v>497</v>
      </c>
      <c r="D199">
        <v>3</v>
      </c>
      <c r="E199" t="s">
        <v>1687</v>
      </c>
      <c r="F199" s="1">
        <v>42844.411608796298</v>
      </c>
      <c r="H199" s="1">
        <v>42978.6875</v>
      </c>
      <c r="I199" s="5" t="str">
        <f t="shared" si="3"/>
        <v>0</v>
      </c>
      <c r="K199" t="s">
        <v>24</v>
      </c>
      <c r="L199" t="s">
        <v>845</v>
      </c>
      <c r="M199" s="2" t="s">
        <v>846</v>
      </c>
      <c r="N199" t="s">
        <v>847</v>
      </c>
      <c r="O199">
        <v>40</v>
      </c>
      <c r="Q199" t="s">
        <v>27</v>
      </c>
      <c r="R199" t="s">
        <v>848</v>
      </c>
      <c r="S199">
        <v>0</v>
      </c>
      <c r="U199" t="s">
        <v>849</v>
      </c>
      <c r="V199" t="s">
        <v>30</v>
      </c>
    </row>
    <row r="200" spans="1:22" ht="15" customHeight="1" x14ac:dyDescent="0.25">
      <c r="A200" t="s">
        <v>850</v>
      </c>
      <c r="B200" t="s">
        <v>1694</v>
      </c>
      <c r="C200" t="s">
        <v>497</v>
      </c>
      <c r="D200">
        <v>2</v>
      </c>
      <c r="E200" t="s">
        <v>1689</v>
      </c>
      <c r="F200" s="1">
        <v>42844.437905092593</v>
      </c>
      <c r="G200" s="1">
        <v>42948</v>
      </c>
      <c r="H200" s="1">
        <v>42978.6875</v>
      </c>
      <c r="I200" s="5">
        <f t="shared" si="3"/>
        <v>-30.6875</v>
      </c>
      <c r="K200" t="s">
        <v>24</v>
      </c>
      <c r="L200" t="s">
        <v>851</v>
      </c>
      <c r="M200" s="2" t="s">
        <v>852</v>
      </c>
      <c r="N200" t="s">
        <v>847</v>
      </c>
      <c r="O200">
        <v>40</v>
      </c>
      <c r="Q200" t="s">
        <v>27</v>
      </c>
      <c r="R200" t="s">
        <v>848</v>
      </c>
      <c r="S200">
        <v>0</v>
      </c>
      <c r="U200" t="s">
        <v>60</v>
      </c>
      <c r="V200" t="s">
        <v>61</v>
      </c>
    </row>
    <row r="201" spans="1:22" ht="15" customHeight="1" x14ac:dyDescent="0.25">
      <c r="A201" t="s">
        <v>853</v>
      </c>
      <c r="B201" t="s">
        <v>1693</v>
      </c>
      <c r="C201" t="s">
        <v>1690</v>
      </c>
      <c r="D201">
        <v>2</v>
      </c>
      <c r="E201" t="s">
        <v>1687</v>
      </c>
      <c r="F201" s="1">
        <v>42844.502557870372</v>
      </c>
      <c r="G201" s="1">
        <v>42933</v>
      </c>
      <c r="H201" s="1">
        <v>42978.6875</v>
      </c>
      <c r="I201" s="5">
        <f t="shared" si="3"/>
        <v>-45.6875</v>
      </c>
      <c r="K201" t="s">
        <v>24</v>
      </c>
      <c r="L201" t="s">
        <v>854</v>
      </c>
      <c r="M201" s="2" t="s">
        <v>855</v>
      </c>
      <c r="N201" t="s">
        <v>440</v>
      </c>
      <c r="O201">
        <v>4</v>
      </c>
      <c r="P201" t="s">
        <v>111</v>
      </c>
      <c r="Q201" t="s">
        <v>27</v>
      </c>
      <c r="S201">
        <v>0</v>
      </c>
      <c r="T201" t="s">
        <v>65</v>
      </c>
      <c r="U201" t="s">
        <v>684</v>
      </c>
      <c r="V201" t="s">
        <v>30</v>
      </c>
    </row>
    <row r="202" spans="1:22" ht="15" customHeight="1" x14ac:dyDescent="0.25">
      <c r="A202" t="s">
        <v>856</v>
      </c>
      <c r="B202" t="s">
        <v>1693</v>
      </c>
      <c r="C202" t="s">
        <v>1690</v>
      </c>
      <c r="D202">
        <v>3</v>
      </c>
      <c r="E202" t="s">
        <v>1688</v>
      </c>
      <c r="F202" s="1">
        <v>42844.697175925925</v>
      </c>
      <c r="H202" s="1">
        <v>42978.6875</v>
      </c>
      <c r="I202" s="5" t="str">
        <f t="shared" si="3"/>
        <v>0</v>
      </c>
      <c r="K202" t="s">
        <v>116</v>
      </c>
      <c r="L202" t="s">
        <v>857</v>
      </c>
      <c r="M202" s="2" t="s">
        <v>858</v>
      </c>
      <c r="N202" t="s">
        <v>859</v>
      </c>
      <c r="Q202" t="s">
        <v>27</v>
      </c>
      <c r="S202">
        <v>0</v>
      </c>
      <c r="T202" t="s">
        <v>28</v>
      </c>
      <c r="U202" t="s">
        <v>158</v>
      </c>
      <c r="V202" t="s">
        <v>30</v>
      </c>
    </row>
    <row r="203" spans="1:22" ht="15" customHeight="1" x14ac:dyDescent="0.25">
      <c r="A203" t="s">
        <v>860</v>
      </c>
      <c r="B203" t="s">
        <v>1694</v>
      </c>
      <c r="C203" t="s">
        <v>1692</v>
      </c>
      <c r="D203">
        <v>2</v>
      </c>
      <c r="E203" t="s">
        <v>1687</v>
      </c>
      <c r="F203" s="1">
        <v>42845.458773148152</v>
      </c>
      <c r="H203" s="1">
        <v>42978.6875</v>
      </c>
      <c r="I203" s="5" t="str">
        <f t="shared" si="3"/>
        <v>0</v>
      </c>
      <c r="K203" t="s">
        <v>24</v>
      </c>
      <c r="L203" t="s">
        <v>861</v>
      </c>
      <c r="M203" t="s">
        <v>862</v>
      </c>
      <c r="N203" t="s">
        <v>863</v>
      </c>
      <c r="P203" t="s">
        <v>744</v>
      </c>
      <c r="Q203" t="s">
        <v>27</v>
      </c>
      <c r="R203" t="s">
        <v>495</v>
      </c>
      <c r="S203">
        <v>0</v>
      </c>
      <c r="T203" t="s">
        <v>65</v>
      </c>
      <c r="U203" t="s">
        <v>60</v>
      </c>
      <c r="V203" t="s">
        <v>61</v>
      </c>
    </row>
    <row r="204" spans="1:22" ht="15" customHeight="1" x14ac:dyDescent="0.25">
      <c r="A204" t="s">
        <v>864</v>
      </c>
      <c r="B204" t="s">
        <v>1694</v>
      </c>
      <c r="C204" t="s">
        <v>1689</v>
      </c>
      <c r="D204">
        <v>3</v>
      </c>
      <c r="E204" t="s">
        <v>1688</v>
      </c>
      <c r="F204" s="1">
        <v>42845.564710648148</v>
      </c>
      <c r="H204" s="1">
        <v>42978.6875</v>
      </c>
      <c r="I204" s="5" t="str">
        <f t="shared" si="3"/>
        <v>0</v>
      </c>
      <c r="K204" t="s">
        <v>116</v>
      </c>
      <c r="L204" t="s">
        <v>865</v>
      </c>
      <c r="M204" t="s">
        <v>866</v>
      </c>
      <c r="N204" t="s">
        <v>867</v>
      </c>
      <c r="Q204" t="s">
        <v>27</v>
      </c>
      <c r="S204">
        <v>0</v>
      </c>
      <c r="T204" t="s">
        <v>65</v>
      </c>
      <c r="U204" t="s">
        <v>868</v>
      </c>
      <c r="V204" t="s">
        <v>30</v>
      </c>
    </row>
    <row r="205" spans="1:22" ht="15" customHeight="1" x14ac:dyDescent="0.25">
      <c r="A205" t="s">
        <v>869</v>
      </c>
      <c r="B205" t="s">
        <v>1694</v>
      </c>
      <c r="C205" t="s">
        <v>1690</v>
      </c>
      <c r="D205">
        <v>2</v>
      </c>
      <c r="E205" t="s">
        <v>1687</v>
      </c>
      <c r="F205" s="1">
        <v>42849.727569444447</v>
      </c>
      <c r="H205" s="1">
        <v>42978.6875</v>
      </c>
      <c r="I205" s="5" t="str">
        <f t="shared" si="3"/>
        <v>0</v>
      </c>
      <c r="K205" t="s">
        <v>24</v>
      </c>
      <c r="L205" t="s">
        <v>870</v>
      </c>
      <c r="M205" s="2" t="s">
        <v>871</v>
      </c>
      <c r="N205" t="s">
        <v>872</v>
      </c>
      <c r="Q205" t="s">
        <v>27</v>
      </c>
      <c r="R205" t="s">
        <v>872</v>
      </c>
      <c r="S205">
        <v>0</v>
      </c>
      <c r="T205" t="s">
        <v>28</v>
      </c>
      <c r="U205" t="s">
        <v>60</v>
      </c>
      <c r="V205" t="s">
        <v>61</v>
      </c>
    </row>
    <row r="206" spans="1:22" ht="15" customHeight="1" x14ac:dyDescent="0.25">
      <c r="A206" t="s">
        <v>873</v>
      </c>
      <c r="B206" t="s">
        <v>1694</v>
      </c>
      <c r="C206" t="s">
        <v>1690</v>
      </c>
      <c r="D206">
        <v>2</v>
      </c>
      <c r="E206" t="s">
        <v>1687</v>
      </c>
      <c r="F206" s="1">
        <v>42849.736539351848</v>
      </c>
      <c r="H206" s="1">
        <v>42978.6875</v>
      </c>
      <c r="I206" s="5" t="str">
        <f t="shared" si="3"/>
        <v>0</v>
      </c>
      <c r="K206" t="s">
        <v>24</v>
      </c>
      <c r="L206" t="s">
        <v>874</v>
      </c>
      <c r="M206" s="2" t="s">
        <v>875</v>
      </c>
      <c r="N206" t="s">
        <v>872</v>
      </c>
      <c r="Q206" t="s">
        <v>27</v>
      </c>
      <c r="R206" t="s">
        <v>872</v>
      </c>
      <c r="S206">
        <v>0</v>
      </c>
      <c r="T206" t="s">
        <v>28</v>
      </c>
      <c r="U206" t="s">
        <v>60</v>
      </c>
      <c r="V206" t="s">
        <v>61</v>
      </c>
    </row>
    <row r="207" spans="1:22" ht="15" customHeight="1" x14ac:dyDescent="0.25">
      <c r="A207" t="s">
        <v>876</v>
      </c>
      <c r="B207" t="s">
        <v>1694</v>
      </c>
      <c r="C207" t="s">
        <v>1690</v>
      </c>
      <c r="D207">
        <v>2</v>
      </c>
      <c r="E207" t="s">
        <v>1687</v>
      </c>
      <c r="F207" s="1">
        <v>42849.746238425927</v>
      </c>
      <c r="H207" s="1">
        <v>42978.6875</v>
      </c>
      <c r="I207" s="5" t="str">
        <f t="shared" si="3"/>
        <v>0</v>
      </c>
      <c r="K207" t="s">
        <v>24</v>
      </c>
      <c r="L207" t="s">
        <v>877</v>
      </c>
      <c r="M207" s="2" t="s">
        <v>878</v>
      </c>
      <c r="N207" t="s">
        <v>872</v>
      </c>
      <c r="Q207" t="s">
        <v>27</v>
      </c>
      <c r="R207" t="s">
        <v>872</v>
      </c>
      <c r="S207">
        <v>0</v>
      </c>
      <c r="T207" t="s">
        <v>28</v>
      </c>
      <c r="U207" t="s">
        <v>60</v>
      </c>
      <c r="V207" t="s">
        <v>61</v>
      </c>
    </row>
    <row r="208" spans="1:22" ht="15" customHeight="1" x14ac:dyDescent="0.25">
      <c r="A208" t="s">
        <v>879</v>
      </c>
      <c r="B208" t="s">
        <v>1693</v>
      </c>
      <c r="C208" t="s">
        <v>83</v>
      </c>
      <c r="D208">
        <v>2</v>
      </c>
      <c r="E208" t="s">
        <v>1689</v>
      </c>
      <c r="F208" s="1">
        <v>42850.396307870367</v>
      </c>
      <c r="G208" s="1">
        <v>42989</v>
      </c>
      <c r="H208" s="1">
        <v>42978.6875</v>
      </c>
      <c r="I208" s="5">
        <f t="shared" si="3"/>
        <v>10.3125</v>
      </c>
      <c r="K208" t="s">
        <v>35</v>
      </c>
      <c r="L208" t="s">
        <v>880</v>
      </c>
      <c r="M208" s="2" t="s">
        <v>881</v>
      </c>
      <c r="N208" t="s">
        <v>882</v>
      </c>
      <c r="O208">
        <v>20</v>
      </c>
      <c r="Q208" t="s">
        <v>27</v>
      </c>
      <c r="R208" t="s">
        <v>430</v>
      </c>
      <c r="S208">
        <v>0</v>
      </c>
      <c r="U208" t="s">
        <v>135</v>
      </c>
      <c r="V208" t="s">
        <v>30</v>
      </c>
    </row>
    <row r="209" spans="1:22" ht="15" customHeight="1" x14ac:dyDescent="0.25">
      <c r="A209" t="s">
        <v>883</v>
      </c>
      <c r="B209" t="s">
        <v>1694</v>
      </c>
      <c r="C209" t="s">
        <v>1692</v>
      </c>
      <c r="D209">
        <v>3</v>
      </c>
      <c r="E209" t="s">
        <v>1688</v>
      </c>
      <c r="F209" s="1">
        <v>42850.699907407405</v>
      </c>
      <c r="H209" s="1">
        <v>42978.6875</v>
      </c>
      <c r="I209" s="5" t="str">
        <f t="shared" si="3"/>
        <v>0</v>
      </c>
      <c r="K209" t="s">
        <v>116</v>
      </c>
      <c r="L209" t="s">
        <v>884</v>
      </c>
      <c r="M209" t="s">
        <v>884</v>
      </c>
      <c r="N209" t="s">
        <v>885</v>
      </c>
      <c r="Q209" t="s">
        <v>27</v>
      </c>
      <c r="S209">
        <v>0</v>
      </c>
      <c r="T209" t="s">
        <v>28</v>
      </c>
      <c r="U209" t="s">
        <v>886</v>
      </c>
      <c r="V209" t="s">
        <v>30</v>
      </c>
    </row>
    <row r="210" spans="1:22" ht="15" customHeight="1" x14ac:dyDescent="0.25">
      <c r="A210" t="s">
        <v>887</v>
      </c>
      <c r="B210" t="s">
        <v>1693</v>
      </c>
      <c r="C210" t="s">
        <v>230</v>
      </c>
      <c r="D210">
        <v>1</v>
      </c>
      <c r="E210" t="s">
        <v>1688</v>
      </c>
      <c r="F210" s="1">
        <v>42851.342893518522</v>
      </c>
      <c r="H210" s="1">
        <v>42978.6875</v>
      </c>
      <c r="I210" s="5" t="str">
        <f t="shared" si="3"/>
        <v>0</v>
      </c>
      <c r="K210" t="s">
        <v>116</v>
      </c>
      <c r="L210" t="s">
        <v>888</v>
      </c>
      <c r="M210" s="2" t="s">
        <v>889</v>
      </c>
      <c r="N210" t="s">
        <v>890</v>
      </c>
      <c r="Q210" t="s">
        <v>27</v>
      </c>
      <c r="S210">
        <v>0</v>
      </c>
      <c r="U210" t="s">
        <v>891</v>
      </c>
      <c r="V210" t="s">
        <v>30</v>
      </c>
    </row>
    <row r="211" spans="1:22" ht="15" customHeight="1" x14ac:dyDescent="0.25">
      <c r="A211" t="s">
        <v>892</v>
      </c>
      <c r="B211" t="s">
        <v>1693</v>
      </c>
      <c r="C211" t="s">
        <v>230</v>
      </c>
      <c r="D211">
        <v>1</v>
      </c>
      <c r="E211" t="s">
        <v>1687</v>
      </c>
      <c r="F211" s="1">
        <v>42851.757638888892</v>
      </c>
      <c r="G211" s="1">
        <v>43039</v>
      </c>
      <c r="H211" s="1">
        <v>42978.6875</v>
      </c>
      <c r="I211" s="5">
        <f t="shared" si="3"/>
        <v>60.3125</v>
      </c>
      <c r="K211" t="s">
        <v>24</v>
      </c>
      <c r="L211" t="s">
        <v>893</v>
      </c>
      <c r="M211" s="2" t="s">
        <v>894</v>
      </c>
      <c r="N211" t="s">
        <v>895</v>
      </c>
      <c r="O211">
        <v>200</v>
      </c>
      <c r="Q211" t="s">
        <v>27</v>
      </c>
      <c r="R211" t="s">
        <v>289</v>
      </c>
      <c r="S211">
        <v>0</v>
      </c>
      <c r="U211" t="s">
        <v>300</v>
      </c>
      <c r="V211" t="s">
        <v>30</v>
      </c>
    </row>
    <row r="212" spans="1:22" ht="15" customHeight="1" x14ac:dyDescent="0.25">
      <c r="A212" t="s">
        <v>896</v>
      </c>
      <c r="B212" t="s">
        <v>1693</v>
      </c>
      <c r="C212" t="s">
        <v>1690</v>
      </c>
      <c r="D212">
        <v>3</v>
      </c>
      <c r="E212" t="s">
        <v>1688</v>
      </c>
      <c r="F212" s="1">
        <v>42852.665891203702</v>
      </c>
      <c r="H212" s="1">
        <v>42978.6875</v>
      </c>
      <c r="I212" s="5" t="str">
        <f t="shared" si="3"/>
        <v>0</v>
      </c>
      <c r="K212" t="s">
        <v>116</v>
      </c>
      <c r="L212" t="s">
        <v>897</v>
      </c>
      <c r="M212" s="2" t="s">
        <v>898</v>
      </c>
      <c r="N212" t="s">
        <v>288</v>
      </c>
      <c r="Q212" t="s">
        <v>27</v>
      </c>
      <c r="S212">
        <v>0</v>
      </c>
      <c r="T212" t="s">
        <v>48</v>
      </c>
      <c r="U212" t="s">
        <v>607</v>
      </c>
      <c r="V212" t="s">
        <v>30</v>
      </c>
    </row>
    <row r="213" spans="1:22" ht="15" customHeight="1" x14ac:dyDescent="0.25">
      <c r="A213" t="s">
        <v>899</v>
      </c>
      <c r="B213" t="s">
        <v>1693</v>
      </c>
      <c r="C213" t="s">
        <v>83</v>
      </c>
      <c r="D213">
        <v>2</v>
      </c>
      <c r="E213" t="s">
        <v>1688</v>
      </c>
      <c r="F213" s="1">
        <v>42853.464571759258</v>
      </c>
      <c r="H213" s="1">
        <v>42978.6875</v>
      </c>
      <c r="I213" s="5" t="str">
        <f t="shared" si="3"/>
        <v>0</v>
      </c>
      <c r="K213" t="s">
        <v>116</v>
      </c>
      <c r="L213" t="s">
        <v>900</v>
      </c>
      <c r="M213" s="2" t="s">
        <v>901</v>
      </c>
      <c r="N213" t="s">
        <v>587</v>
      </c>
      <c r="Q213" t="s">
        <v>27</v>
      </c>
      <c r="S213">
        <v>0</v>
      </c>
      <c r="U213" t="s">
        <v>135</v>
      </c>
      <c r="V213" t="s">
        <v>30</v>
      </c>
    </row>
    <row r="214" spans="1:22" ht="15" customHeight="1" x14ac:dyDescent="0.25">
      <c r="A214" t="s">
        <v>902</v>
      </c>
      <c r="B214" t="s">
        <v>1693</v>
      </c>
      <c r="C214" t="s">
        <v>83</v>
      </c>
      <c r="D214">
        <v>4</v>
      </c>
      <c r="E214" t="s">
        <v>1688</v>
      </c>
      <c r="F214" s="1">
        <v>42853.92114583333</v>
      </c>
      <c r="H214" s="1">
        <v>42978.6875</v>
      </c>
      <c r="I214" s="5" t="str">
        <f t="shared" si="3"/>
        <v>0</v>
      </c>
      <c r="K214" t="s">
        <v>116</v>
      </c>
      <c r="L214" t="s">
        <v>903</v>
      </c>
      <c r="M214" s="2" t="s">
        <v>904</v>
      </c>
      <c r="N214" t="s">
        <v>603</v>
      </c>
      <c r="Q214" t="s">
        <v>27</v>
      </c>
      <c r="S214">
        <v>0</v>
      </c>
      <c r="U214" t="s">
        <v>369</v>
      </c>
      <c r="V214" t="s">
        <v>30</v>
      </c>
    </row>
    <row r="215" spans="1:22" ht="15" customHeight="1" x14ac:dyDescent="0.25">
      <c r="A215" t="s">
        <v>905</v>
      </c>
      <c r="B215" t="s">
        <v>1694</v>
      </c>
      <c r="C215" t="s">
        <v>1690</v>
      </c>
      <c r="D215">
        <v>2</v>
      </c>
      <c r="E215" t="s">
        <v>1688</v>
      </c>
      <c r="F215" s="1">
        <v>42856.415775462963</v>
      </c>
      <c r="H215" s="1">
        <v>42978.6875</v>
      </c>
      <c r="I215" s="5" t="str">
        <f t="shared" si="3"/>
        <v>0</v>
      </c>
      <c r="K215" t="s">
        <v>116</v>
      </c>
      <c r="L215" t="s">
        <v>906</v>
      </c>
      <c r="M215" s="2" t="s">
        <v>907</v>
      </c>
      <c r="N215" t="s">
        <v>863</v>
      </c>
      <c r="O215">
        <v>750</v>
      </c>
      <c r="Q215" t="s">
        <v>27</v>
      </c>
      <c r="R215" t="s">
        <v>441</v>
      </c>
      <c r="S215">
        <v>0</v>
      </c>
      <c r="T215" t="s">
        <v>28</v>
      </c>
      <c r="U215" t="s">
        <v>60</v>
      </c>
      <c r="V215" t="s">
        <v>61</v>
      </c>
    </row>
    <row r="216" spans="1:22" ht="15" customHeight="1" x14ac:dyDescent="0.25">
      <c r="A216" t="s">
        <v>908</v>
      </c>
      <c r="B216" t="s">
        <v>1693</v>
      </c>
      <c r="C216" t="s">
        <v>83</v>
      </c>
      <c r="D216">
        <v>2</v>
      </c>
      <c r="E216" t="s">
        <v>1689</v>
      </c>
      <c r="F216" s="1">
        <v>42856.450775462959</v>
      </c>
      <c r="G216" s="1">
        <v>42989</v>
      </c>
      <c r="H216" s="1">
        <v>42978.6875</v>
      </c>
      <c r="I216" s="5">
        <f t="shared" si="3"/>
        <v>10.3125</v>
      </c>
      <c r="K216" t="s">
        <v>24</v>
      </c>
      <c r="L216" t="s">
        <v>909</v>
      </c>
      <c r="M216" s="2" t="s">
        <v>910</v>
      </c>
      <c r="N216" t="s">
        <v>911</v>
      </c>
      <c r="O216">
        <v>40</v>
      </c>
      <c r="Q216" t="s">
        <v>27</v>
      </c>
      <c r="R216" t="s">
        <v>430</v>
      </c>
      <c r="S216">
        <v>0</v>
      </c>
      <c r="U216" t="s">
        <v>369</v>
      </c>
      <c r="V216" t="s">
        <v>30</v>
      </c>
    </row>
    <row r="217" spans="1:22" ht="15" customHeight="1" x14ac:dyDescent="0.25">
      <c r="A217" t="s">
        <v>912</v>
      </c>
      <c r="B217" t="s">
        <v>1693</v>
      </c>
      <c r="C217" t="s">
        <v>230</v>
      </c>
      <c r="D217">
        <v>2</v>
      </c>
      <c r="E217" t="s">
        <v>1687</v>
      </c>
      <c r="F217" s="1">
        <v>42856.521747685183</v>
      </c>
      <c r="H217" s="1">
        <v>42978.6875</v>
      </c>
      <c r="I217" s="5" t="str">
        <f t="shared" si="3"/>
        <v>0</v>
      </c>
      <c r="K217" t="s">
        <v>55</v>
      </c>
      <c r="L217" t="s">
        <v>913</v>
      </c>
      <c r="M217" s="2" t="s">
        <v>914</v>
      </c>
      <c r="N217" t="s">
        <v>915</v>
      </c>
      <c r="Q217" t="s">
        <v>27</v>
      </c>
      <c r="R217" t="s">
        <v>916</v>
      </c>
      <c r="S217">
        <v>0</v>
      </c>
      <c r="U217" t="s">
        <v>917</v>
      </c>
      <c r="V217" t="s">
        <v>30</v>
      </c>
    </row>
    <row r="218" spans="1:22" ht="15" customHeight="1" x14ac:dyDescent="0.25">
      <c r="A218" t="s">
        <v>918</v>
      </c>
      <c r="B218" t="s">
        <v>1694</v>
      </c>
      <c r="C218" t="s">
        <v>230</v>
      </c>
      <c r="D218">
        <v>2</v>
      </c>
      <c r="E218" t="s">
        <v>1687</v>
      </c>
      <c r="F218" s="1">
        <v>42856.591493055559</v>
      </c>
      <c r="H218" s="1">
        <v>42978.6875</v>
      </c>
      <c r="I218" s="5" t="str">
        <f t="shared" si="3"/>
        <v>0</v>
      </c>
      <c r="K218" t="s">
        <v>24</v>
      </c>
      <c r="L218" t="s">
        <v>919</v>
      </c>
      <c r="M218" s="2" t="s">
        <v>920</v>
      </c>
      <c r="N218" t="s">
        <v>921</v>
      </c>
      <c r="Q218" t="s">
        <v>27</v>
      </c>
      <c r="R218" t="s">
        <v>922</v>
      </c>
      <c r="S218">
        <v>0</v>
      </c>
      <c r="U218" t="s">
        <v>113</v>
      </c>
      <c r="V218" t="s">
        <v>114</v>
      </c>
    </row>
    <row r="219" spans="1:22" ht="15" customHeight="1" x14ac:dyDescent="0.25">
      <c r="A219" t="s">
        <v>923</v>
      </c>
      <c r="B219" t="s">
        <v>1694</v>
      </c>
      <c r="C219" t="s">
        <v>1692</v>
      </c>
      <c r="D219">
        <v>3</v>
      </c>
      <c r="E219" t="s">
        <v>1688</v>
      </c>
      <c r="F219" s="1">
        <v>42856.701342592591</v>
      </c>
      <c r="H219" s="1">
        <v>42978.6875</v>
      </c>
      <c r="I219" s="5" t="str">
        <f t="shared" si="3"/>
        <v>0</v>
      </c>
      <c r="K219" t="s">
        <v>116</v>
      </c>
      <c r="L219" t="s">
        <v>924</v>
      </c>
      <c r="M219" s="2" t="s">
        <v>925</v>
      </c>
      <c r="N219" t="s">
        <v>926</v>
      </c>
      <c r="Q219" t="s">
        <v>27</v>
      </c>
      <c r="S219">
        <v>0</v>
      </c>
      <c r="T219" t="s">
        <v>28</v>
      </c>
      <c r="U219" t="s">
        <v>886</v>
      </c>
      <c r="V219" t="s">
        <v>30</v>
      </c>
    </row>
    <row r="220" spans="1:22" ht="15" customHeight="1" x14ac:dyDescent="0.25">
      <c r="A220" t="s">
        <v>927</v>
      </c>
      <c r="B220" t="s">
        <v>1693</v>
      </c>
      <c r="C220" t="s">
        <v>230</v>
      </c>
      <c r="D220">
        <v>1</v>
      </c>
      <c r="E220" t="s">
        <v>1687</v>
      </c>
      <c r="F220" s="1">
        <v>42857.320405092592</v>
      </c>
      <c r="H220" s="1">
        <v>42978.6875</v>
      </c>
      <c r="I220" s="5" t="str">
        <f t="shared" si="3"/>
        <v>0</v>
      </c>
      <c r="K220" t="s">
        <v>24</v>
      </c>
      <c r="L220" t="s">
        <v>928</v>
      </c>
      <c r="M220" s="2" t="s">
        <v>929</v>
      </c>
      <c r="N220" t="s">
        <v>930</v>
      </c>
      <c r="Q220" t="s">
        <v>27</v>
      </c>
      <c r="R220" t="s">
        <v>134</v>
      </c>
      <c r="S220">
        <v>0</v>
      </c>
      <c r="U220" t="s">
        <v>60</v>
      </c>
      <c r="V220" t="s">
        <v>61</v>
      </c>
    </row>
    <row r="221" spans="1:22" ht="15" customHeight="1" x14ac:dyDescent="0.25">
      <c r="A221" t="s">
        <v>931</v>
      </c>
      <c r="B221" t="s">
        <v>1693</v>
      </c>
      <c r="C221" t="s">
        <v>1689</v>
      </c>
      <c r="D221">
        <v>1</v>
      </c>
      <c r="E221" t="s">
        <v>1689</v>
      </c>
      <c r="F221" s="1">
        <v>42857.521562499998</v>
      </c>
      <c r="G221" s="1">
        <v>43008</v>
      </c>
      <c r="H221" s="1">
        <v>42978.6875</v>
      </c>
      <c r="I221" s="5">
        <f t="shared" si="3"/>
        <v>29.3125</v>
      </c>
      <c r="K221" t="s">
        <v>24</v>
      </c>
      <c r="L221" t="s">
        <v>932</v>
      </c>
      <c r="M221" s="2" t="s">
        <v>933</v>
      </c>
      <c r="N221" t="s">
        <v>934</v>
      </c>
      <c r="O221">
        <v>12</v>
      </c>
      <c r="P221" t="s">
        <v>111</v>
      </c>
      <c r="Q221" t="s">
        <v>27</v>
      </c>
      <c r="R221" t="s">
        <v>935</v>
      </c>
      <c r="S221">
        <v>0</v>
      </c>
      <c r="T221" t="s">
        <v>28</v>
      </c>
      <c r="U221" t="s">
        <v>936</v>
      </c>
      <c r="V221" t="s">
        <v>30</v>
      </c>
    </row>
    <row r="222" spans="1:22" ht="15" customHeight="1" x14ac:dyDescent="0.25">
      <c r="A222" t="s">
        <v>937</v>
      </c>
      <c r="B222" t="s">
        <v>1693</v>
      </c>
      <c r="C222" t="s">
        <v>83</v>
      </c>
      <c r="D222">
        <v>3</v>
      </c>
      <c r="E222" t="s">
        <v>1688</v>
      </c>
      <c r="F222" s="1">
        <v>42858.438356481478</v>
      </c>
      <c r="H222" s="1">
        <v>42978.6875</v>
      </c>
      <c r="I222" s="5" t="str">
        <f t="shared" si="3"/>
        <v>0</v>
      </c>
      <c r="K222" t="s">
        <v>116</v>
      </c>
      <c r="L222" t="s">
        <v>938</v>
      </c>
      <c r="M222" s="2" t="s">
        <v>939</v>
      </c>
      <c r="N222" t="s">
        <v>940</v>
      </c>
      <c r="Q222" t="s">
        <v>27</v>
      </c>
      <c r="S222">
        <v>0</v>
      </c>
      <c r="U222" t="s">
        <v>193</v>
      </c>
      <c r="V222" t="s">
        <v>30</v>
      </c>
    </row>
    <row r="223" spans="1:22" ht="15" customHeight="1" x14ac:dyDescent="0.25">
      <c r="A223" t="s">
        <v>941</v>
      </c>
      <c r="B223" t="s">
        <v>1693</v>
      </c>
      <c r="C223" t="s">
        <v>83</v>
      </c>
      <c r="D223">
        <v>4</v>
      </c>
      <c r="E223" t="s">
        <v>1688</v>
      </c>
      <c r="F223" s="1">
        <v>42859.338923611111</v>
      </c>
      <c r="H223" s="1">
        <v>42978.6875</v>
      </c>
      <c r="I223" s="5" t="str">
        <f t="shared" si="3"/>
        <v>0</v>
      </c>
      <c r="K223" t="s">
        <v>116</v>
      </c>
      <c r="L223" t="s">
        <v>942</v>
      </c>
      <c r="M223" s="2" t="s">
        <v>943</v>
      </c>
      <c r="N223" t="s">
        <v>944</v>
      </c>
      <c r="Q223" t="s">
        <v>27</v>
      </c>
      <c r="S223">
        <v>0</v>
      </c>
      <c r="U223" t="s">
        <v>135</v>
      </c>
      <c r="V223" t="s">
        <v>30</v>
      </c>
    </row>
    <row r="224" spans="1:22" ht="15" customHeight="1" x14ac:dyDescent="0.25">
      <c r="A224" t="s">
        <v>945</v>
      </c>
      <c r="B224" t="s">
        <v>1693</v>
      </c>
      <c r="C224" t="s">
        <v>83</v>
      </c>
      <c r="D224">
        <v>1</v>
      </c>
      <c r="E224" t="s">
        <v>1689</v>
      </c>
      <c r="F224" s="1">
        <v>42859.453020833331</v>
      </c>
      <c r="G224" s="1">
        <v>42948</v>
      </c>
      <c r="H224" s="1">
        <v>42978.6875</v>
      </c>
      <c r="I224" s="5">
        <f t="shared" si="3"/>
        <v>-30.6875</v>
      </c>
      <c r="K224" t="s">
        <v>24</v>
      </c>
      <c r="L224" t="s">
        <v>946</v>
      </c>
      <c r="M224" s="2" t="s">
        <v>947</v>
      </c>
      <c r="N224" t="s">
        <v>940</v>
      </c>
      <c r="O224">
        <v>6</v>
      </c>
      <c r="Q224" t="s">
        <v>27</v>
      </c>
      <c r="R224" t="s">
        <v>188</v>
      </c>
      <c r="S224">
        <v>0</v>
      </c>
      <c r="U224" t="s">
        <v>193</v>
      </c>
      <c r="V224" t="s">
        <v>30</v>
      </c>
    </row>
    <row r="225" spans="1:22" ht="15" customHeight="1" x14ac:dyDescent="0.25">
      <c r="A225" t="s">
        <v>948</v>
      </c>
      <c r="B225" t="s">
        <v>1693</v>
      </c>
      <c r="C225" t="s">
        <v>83</v>
      </c>
      <c r="D225">
        <v>1</v>
      </c>
      <c r="E225" t="s">
        <v>1687</v>
      </c>
      <c r="F225" s="1">
        <v>42859.46875</v>
      </c>
      <c r="G225" s="1">
        <v>43036</v>
      </c>
      <c r="H225" s="1">
        <v>42978.6875</v>
      </c>
      <c r="I225" s="5">
        <f t="shared" si="3"/>
        <v>57.3125</v>
      </c>
      <c r="K225" t="s">
        <v>24</v>
      </c>
      <c r="L225" t="s">
        <v>949</v>
      </c>
      <c r="M225" s="2" t="s">
        <v>950</v>
      </c>
      <c r="N225" t="s">
        <v>951</v>
      </c>
      <c r="O225">
        <v>60</v>
      </c>
      <c r="Q225" t="s">
        <v>27</v>
      </c>
      <c r="R225" t="s">
        <v>215</v>
      </c>
      <c r="S225">
        <v>0</v>
      </c>
      <c r="U225" t="s">
        <v>193</v>
      </c>
      <c r="V225" t="s">
        <v>30</v>
      </c>
    </row>
    <row r="226" spans="1:22" ht="15" customHeight="1" x14ac:dyDescent="0.25">
      <c r="A226" t="s">
        <v>952</v>
      </c>
      <c r="B226" t="s">
        <v>1693</v>
      </c>
      <c r="C226" t="s">
        <v>83</v>
      </c>
      <c r="D226">
        <v>2</v>
      </c>
      <c r="E226" t="s">
        <v>1687</v>
      </c>
      <c r="F226" s="1">
        <v>42859.603703703702</v>
      </c>
      <c r="H226" s="1">
        <v>42978.6875</v>
      </c>
      <c r="I226" s="5" t="str">
        <f t="shared" si="3"/>
        <v>0</v>
      </c>
      <c r="K226" t="s">
        <v>24</v>
      </c>
      <c r="L226" t="s">
        <v>953</v>
      </c>
      <c r="M226" s="2" t="s">
        <v>954</v>
      </c>
      <c r="N226" t="s">
        <v>153</v>
      </c>
      <c r="Q226" t="s">
        <v>27</v>
      </c>
      <c r="R226" t="s">
        <v>215</v>
      </c>
      <c r="S226">
        <v>0</v>
      </c>
      <c r="U226" t="s">
        <v>193</v>
      </c>
      <c r="V226" t="s">
        <v>30</v>
      </c>
    </row>
    <row r="227" spans="1:22" ht="15" customHeight="1" x14ac:dyDescent="0.25">
      <c r="A227" t="s">
        <v>955</v>
      </c>
      <c r="B227" t="s">
        <v>1693</v>
      </c>
      <c r="C227" t="s">
        <v>83</v>
      </c>
      <c r="D227">
        <v>3</v>
      </c>
      <c r="E227" t="s">
        <v>1688</v>
      </c>
      <c r="F227" s="1">
        <v>42859.613553240742</v>
      </c>
      <c r="H227" s="1">
        <v>42978.6875</v>
      </c>
      <c r="I227" s="5" t="str">
        <f t="shared" si="3"/>
        <v>0</v>
      </c>
      <c r="K227" t="s">
        <v>116</v>
      </c>
      <c r="L227" t="s">
        <v>956</v>
      </c>
      <c r="M227" s="2" t="s">
        <v>957</v>
      </c>
      <c r="N227" t="s">
        <v>807</v>
      </c>
      <c r="Q227" t="s">
        <v>27</v>
      </c>
      <c r="S227">
        <v>0</v>
      </c>
      <c r="U227" t="s">
        <v>135</v>
      </c>
      <c r="V227" t="s">
        <v>30</v>
      </c>
    </row>
    <row r="228" spans="1:22" ht="15" customHeight="1" x14ac:dyDescent="0.25">
      <c r="A228" t="s">
        <v>958</v>
      </c>
      <c r="B228" t="s">
        <v>1693</v>
      </c>
      <c r="C228" t="s">
        <v>83</v>
      </c>
      <c r="D228">
        <v>2</v>
      </c>
      <c r="E228" t="s">
        <v>1689</v>
      </c>
      <c r="F228" s="1">
        <v>42860.478750000002</v>
      </c>
      <c r="G228" s="1">
        <v>43100</v>
      </c>
      <c r="H228" s="1">
        <v>42978.6875</v>
      </c>
      <c r="I228" s="5">
        <f t="shared" si="3"/>
        <v>121.3125</v>
      </c>
      <c r="K228" t="s">
        <v>35</v>
      </c>
      <c r="L228" t="s">
        <v>959</v>
      </c>
      <c r="M228" s="2" t="s">
        <v>960</v>
      </c>
      <c r="N228" t="s">
        <v>961</v>
      </c>
      <c r="O228">
        <v>100</v>
      </c>
      <c r="Q228" t="s">
        <v>27</v>
      </c>
      <c r="R228" t="s">
        <v>962</v>
      </c>
      <c r="S228">
        <v>0</v>
      </c>
      <c r="U228" t="s">
        <v>963</v>
      </c>
      <c r="V228" t="s">
        <v>30</v>
      </c>
    </row>
    <row r="229" spans="1:22" ht="15" customHeight="1" x14ac:dyDescent="0.25">
      <c r="A229" t="s">
        <v>964</v>
      </c>
      <c r="B229" t="s">
        <v>1693</v>
      </c>
      <c r="C229" t="s">
        <v>83</v>
      </c>
      <c r="D229">
        <v>3</v>
      </c>
      <c r="E229" t="s">
        <v>1688</v>
      </c>
      <c r="F229" s="1">
        <v>42860.546770833331</v>
      </c>
      <c r="H229" s="1">
        <v>42978.6875</v>
      </c>
      <c r="I229" s="5" t="str">
        <f t="shared" si="3"/>
        <v>0</v>
      </c>
      <c r="K229" t="s">
        <v>116</v>
      </c>
      <c r="L229" t="s">
        <v>965</v>
      </c>
      <c r="M229" s="2" t="s">
        <v>966</v>
      </c>
      <c r="N229" t="s">
        <v>505</v>
      </c>
      <c r="Q229" t="s">
        <v>27</v>
      </c>
      <c r="S229">
        <v>0</v>
      </c>
      <c r="U229" t="s">
        <v>963</v>
      </c>
      <c r="V229" t="s">
        <v>30</v>
      </c>
    </row>
    <row r="230" spans="1:22" ht="15" customHeight="1" x14ac:dyDescent="0.25">
      <c r="A230" t="s">
        <v>967</v>
      </c>
      <c r="B230" t="s">
        <v>1693</v>
      </c>
      <c r="C230" t="s">
        <v>1689</v>
      </c>
      <c r="D230">
        <v>3</v>
      </c>
      <c r="E230" t="s">
        <v>1688</v>
      </c>
      <c r="F230" s="1">
        <v>42863.414525462962</v>
      </c>
      <c r="H230" s="1">
        <v>42978.6875</v>
      </c>
      <c r="I230" s="5" t="str">
        <f t="shared" si="3"/>
        <v>0</v>
      </c>
      <c r="K230" t="s">
        <v>116</v>
      </c>
      <c r="L230" t="s">
        <v>968</v>
      </c>
      <c r="M230" s="2" t="s">
        <v>969</v>
      </c>
      <c r="N230" t="s">
        <v>197</v>
      </c>
      <c r="Q230" t="s">
        <v>27</v>
      </c>
      <c r="S230">
        <v>0</v>
      </c>
      <c r="T230" t="s">
        <v>28</v>
      </c>
      <c r="U230" t="s">
        <v>300</v>
      </c>
      <c r="V230" t="s">
        <v>30</v>
      </c>
    </row>
    <row r="231" spans="1:22" ht="15" customHeight="1" x14ac:dyDescent="0.25">
      <c r="A231" t="s">
        <v>970</v>
      </c>
      <c r="B231" t="s">
        <v>1693</v>
      </c>
      <c r="C231" t="s">
        <v>83</v>
      </c>
      <c r="D231">
        <v>2</v>
      </c>
      <c r="E231" t="s">
        <v>1688</v>
      </c>
      <c r="F231" s="1">
        <v>42864.405277777776</v>
      </c>
      <c r="H231" s="1">
        <v>42978.6875</v>
      </c>
      <c r="I231" s="5" t="str">
        <f t="shared" si="3"/>
        <v>0</v>
      </c>
      <c r="K231" t="s">
        <v>116</v>
      </c>
      <c r="L231" t="s">
        <v>971</v>
      </c>
      <c r="M231" s="2" t="s">
        <v>972</v>
      </c>
      <c r="N231" t="s">
        <v>26</v>
      </c>
      <c r="Q231" t="s">
        <v>27</v>
      </c>
      <c r="S231">
        <v>0</v>
      </c>
      <c r="U231" t="s">
        <v>206</v>
      </c>
      <c r="V231" t="s">
        <v>30</v>
      </c>
    </row>
    <row r="232" spans="1:22" ht="15" customHeight="1" x14ac:dyDescent="0.25">
      <c r="A232" t="s">
        <v>973</v>
      </c>
      <c r="B232" t="s">
        <v>1693</v>
      </c>
      <c r="C232" t="s">
        <v>83</v>
      </c>
      <c r="D232">
        <v>2</v>
      </c>
      <c r="E232" t="s">
        <v>1688</v>
      </c>
      <c r="F232" s="1">
        <v>42864.406817129631</v>
      </c>
      <c r="H232" s="1">
        <v>42978.6875</v>
      </c>
      <c r="I232" s="5" t="str">
        <f t="shared" si="3"/>
        <v>0</v>
      </c>
      <c r="K232" t="s">
        <v>116</v>
      </c>
      <c r="L232" t="s">
        <v>974</v>
      </c>
      <c r="M232" s="2" t="s">
        <v>975</v>
      </c>
      <c r="N232" t="s">
        <v>26</v>
      </c>
      <c r="Q232" t="s">
        <v>27</v>
      </c>
      <c r="S232">
        <v>0</v>
      </c>
      <c r="U232" t="s">
        <v>206</v>
      </c>
      <c r="V232" t="s">
        <v>30</v>
      </c>
    </row>
    <row r="233" spans="1:22" ht="15" customHeight="1" x14ac:dyDescent="0.25">
      <c r="A233" t="s">
        <v>976</v>
      </c>
      <c r="B233" t="s">
        <v>1693</v>
      </c>
      <c r="C233" t="s">
        <v>83</v>
      </c>
      <c r="D233">
        <v>2</v>
      </c>
      <c r="E233" t="s">
        <v>1688</v>
      </c>
      <c r="F233" s="1">
        <v>42864.411840277775</v>
      </c>
      <c r="H233" s="1">
        <v>42978.6875</v>
      </c>
      <c r="I233" s="5" t="str">
        <f t="shared" si="3"/>
        <v>0</v>
      </c>
      <c r="K233" t="s">
        <v>116</v>
      </c>
      <c r="L233" t="s">
        <v>977</v>
      </c>
      <c r="M233" s="2" t="s">
        <v>978</v>
      </c>
      <c r="N233" t="s">
        <v>26</v>
      </c>
      <c r="Q233" t="s">
        <v>27</v>
      </c>
      <c r="S233">
        <v>0</v>
      </c>
      <c r="U233" t="s">
        <v>206</v>
      </c>
      <c r="V233" t="s">
        <v>30</v>
      </c>
    </row>
    <row r="234" spans="1:22" ht="15" customHeight="1" x14ac:dyDescent="0.25">
      <c r="A234" t="s">
        <v>979</v>
      </c>
      <c r="B234" t="s">
        <v>1694</v>
      </c>
      <c r="C234" t="s">
        <v>230</v>
      </c>
      <c r="D234">
        <v>4</v>
      </c>
      <c r="E234" t="s">
        <v>1688</v>
      </c>
      <c r="F234" s="1">
        <v>42864.593009259261</v>
      </c>
      <c r="H234" s="1">
        <v>42978.6875</v>
      </c>
      <c r="I234" s="5" t="str">
        <f t="shared" si="3"/>
        <v>0</v>
      </c>
      <c r="K234" t="s">
        <v>116</v>
      </c>
      <c r="L234" t="s">
        <v>980</v>
      </c>
      <c r="M234" s="2" t="s">
        <v>981</v>
      </c>
      <c r="N234" t="s">
        <v>58</v>
      </c>
      <c r="Q234" t="s">
        <v>27</v>
      </c>
      <c r="S234">
        <v>0</v>
      </c>
      <c r="U234" t="s">
        <v>591</v>
      </c>
      <c r="V234" t="s">
        <v>30</v>
      </c>
    </row>
    <row r="235" spans="1:22" ht="15" customHeight="1" x14ac:dyDescent="0.25">
      <c r="A235" t="s">
        <v>982</v>
      </c>
      <c r="B235" t="s">
        <v>1693</v>
      </c>
      <c r="C235" t="s">
        <v>1689</v>
      </c>
      <c r="D235">
        <v>1</v>
      </c>
      <c r="E235" t="s">
        <v>1689</v>
      </c>
      <c r="F235" s="1">
        <v>42865.392905092594</v>
      </c>
      <c r="G235" s="1">
        <v>42959</v>
      </c>
      <c r="H235" s="1">
        <v>42978.6875</v>
      </c>
      <c r="I235" s="5">
        <f t="shared" si="3"/>
        <v>-19.6875</v>
      </c>
      <c r="K235" t="s">
        <v>24</v>
      </c>
      <c r="L235" t="s">
        <v>983</v>
      </c>
      <c r="M235" t="s">
        <v>983</v>
      </c>
      <c r="N235" t="s">
        <v>26</v>
      </c>
      <c r="O235">
        <v>300</v>
      </c>
      <c r="Q235" t="s">
        <v>27</v>
      </c>
      <c r="R235" t="s">
        <v>26</v>
      </c>
      <c r="S235">
        <v>0</v>
      </c>
      <c r="T235" t="s">
        <v>48</v>
      </c>
      <c r="U235" t="s">
        <v>158</v>
      </c>
      <c r="V235" t="s">
        <v>30</v>
      </c>
    </row>
    <row r="236" spans="1:22" ht="15" customHeight="1" x14ac:dyDescent="0.25">
      <c r="A236" t="s">
        <v>984</v>
      </c>
      <c r="B236" t="s">
        <v>1693</v>
      </c>
      <c r="C236" t="s">
        <v>83</v>
      </c>
      <c r="D236">
        <v>3</v>
      </c>
      <c r="E236" t="s">
        <v>1688</v>
      </c>
      <c r="F236" s="1">
        <v>42866.307395833333</v>
      </c>
      <c r="H236" s="1">
        <v>42978.6875</v>
      </c>
      <c r="I236" s="5" t="str">
        <f t="shared" si="3"/>
        <v>0</v>
      </c>
      <c r="K236" t="s">
        <v>116</v>
      </c>
      <c r="L236" t="s">
        <v>985</v>
      </c>
      <c r="M236" s="2" t="s">
        <v>986</v>
      </c>
      <c r="N236" t="s">
        <v>671</v>
      </c>
      <c r="Q236" t="s">
        <v>27</v>
      </c>
      <c r="S236">
        <v>0</v>
      </c>
      <c r="U236" t="s">
        <v>193</v>
      </c>
      <c r="V236" t="s">
        <v>30</v>
      </c>
    </row>
    <row r="237" spans="1:22" ht="15" customHeight="1" x14ac:dyDescent="0.25">
      <c r="A237" t="s">
        <v>987</v>
      </c>
      <c r="B237" t="s">
        <v>1693</v>
      </c>
      <c r="C237" t="s">
        <v>83</v>
      </c>
      <c r="D237">
        <v>4</v>
      </c>
      <c r="E237" t="s">
        <v>1688</v>
      </c>
      <c r="F237" s="1">
        <v>42866.405891203707</v>
      </c>
      <c r="H237" s="1">
        <v>42978.6875</v>
      </c>
      <c r="I237" s="5" t="str">
        <f t="shared" si="3"/>
        <v>0</v>
      </c>
      <c r="K237" t="s">
        <v>116</v>
      </c>
      <c r="L237" t="s">
        <v>988</v>
      </c>
      <c r="M237" s="2" t="s">
        <v>989</v>
      </c>
      <c r="N237" t="s">
        <v>990</v>
      </c>
      <c r="Q237" t="s">
        <v>27</v>
      </c>
      <c r="S237">
        <v>0</v>
      </c>
      <c r="U237" t="s">
        <v>135</v>
      </c>
      <c r="V237" t="s">
        <v>30</v>
      </c>
    </row>
    <row r="238" spans="1:22" ht="15" customHeight="1" x14ac:dyDescent="0.25">
      <c r="A238" t="s">
        <v>991</v>
      </c>
      <c r="B238" t="s">
        <v>1693</v>
      </c>
      <c r="C238" t="s">
        <v>83</v>
      </c>
      <c r="D238">
        <v>2</v>
      </c>
      <c r="E238" t="s">
        <v>1688</v>
      </c>
      <c r="F238" s="1">
        <v>42866.585740740738</v>
      </c>
      <c r="H238" s="1">
        <v>42978.6875</v>
      </c>
      <c r="I238" s="5" t="str">
        <f t="shared" si="3"/>
        <v>0</v>
      </c>
      <c r="K238" t="s">
        <v>116</v>
      </c>
      <c r="L238" t="s">
        <v>992</v>
      </c>
      <c r="M238" s="2" t="s">
        <v>993</v>
      </c>
      <c r="N238" t="s">
        <v>246</v>
      </c>
      <c r="Q238" t="s">
        <v>27</v>
      </c>
      <c r="S238">
        <v>0</v>
      </c>
      <c r="U238" t="s">
        <v>193</v>
      </c>
      <c r="V238" t="s">
        <v>30</v>
      </c>
    </row>
    <row r="239" spans="1:22" ht="15" customHeight="1" x14ac:dyDescent="0.25">
      <c r="A239" t="s">
        <v>994</v>
      </c>
      <c r="B239" t="s">
        <v>1694</v>
      </c>
      <c r="C239" t="s">
        <v>230</v>
      </c>
      <c r="D239">
        <v>3</v>
      </c>
      <c r="E239" t="s">
        <v>1688</v>
      </c>
      <c r="F239" s="1">
        <v>42866.98542824074</v>
      </c>
      <c r="H239" s="1">
        <v>42978.6875</v>
      </c>
      <c r="I239" s="5" t="str">
        <f t="shared" si="3"/>
        <v>0</v>
      </c>
      <c r="K239" t="s">
        <v>116</v>
      </c>
      <c r="L239" t="s">
        <v>995</v>
      </c>
      <c r="M239" s="2" t="s">
        <v>996</v>
      </c>
      <c r="N239" t="s">
        <v>87</v>
      </c>
      <c r="Q239" t="s">
        <v>27</v>
      </c>
      <c r="S239">
        <v>0</v>
      </c>
      <c r="U239" t="s">
        <v>886</v>
      </c>
      <c r="V239" t="s">
        <v>30</v>
      </c>
    </row>
    <row r="240" spans="1:22" ht="15" customHeight="1" x14ac:dyDescent="0.25">
      <c r="A240" t="s">
        <v>997</v>
      </c>
      <c r="B240" t="s">
        <v>1693</v>
      </c>
      <c r="C240" t="s">
        <v>83</v>
      </c>
      <c r="D240">
        <v>2</v>
      </c>
      <c r="E240" t="s">
        <v>1688</v>
      </c>
      <c r="F240" s="1">
        <v>42867.430509259262</v>
      </c>
      <c r="H240" s="1">
        <v>42978.6875</v>
      </c>
      <c r="I240" s="5" t="str">
        <f t="shared" si="3"/>
        <v>0</v>
      </c>
      <c r="K240" t="s">
        <v>116</v>
      </c>
      <c r="L240" t="s">
        <v>998</v>
      </c>
      <c r="M240" s="2" t="s">
        <v>999</v>
      </c>
      <c r="N240" t="s">
        <v>603</v>
      </c>
      <c r="Q240" t="s">
        <v>27</v>
      </c>
      <c r="S240">
        <v>0</v>
      </c>
      <c r="U240" t="s">
        <v>369</v>
      </c>
      <c r="V240" t="s">
        <v>30</v>
      </c>
    </row>
    <row r="241" spans="1:22" ht="15" customHeight="1" x14ac:dyDescent="0.25">
      <c r="A241" t="s">
        <v>1000</v>
      </c>
      <c r="B241" t="s">
        <v>1693</v>
      </c>
      <c r="C241" t="s">
        <v>83</v>
      </c>
      <c r="D241">
        <v>2</v>
      </c>
      <c r="E241" t="s">
        <v>1688</v>
      </c>
      <c r="F241" s="1">
        <v>42867.5621875</v>
      </c>
      <c r="H241" s="1">
        <v>42978.6875</v>
      </c>
      <c r="I241" s="5" t="str">
        <f t="shared" si="3"/>
        <v>0</v>
      </c>
      <c r="K241" t="s">
        <v>116</v>
      </c>
      <c r="L241" t="s">
        <v>1001</v>
      </c>
      <c r="M241" s="2" t="s">
        <v>1002</v>
      </c>
      <c r="N241" t="s">
        <v>885</v>
      </c>
      <c r="Q241" t="s">
        <v>27</v>
      </c>
      <c r="S241">
        <v>0</v>
      </c>
      <c r="U241" t="s">
        <v>269</v>
      </c>
      <c r="V241" t="s">
        <v>30</v>
      </c>
    </row>
    <row r="242" spans="1:22" ht="15" customHeight="1" x14ac:dyDescent="0.25">
      <c r="A242" t="s">
        <v>1003</v>
      </c>
      <c r="B242" t="s">
        <v>1693</v>
      </c>
      <c r="C242" t="s">
        <v>83</v>
      </c>
      <c r="D242">
        <v>1</v>
      </c>
      <c r="E242" t="s">
        <v>1687</v>
      </c>
      <c r="F242" s="1">
        <v>42867.61</v>
      </c>
      <c r="G242" s="1">
        <v>43008</v>
      </c>
      <c r="H242" s="1">
        <v>42978.6875</v>
      </c>
      <c r="I242" s="5">
        <f t="shared" si="3"/>
        <v>29.3125</v>
      </c>
      <c r="K242" t="s">
        <v>35</v>
      </c>
      <c r="L242" t="s">
        <v>1004</v>
      </c>
      <c r="M242" s="2" t="s">
        <v>1005</v>
      </c>
      <c r="N242" t="s">
        <v>1006</v>
      </c>
      <c r="O242">
        <v>8</v>
      </c>
      <c r="Q242" t="s">
        <v>27</v>
      </c>
      <c r="R242" t="s">
        <v>1007</v>
      </c>
      <c r="S242">
        <v>0</v>
      </c>
      <c r="U242" t="s">
        <v>158</v>
      </c>
      <c r="V242" t="s">
        <v>30</v>
      </c>
    </row>
    <row r="243" spans="1:22" ht="15" customHeight="1" x14ac:dyDescent="0.25">
      <c r="A243" t="s">
        <v>1008</v>
      </c>
      <c r="B243" t="s">
        <v>1694</v>
      </c>
      <c r="C243" t="s">
        <v>1689</v>
      </c>
      <c r="D243">
        <v>2</v>
      </c>
      <c r="E243" t="s">
        <v>1688</v>
      </c>
      <c r="F243" s="1">
        <v>42867.65898148148</v>
      </c>
      <c r="H243" s="1">
        <v>42978.6875</v>
      </c>
      <c r="I243" s="5" t="str">
        <f t="shared" si="3"/>
        <v>0</v>
      </c>
      <c r="K243" t="s">
        <v>116</v>
      </c>
      <c r="L243" t="s">
        <v>1009</v>
      </c>
      <c r="M243" t="s">
        <v>1009</v>
      </c>
      <c r="N243" t="s">
        <v>867</v>
      </c>
      <c r="Q243" t="s">
        <v>27</v>
      </c>
      <c r="R243" t="s">
        <v>1010</v>
      </c>
      <c r="S243">
        <v>0</v>
      </c>
      <c r="T243" t="s">
        <v>28</v>
      </c>
      <c r="U243" t="s">
        <v>868</v>
      </c>
      <c r="V243" t="s">
        <v>30</v>
      </c>
    </row>
    <row r="244" spans="1:22" ht="15" customHeight="1" x14ac:dyDescent="0.25">
      <c r="A244" t="s">
        <v>1011</v>
      </c>
      <c r="B244" t="s">
        <v>1694</v>
      </c>
      <c r="C244" t="s">
        <v>230</v>
      </c>
      <c r="D244">
        <v>3</v>
      </c>
      <c r="E244" t="s">
        <v>1688</v>
      </c>
      <c r="F244" s="1">
        <v>42870.397164351853</v>
      </c>
      <c r="H244" s="1">
        <v>42978.6875</v>
      </c>
      <c r="I244" s="5" t="str">
        <f t="shared" si="3"/>
        <v>0</v>
      </c>
      <c r="K244" t="s">
        <v>116</v>
      </c>
      <c r="L244" t="s">
        <v>1012</v>
      </c>
      <c r="M244" s="2" t="s">
        <v>1013</v>
      </c>
      <c r="N244" t="s">
        <v>119</v>
      </c>
      <c r="Q244" t="s">
        <v>27</v>
      </c>
      <c r="S244">
        <v>0</v>
      </c>
      <c r="U244" t="s">
        <v>886</v>
      </c>
      <c r="V244" t="s">
        <v>30</v>
      </c>
    </row>
    <row r="245" spans="1:22" ht="15" customHeight="1" x14ac:dyDescent="0.25">
      <c r="A245" t="s">
        <v>1014</v>
      </c>
      <c r="B245" t="s">
        <v>1693</v>
      </c>
      <c r="C245" t="s">
        <v>83</v>
      </c>
      <c r="D245">
        <v>1</v>
      </c>
      <c r="E245" t="s">
        <v>1687</v>
      </c>
      <c r="F245" s="1">
        <v>42870.405624999999</v>
      </c>
      <c r="G245" s="1">
        <v>43001</v>
      </c>
      <c r="H245" s="1">
        <v>42978.6875</v>
      </c>
      <c r="I245" s="5">
        <f t="shared" si="3"/>
        <v>22.3125</v>
      </c>
      <c r="K245" t="s">
        <v>35</v>
      </c>
      <c r="L245" t="s">
        <v>1015</v>
      </c>
      <c r="M245" s="2" t="s">
        <v>1016</v>
      </c>
      <c r="N245" t="s">
        <v>124</v>
      </c>
      <c r="O245">
        <v>25</v>
      </c>
      <c r="Q245" t="s">
        <v>27</v>
      </c>
      <c r="R245" t="s">
        <v>252</v>
      </c>
      <c r="S245">
        <v>0</v>
      </c>
      <c r="U245" t="s">
        <v>193</v>
      </c>
      <c r="V245" t="s">
        <v>30</v>
      </c>
    </row>
    <row r="246" spans="1:22" ht="15" customHeight="1" x14ac:dyDescent="0.25">
      <c r="A246" t="s">
        <v>1017</v>
      </c>
      <c r="B246" t="s">
        <v>1693</v>
      </c>
      <c r="C246" t="s">
        <v>1690</v>
      </c>
      <c r="D246">
        <v>3</v>
      </c>
      <c r="E246" t="s">
        <v>1688</v>
      </c>
      <c r="F246" s="1">
        <v>42870.453981481478</v>
      </c>
      <c r="H246" s="1">
        <v>42978.6875</v>
      </c>
      <c r="I246" s="5" t="str">
        <f t="shared" si="3"/>
        <v>0</v>
      </c>
      <c r="K246" t="s">
        <v>116</v>
      </c>
      <c r="L246" t="s">
        <v>1018</v>
      </c>
      <c r="M246" s="2" t="s">
        <v>1019</v>
      </c>
      <c r="N246" t="s">
        <v>153</v>
      </c>
      <c r="Q246" t="s">
        <v>27</v>
      </c>
      <c r="S246">
        <v>0</v>
      </c>
      <c r="T246" t="s">
        <v>28</v>
      </c>
      <c r="U246" t="s">
        <v>158</v>
      </c>
      <c r="V246" t="s">
        <v>30</v>
      </c>
    </row>
    <row r="247" spans="1:22" ht="15" customHeight="1" x14ac:dyDescent="0.25">
      <c r="A247" t="s">
        <v>1020</v>
      </c>
      <c r="B247" t="s">
        <v>1694</v>
      </c>
      <c r="C247" t="s">
        <v>1690</v>
      </c>
      <c r="D247">
        <v>4</v>
      </c>
      <c r="E247" t="s">
        <v>1687</v>
      </c>
      <c r="F247" s="1">
        <v>42871.44939814815</v>
      </c>
      <c r="G247" s="1">
        <v>42915</v>
      </c>
      <c r="H247" s="1">
        <v>42978.6875</v>
      </c>
      <c r="I247" s="5">
        <f t="shared" si="3"/>
        <v>-63.6875</v>
      </c>
      <c r="K247" t="s">
        <v>35</v>
      </c>
      <c r="L247" t="s">
        <v>1021</v>
      </c>
      <c r="M247" s="2" t="s">
        <v>1022</v>
      </c>
      <c r="N247" t="s">
        <v>1023</v>
      </c>
      <c r="O247">
        <v>12</v>
      </c>
      <c r="Q247" t="s">
        <v>27</v>
      </c>
      <c r="R247" t="s">
        <v>1024</v>
      </c>
      <c r="S247">
        <v>0</v>
      </c>
      <c r="T247" t="s">
        <v>39</v>
      </c>
      <c r="U247" t="s">
        <v>1025</v>
      </c>
      <c r="V247" t="s">
        <v>30</v>
      </c>
    </row>
    <row r="248" spans="1:22" ht="15" customHeight="1" x14ac:dyDescent="0.25">
      <c r="A248" t="s">
        <v>1026</v>
      </c>
      <c r="B248" t="s">
        <v>1693</v>
      </c>
      <c r="C248" t="s">
        <v>230</v>
      </c>
      <c r="D248">
        <v>2</v>
      </c>
      <c r="E248" t="s">
        <v>1688</v>
      </c>
      <c r="F248" s="1">
        <v>42872.40902777778</v>
      </c>
      <c r="H248" s="1">
        <v>42978.6875</v>
      </c>
      <c r="I248" s="5" t="str">
        <f t="shared" si="3"/>
        <v>0</v>
      </c>
      <c r="K248" t="s">
        <v>116</v>
      </c>
      <c r="L248" t="s">
        <v>1027</v>
      </c>
      <c r="M248" s="2" t="s">
        <v>1028</v>
      </c>
      <c r="N248" t="s">
        <v>157</v>
      </c>
      <c r="Q248" t="s">
        <v>27</v>
      </c>
      <c r="S248">
        <v>0</v>
      </c>
      <c r="U248" t="s">
        <v>1029</v>
      </c>
      <c r="V248" t="s">
        <v>30</v>
      </c>
    </row>
    <row r="249" spans="1:22" ht="15" customHeight="1" x14ac:dyDescent="0.25">
      <c r="A249" t="s">
        <v>1030</v>
      </c>
      <c r="B249" t="s">
        <v>1693</v>
      </c>
      <c r="C249" t="s">
        <v>230</v>
      </c>
      <c r="D249">
        <v>3</v>
      </c>
      <c r="E249" t="s">
        <v>1688</v>
      </c>
      <c r="F249" s="1">
        <v>42872.410462962966</v>
      </c>
      <c r="H249" s="1">
        <v>42978.6875</v>
      </c>
      <c r="I249" s="5" t="str">
        <f t="shared" si="3"/>
        <v>0</v>
      </c>
      <c r="K249" t="s">
        <v>116</v>
      </c>
      <c r="L249" t="s">
        <v>1031</v>
      </c>
      <c r="M249" s="2" t="s">
        <v>1032</v>
      </c>
      <c r="N249" t="s">
        <v>157</v>
      </c>
      <c r="O249">
        <v>2</v>
      </c>
      <c r="P249" t="s">
        <v>99</v>
      </c>
      <c r="Q249" t="s">
        <v>27</v>
      </c>
      <c r="S249">
        <v>0</v>
      </c>
      <c r="U249" t="s">
        <v>1029</v>
      </c>
      <c r="V249" t="s">
        <v>30</v>
      </c>
    </row>
    <row r="250" spans="1:22" ht="15" customHeight="1" x14ac:dyDescent="0.25">
      <c r="A250" t="s">
        <v>1033</v>
      </c>
      <c r="B250" t="s">
        <v>1693</v>
      </c>
      <c r="C250" t="s">
        <v>230</v>
      </c>
      <c r="D250">
        <v>2</v>
      </c>
      <c r="E250" t="s">
        <v>1688</v>
      </c>
      <c r="F250" s="1">
        <v>42872.422500000001</v>
      </c>
      <c r="H250" s="1">
        <v>42978.6875</v>
      </c>
      <c r="I250" s="5" t="str">
        <f t="shared" si="3"/>
        <v>0</v>
      </c>
      <c r="K250" t="s">
        <v>116</v>
      </c>
      <c r="L250" t="s">
        <v>1034</v>
      </c>
      <c r="M250" s="2" t="s">
        <v>1035</v>
      </c>
      <c r="N250" t="s">
        <v>157</v>
      </c>
      <c r="Q250" t="s">
        <v>27</v>
      </c>
      <c r="S250">
        <v>0</v>
      </c>
      <c r="U250" t="s">
        <v>1029</v>
      </c>
      <c r="V250" t="s">
        <v>30</v>
      </c>
    </row>
    <row r="251" spans="1:22" ht="15" customHeight="1" x14ac:dyDescent="0.25">
      <c r="A251" t="s">
        <v>1036</v>
      </c>
      <c r="B251" t="s">
        <v>1693</v>
      </c>
      <c r="C251" t="s">
        <v>230</v>
      </c>
      <c r="D251">
        <v>2</v>
      </c>
      <c r="E251" t="s">
        <v>1688</v>
      </c>
      <c r="F251" s="1">
        <v>42872.423217592594</v>
      </c>
      <c r="H251" s="1">
        <v>42978.6875</v>
      </c>
      <c r="I251" s="5" t="str">
        <f t="shared" si="3"/>
        <v>0</v>
      </c>
      <c r="K251" t="s">
        <v>116</v>
      </c>
      <c r="L251" t="s">
        <v>1037</v>
      </c>
      <c r="M251" s="2" t="s">
        <v>1038</v>
      </c>
      <c r="N251" t="s">
        <v>157</v>
      </c>
      <c r="Q251" t="s">
        <v>27</v>
      </c>
      <c r="S251">
        <v>0</v>
      </c>
      <c r="U251" t="s">
        <v>1029</v>
      </c>
      <c r="V251" t="s">
        <v>30</v>
      </c>
    </row>
    <row r="252" spans="1:22" ht="15" customHeight="1" x14ac:dyDescent="0.25">
      <c r="A252" t="s">
        <v>1039</v>
      </c>
      <c r="B252" t="s">
        <v>1693</v>
      </c>
      <c r="C252" t="s">
        <v>230</v>
      </c>
      <c r="D252">
        <v>2</v>
      </c>
      <c r="E252" t="s">
        <v>1688</v>
      </c>
      <c r="F252" s="1">
        <v>42872.423935185187</v>
      </c>
      <c r="H252" s="1">
        <v>42978.6875</v>
      </c>
      <c r="I252" s="5" t="str">
        <f t="shared" si="3"/>
        <v>0</v>
      </c>
      <c r="K252" t="s">
        <v>116</v>
      </c>
      <c r="L252" t="s">
        <v>1040</v>
      </c>
      <c r="M252" s="2" t="s">
        <v>1041</v>
      </c>
      <c r="N252" t="s">
        <v>157</v>
      </c>
      <c r="Q252" t="s">
        <v>27</v>
      </c>
      <c r="S252">
        <v>0</v>
      </c>
      <c r="U252" t="s">
        <v>1029</v>
      </c>
      <c r="V252" t="s">
        <v>30</v>
      </c>
    </row>
    <row r="253" spans="1:22" ht="15" customHeight="1" x14ac:dyDescent="0.25">
      <c r="A253" t="s">
        <v>1042</v>
      </c>
      <c r="B253" t="s">
        <v>1694</v>
      </c>
      <c r="C253" t="s">
        <v>83</v>
      </c>
      <c r="D253">
        <v>3</v>
      </c>
      <c r="E253" t="s">
        <v>1688</v>
      </c>
      <c r="F253" s="1">
        <v>42872.426840277774</v>
      </c>
      <c r="H253" s="1">
        <v>42978.6875</v>
      </c>
      <c r="I253" s="5" t="str">
        <f t="shared" si="3"/>
        <v>0</v>
      </c>
      <c r="K253" t="s">
        <v>116</v>
      </c>
      <c r="L253" t="s">
        <v>1043</v>
      </c>
      <c r="M253" s="2" t="s">
        <v>1044</v>
      </c>
      <c r="N253" t="s">
        <v>867</v>
      </c>
      <c r="Q253" t="s">
        <v>27</v>
      </c>
      <c r="S253">
        <v>0</v>
      </c>
      <c r="U253" t="s">
        <v>279</v>
      </c>
      <c r="V253" t="s">
        <v>30</v>
      </c>
    </row>
    <row r="254" spans="1:22" ht="15" customHeight="1" x14ac:dyDescent="0.25">
      <c r="A254" t="s">
        <v>1045</v>
      </c>
      <c r="B254" t="s">
        <v>1694</v>
      </c>
      <c r="C254" t="s">
        <v>230</v>
      </c>
      <c r="D254">
        <v>2</v>
      </c>
      <c r="E254" t="s">
        <v>1687</v>
      </c>
      <c r="F254" s="1">
        <v>42872.432442129626</v>
      </c>
      <c r="H254" s="1">
        <v>42978.6875</v>
      </c>
      <c r="I254" s="5" t="str">
        <f t="shared" si="3"/>
        <v>0</v>
      </c>
      <c r="K254" t="s">
        <v>24</v>
      </c>
      <c r="L254" t="s">
        <v>1046</v>
      </c>
      <c r="M254" s="2" t="s">
        <v>1047</v>
      </c>
      <c r="N254" t="s">
        <v>1048</v>
      </c>
      <c r="Q254" t="s">
        <v>27</v>
      </c>
      <c r="R254" t="s">
        <v>339</v>
      </c>
      <c r="S254">
        <v>0</v>
      </c>
      <c r="U254" t="s">
        <v>764</v>
      </c>
      <c r="V254" t="s">
        <v>765</v>
      </c>
    </row>
    <row r="255" spans="1:22" ht="15" customHeight="1" x14ac:dyDescent="0.25">
      <c r="A255" t="s">
        <v>1049</v>
      </c>
      <c r="B255" t="s">
        <v>1694</v>
      </c>
      <c r="C255" t="s">
        <v>230</v>
      </c>
      <c r="D255">
        <v>3</v>
      </c>
      <c r="E255" t="s">
        <v>1687</v>
      </c>
      <c r="F255" s="1">
        <v>42872.612083333333</v>
      </c>
      <c r="H255" s="1">
        <v>42978.6875</v>
      </c>
      <c r="I255" s="5" t="str">
        <f t="shared" si="3"/>
        <v>0</v>
      </c>
      <c r="K255" t="s">
        <v>24</v>
      </c>
      <c r="L255" t="s">
        <v>1050</v>
      </c>
      <c r="M255" s="2" t="s">
        <v>1051</v>
      </c>
      <c r="N255" t="s">
        <v>1052</v>
      </c>
      <c r="Q255" t="s">
        <v>27</v>
      </c>
      <c r="R255" t="s">
        <v>828</v>
      </c>
      <c r="S255">
        <v>0</v>
      </c>
      <c r="U255" t="s">
        <v>1053</v>
      </c>
      <c r="V255" t="s">
        <v>30</v>
      </c>
    </row>
    <row r="256" spans="1:22" ht="15" customHeight="1" x14ac:dyDescent="0.25">
      <c r="A256" t="s">
        <v>1054</v>
      </c>
      <c r="B256" t="s">
        <v>1693</v>
      </c>
      <c r="C256" t="s">
        <v>83</v>
      </c>
      <c r="D256">
        <v>3</v>
      </c>
      <c r="E256" t="s">
        <v>1688</v>
      </c>
      <c r="F256" s="1">
        <v>42872.664930555555</v>
      </c>
      <c r="H256" s="1">
        <v>42978.6875</v>
      </c>
      <c r="I256" s="5" t="str">
        <f t="shared" si="3"/>
        <v>0</v>
      </c>
      <c r="K256" t="s">
        <v>116</v>
      </c>
      <c r="L256" t="s">
        <v>1055</v>
      </c>
      <c r="M256" t="s">
        <v>1056</v>
      </c>
      <c r="N256" t="s">
        <v>1057</v>
      </c>
      <c r="Q256" t="s">
        <v>27</v>
      </c>
      <c r="S256">
        <v>0</v>
      </c>
      <c r="U256" t="s">
        <v>158</v>
      </c>
      <c r="V256" t="s">
        <v>30</v>
      </c>
    </row>
    <row r="257" spans="1:22" ht="15" customHeight="1" x14ac:dyDescent="0.25">
      <c r="A257" t="s">
        <v>1058</v>
      </c>
      <c r="B257" t="s">
        <v>1694</v>
      </c>
      <c r="C257" t="s">
        <v>230</v>
      </c>
      <c r="D257">
        <v>3</v>
      </c>
      <c r="E257" t="s">
        <v>1688</v>
      </c>
      <c r="F257" s="1">
        <v>42873.333344907405</v>
      </c>
      <c r="H257" s="1">
        <v>42978.6875</v>
      </c>
      <c r="I257" s="5" t="str">
        <f t="shared" si="3"/>
        <v>0</v>
      </c>
      <c r="K257" t="s">
        <v>116</v>
      </c>
      <c r="L257" t="s">
        <v>1059</v>
      </c>
      <c r="M257" s="2" t="s">
        <v>1060</v>
      </c>
      <c r="N257" t="s">
        <v>1061</v>
      </c>
      <c r="Q257" t="s">
        <v>27</v>
      </c>
      <c r="S257">
        <v>0</v>
      </c>
      <c r="U257" t="s">
        <v>1062</v>
      </c>
      <c r="V257" t="s">
        <v>30</v>
      </c>
    </row>
    <row r="258" spans="1:22" ht="15" customHeight="1" x14ac:dyDescent="0.25">
      <c r="A258" t="s">
        <v>1063</v>
      </c>
      <c r="B258" t="s">
        <v>1693</v>
      </c>
      <c r="C258" t="s">
        <v>83</v>
      </c>
      <c r="D258">
        <v>3</v>
      </c>
      <c r="E258" t="s">
        <v>1688</v>
      </c>
      <c r="F258" s="1">
        <v>42873.378842592596</v>
      </c>
      <c r="H258" s="1">
        <v>42978.6875</v>
      </c>
      <c r="I258" s="5" t="str">
        <f t="shared" si="3"/>
        <v>0</v>
      </c>
      <c r="K258" t="s">
        <v>116</v>
      </c>
      <c r="L258" t="s">
        <v>1064</v>
      </c>
      <c r="M258" s="2" t="s">
        <v>1065</v>
      </c>
      <c r="N258" t="s">
        <v>1066</v>
      </c>
      <c r="Q258" t="s">
        <v>27</v>
      </c>
      <c r="S258">
        <v>0</v>
      </c>
      <c r="U258" t="s">
        <v>193</v>
      </c>
      <c r="V258" t="s">
        <v>30</v>
      </c>
    </row>
    <row r="259" spans="1:22" ht="15" customHeight="1" x14ac:dyDescent="0.25">
      <c r="A259" t="s">
        <v>1067</v>
      </c>
      <c r="B259" t="s">
        <v>1693</v>
      </c>
      <c r="C259" t="s">
        <v>230</v>
      </c>
      <c r="D259">
        <v>2</v>
      </c>
      <c r="E259" t="s">
        <v>1688</v>
      </c>
      <c r="F259" s="1">
        <v>42873.387557870374</v>
      </c>
      <c r="H259" s="1">
        <v>42978.6875</v>
      </c>
      <c r="I259" s="5" t="str">
        <f t="shared" ref="I259:I322" si="4">IF(ISBLANK(G259),"0",G259-H259)</f>
        <v>0</v>
      </c>
      <c r="K259" t="s">
        <v>116</v>
      </c>
      <c r="L259" t="s">
        <v>1068</v>
      </c>
      <c r="M259" s="2" t="s">
        <v>1069</v>
      </c>
      <c r="N259" t="s">
        <v>157</v>
      </c>
      <c r="Q259" t="s">
        <v>27</v>
      </c>
      <c r="S259">
        <v>0</v>
      </c>
      <c r="U259" t="s">
        <v>1029</v>
      </c>
      <c r="V259" t="s">
        <v>30</v>
      </c>
    </row>
    <row r="260" spans="1:22" ht="15" customHeight="1" x14ac:dyDescent="0.25">
      <c r="A260" t="s">
        <v>1070</v>
      </c>
      <c r="B260" t="s">
        <v>1693</v>
      </c>
      <c r="C260" t="s">
        <v>230</v>
      </c>
      <c r="D260">
        <v>2</v>
      </c>
      <c r="E260" t="s">
        <v>1688</v>
      </c>
      <c r="F260" s="1">
        <v>42873.391111111108</v>
      </c>
      <c r="H260" s="1">
        <v>42978.6875</v>
      </c>
      <c r="I260" s="5" t="str">
        <f t="shared" si="4"/>
        <v>0</v>
      </c>
      <c r="K260" t="s">
        <v>116</v>
      </c>
      <c r="L260" t="s">
        <v>1071</v>
      </c>
      <c r="M260" s="2" t="s">
        <v>1072</v>
      </c>
      <c r="N260" t="s">
        <v>157</v>
      </c>
      <c r="Q260" t="s">
        <v>27</v>
      </c>
      <c r="S260">
        <v>0</v>
      </c>
      <c r="U260" t="s">
        <v>1029</v>
      </c>
      <c r="V260" t="s">
        <v>30</v>
      </c>
    </row>
    <row r="261" spans="1:22" ht="15" customHeight="1" x14ac:dyDescent="0.25">
      <c r="A261" t="s">
        <v>1073</v>
      </c>
      <c r="B261" t="s">
        <v>1693</v>
      </c>
      <c r="C261" t="s">
        <v>230</v>
      </c>
      <c r="D261">
        <v>2</v>
      </c>
      <c r="E261" t="s">
        <v>1688</v>
      </c>
      <c r="F261" s="1">
        <v>42873.391817129632</v>
      </c>
      <c r="H261" s="1">
        <v>42978.6875</v>
      </c>
      <c r="I261" s="5" t="str">
        <f t="shared" si="4"/>
        <v>0</v>
      </c>
      <c r="K261" t="s">
        <v>116</v>
      </c>
      <c r="L261" t="s">
        <v>1074</v>
      </c>
      <c r="M261" s="2" t="s">
        <v>1075</v>
      </c>
      <c r="N261" t="s">
        <v>157</v>
      </c>
      <c r="Q261" t="s">
        <v>27</v>
      </c>
      <c r="S261">
        <v>0</v>
      </c>
      <c r="U261" t="s">
        <v>1029</v>
      </c>
      <c r="V261" t="s">
        <v>30</v>
      </c>
    </row>
    <row r="262" spans="1:22" ht="15" customHeight="1" x14ac:dyDescent="0.25">
      <c r="A262" t="s">
        <v>1076</v>
      </c>
      <c r="B262" t="s">
        <v>1693</v>
      </c>
      <c r="C262" t="s">
        <v>83</v>
      </c>
      <c r="D262">
        <v>3</v>
      </c>
      <c r="E262" t="s">
        <v>1688</v>
      </c>
      <c r="F262" s="1">
        <v>42873.496689814812</v>
      </c>
      <c r="H262" s="1">
        <v>42978.6875</v>
      </c>
      <c r="I262" s="5" t="str">
        <f t="shared" si="4"/>
        <v>0</v>
      </c>
      <c r="K262" t="s">
        <v>116</v>
      </c>
      <c r="L262" t="s">
        <v>1077</v>
      </c>
      <c r="M262" s="2" t="s">
        <v>1078</v>
      </c>
      <c r="N262" t="s">
        <v>304</v>
      </c>
      <c r="Q262" t="s">
        <v>27</v>
      </c>
      <c r="S262">
        <v>0</v>
      </c>
      <c r="U262" t="s">
        <v>269</v>
      </c>
      <c r="V262" t="s">
        <v>30</v>
      </c>
    </row>
    <row r="263" spans="1:22" ht="15" customHeight="1" x14ac:dyDescent="0.25">
      <c r="A263" t="s">
        <v>1079</v>
      </c>
      <c r="B263" t="s">
        <v>1694</v>
      </c>
      <c r="C263" t="s">
        <v>1690</v>
      </c>
      <c r="D263">
        <v>4</v>
      </c>
      <c r="E263" t="s">
        <v>1689</v>
      </c>
      <c r="F263" s="1">
        <v>42874.494930555556</v>
      </c>
      <c r="G263" s="1">
        <v>43007</v>
      </c>
      <c r="H263" s="1">
        <v>42978.6875</v>
      </c>
      <c r="I263" s="5">
        <f t="shared" si="4"/>
        <v>28.3125</v>
      </c>
      <c r="K263" t="s">
        <v>35</v>
      </c>
      <c r="L263" t="s">
        <v>1080</v>
      </c>
      <c r="M263" s="2" t="s">
        <v>1081</v>
      </c>
      <c r="N263" t="s">
        <v>72</v>
      </c>
      <c r="O263">
        <v>24</v>
      </c>
      <c r="Q263" t="s">
        <v>27</v>
      </c>
      <c r="R263" t="s">
        <v>38</v>
      </c>
      <c r="S263">
        <v>0</v>
      </c>
      <c r="T263" t="s">
        <v>65</v>
      </c>
      <c r="U263" t="s">
        <v>40</v>
      </c>
      <c r="V263" t="s">
        <v>30</v>
      </c>
    </row>
    <row r="264" spans="1:22" ht="15" customHeight="1" x14ac:dyDescent="0.25">
      <c r="A264" t="s">
        <v>1082</v>
      </c>
      <c r="B264" t="s">
        <v>1693</v>
      </c>
      <c r="C264" t="s">
        <v>83</v>
      </c>
      <c r="D264">
        <v>2</v>
      </c>
      <c r="E264" t="s">
        <v>1688</v>
      </c>
      <c r="F264" s="1">
        <v>42874.497256944444</v>
      </c>
      <c r="H264" s="1">
        <v>42978.6875</v>
      </c>
      <c r="I264" s="5" t="str">
        <f t="shared" si="4"/>
        <v>0</v>
      </c>
      <c r="K264" t="s">
        <v>116</v>
      </c>
      <c r="L264" t="s">
        <v>1083</v>
      </c>
      <c r="M264" s="2" t="s">
        <v>1084</v>
      </c>
      <c r="N264" t="s">
        <v>153</v>
      </c>
      <c r="Q264" t="s">
        <v>27</v>
      </c>
      <c r="S264">
        <v>0</v>
      </c>
      <c r="U264" t="s">
        <v>193</v>
      </c>
      <c r="V264" t="s">
        <v>30</v>
      </c>
    </row>
    <row r="265" spans="1:22" ht="15" customHeight="1" x14ac:dyDescent="0.25">
      <c r="A265" t="s">
        <v>1085</v>
      </c>
      <c r="B265" t="s">
        <v>1693</v>
      </c>
      <c r="C265" t="s">
        <v>83</v>
      </c>
      <c r="D265">
        <v>3</v>
      </c>
      <c r="E265" t="s">
        <v>1687</v>
      </c>
      <c r="F265" s="1">
        <v>42877.370891203704</v>
      </c>
      <c r="G265" s="1">
        <v>42977</v>
      </c>
      <c r="H265" s="1">
        <v>42978.6875</v>
      </c>
      <c r="I265" s="5">
        <f t="shared" si="4"/>
        <v>-1.6875</v>
      </c>
      <c r="K265" t="s">
        <v>35</v>
      </c>
      <c r="L265" t="s">
        <v>1086</v>
      </c>
      <c r="M265" s="2" t="s">
        <v>1087</v>
      </c>
      <c r="N265" t="s">
        <v>87</v>
      </c>
      <c r="Q265" t="s">
        <v>27</v>
      </c>
      <c r="R265" t="s">
        <v>538</v>
      </c>
      <c r="S265">
        <v>0</v>
      </c>
      <c r="U265" t="s">
        <v>158</v>
      </c>
      <c r="V265" t="s">
        <v>30</v>
      </c>
    </row>
    <row r="266" spans="1:22" ht="15" customHeight="1" x14ac:dyDescent="0.25">
      <c r="A266" t="s">
        <v>1088</v>
      </c>
      <c r="B266" t="s">
        <v>1693</v>
      </c>
      <c r="C266" t="s">
        <v>230</v>
      </c>
      <c r="D266">
        <v>2</v>
      </c>
      <c r="E266" t="s">
        <v>1688</v>
      </c>
      <c r="F266" s="1">
        <v>42877.514224537037</v>
      </c>
      <c r="H266" s="1">
        <v>42978.6875</v>
      </c>
      <c r="I266" s="5" t="str">
        <f t="shared" si="4"/>
        <v>0</v>
      </c>
      <c r="K266" t="s">
        <v>116</v>
      </c>
      <c r="L266" t="s">
        <v>1089</v>
      </c>
      <c r="M266" s="2" t="s">
        <v>1090</v>
      </c>
      <c r="N266" t="s">
        <v>1091</v>
      </c>
      <c r="Q266" t="s">
        <v>27</v>
      </c>
      <c r="S266">
        <v>0</v>
      </c>
      <c r="U266" t="s">
        <v>1029</v>
      </c>
      <c r="V266" t="s">
        <v>30</v>
      </c>
    </row>
    <row r="267" spans="1:22" ht="15" customHeight="1" x14ac:dyDescent="0.25">
      <c r="A267" t="s">
        <v>1092</v>
      </c>
      <c r="B267" t="s">
        <v>1693</v>
      </c>
      <c r="C267" t="s">
        <v>230</v>
      </c>
      <c r="D267">
        <v>2</v>
      </c>
      <c r="E267" t="s">
        <v>1688</v>
      </c>
      <c r="F267" s="1">
        <v>42878.467719907407</v>
      </c>
      <c r="H267" s="1">
        <v>42978.6875</v>
      </c>
      <c r="I267" s="5" t="str">
        <f t="shared" si="4"/>
        <v>0</v>
      </c>
      <c r="K267" t="s">
        <v>116</v>
      </c>
      <c r="L267" t="s">
        <v>1093</v>
      </c>
      <c r="M267" s="2" t="s">
        <v>1094</v>
      </c>
      <c r="N267" t="s">
        <v>157</v>
      </c>
      <c r="Q267" t="s">
        <v>27</v>
      </c>
      <c r="S267">
        <v>0</v>
      </c>
      <c r="U267" t="s">
        <v>1029</v>
      </c>
      <c r="V267" t="s">
        <v>30</v>
      </c>
    </row>
    <row r="268" spans="1:22" ht="15" customHeight="1" x14ac:dyDescent="0.25">
      <c r="A268" t="s">
        <v>1095</v>
      </c>
      <c r="B268" t="s">
        <v>1694</v>
      </c>
      <c r="C268" t="s">
        <v>230</v>
      </c>
      <c r="D268">
        <v>3</v>
      </c>
      <c r="E268" t="s">
        <v>1688</v>
      </c>
      <c r="F268" s="1">
        <v>42878.472766203704</v>
      </c>
      <c r="H268" s="1">
        <v>42978.6875</v>
      </c>
      <c r="I268" s="5" t="str">
        <f t="shared" si="4"/>
        <v>0</v>
      </c>
      <c r="K268" t="s">
        <v>116</v>
      </c>
      <c r="L268" t="s">
        <v>1096</v>
      </c>
      <c r="M268" s="2" t="s">
        <v>1097</v>
      </c>
      <c r="N268" t="s">
        <v>157</v>
      </c>
      <c r="O268">
        <v>2</v>
      </c>
      <c r="P268" t="s">
        <v>99</v>
      </c>
      <c r="Q268" t="s">
        <v>27</v>
      </c>
      <c r="S268">
        <v>0</v>
      </c>
      <c r="U268" t="s">
        <v>1029</v>
      </c>
      <c r="V268" t="s">
        <v>30</v>
      </c>
    </row>
    <row r="269" spans="1:22" ht="15" customHeight="1" x14ac:dyDescent="0.25">
      <c r="A269" t="s">
        <v>1098</v>
      </c>
      <c r="B269" t="s">
        <v>1693</v>
      </c>
      <c r="C269" t="s">
        <v>230</v>
      </c>
      <c r="D269">
        <v>2</v>
      </c>
      <c r="E269" t="s">
        <v>1688</v>
      </c>
      <c r="F269" s="1">
        <v>42878.482152777775</v>
      </c>
      <c r="H269" s="1">
        <v>42978.6875</v>
      </c>
      <c r="I269" s="5" t="str">
        <f t="shared" si="4"/>
        <v>0</v>
      </c>
      <c r="K269" t="s">
        <v>116</v>
      </c>
      <c r="L269" t="s">
        <v>1099</v>
      </c>
      <c r="M269" s="2" t="s">
        <v>1100</v>
      </c>
      <c r="N269" t="s">
        <v>157</v>
      </c>
      <c r="Q269" t="s">
        <v>27</v>
      </c>
      <c r="S269">
        <v>0</v>
      </c>
      <c r="U269" t="s">
        <v>1029</v>
      </c>
      <c r="V269" t="s">
        <v>30</v>
      </c>
    </row>
    <row r="270" spans="1:22" ht="15" customHeight="1" x14ac:dyDescent="0.25">
      <c r="A270" t="s">
        <v>1101</v>
      </c>
      <c r="B270" t="s">
        <v>1693</v>
      </c>
      <c r="C270" t="s">
        <v>230</v>
      </c>
      <c r="D270">
        <v>2</v>
      </c>
      <c r="E270" t="s">
        <v>1688</v>
      </c>
      <c r="F270" s="1">
        <v>42878.485717592594</v>
      </c>
      <c r="H270" s="1">
        <v>42978.6875</v>
      </c>
      <c r="I270" s="5" t="str">
        <f t="shared" si="4"/>
        <v>0</v>
      </c>
      <c r="K270" t="s">
        <v>116</v>
      </c>
      <c r="L270" t="s">
        <v>1102</v>
      </c>
      <c r="M270" s="2" t="s">
        <v>1103</v>
      </c>
      <c r="N270" t="s">
        <v>157</v>
      </c>
      <c r="Q270" t="s">
        <v>27</v>
      </c>
      <c r="S270">
        <v>0</v>
      </c>
      <c r="U270" t="s">
        <v>1029</v>
      </c>
      <c r="V270" t="s">
        <v>30</v>
      </c>
    </row>
    <row r="271" spans="1:22" ht="15" customHeight="1" x14ac:dyDescent="0.25">
      <c r="A271" t="s">
        <v>1104</v>
      </c>
      <c r="B271" t="s">
        <v>1694</v>
      </c>
      <c r="C271" t="s">
        <v>230</v>
      </c>
      <c r="D271">
        <v>2</v>
      </c>
      <c r="E271" t="s">
        <v>1687</v>
      </c>
      <c r="F271" s="1">
        <v>42878.489340277774</v>
      </c>
      <c r="G271" s="1">
        <v>42857</v>
      </c>
      <c r="H271" s="1">
        <v>42978.6875</v>
      </c>
      <c r="I271" s="5">
        <f t="shared" si="4"/>
        <v>-121.6875</v>
      </c>
      <c r="K271" t="s">
        <v>24</v>
      </c>
      <c r="L271" t="s">
        <v>1050</v>
      </c>
      <c r="M271" s="2" t="s">
        <v>1105</v>
      </c>
      <c r="N271" t="s">
        <v>1106</v>
      </c>
      <c r="Q271" t="s">
        <v>27</v>
      </c>
      <c r="R271" t="s">
        <v>1107</v>
      </c>
      <c r="S271">
        <v>0</v>
      </c>
      <c r="U271" t="s">
        <v>60</v>
      </c>
      <c r="V271" t="s">
        <v>61</v>
      </c>
    </row>
    <row r="272" spans="1:22" ht="15" customHeight="1" x14ac:dyDescent="0.25">
      <c r="A272" t="s">
        <v>1108</v>
      </c>
      <c r="B272" t="s">
        <v>1693</v>
      </c>
      <c r="C272" t="s">
        <v>230</v>
      </c>
      <c r="D272">
        <v>2</v>
      </c>
      <c r="E272" t="s">
        <v>1688</v>
      </c>
      <c r="F272" s="1">
        <v>42878.492881944447</v>
      </c>
      <c r="H272" s="1">
        <v>42978.6875</v>
      </c>
      <c r="I272" s="5" t="str">
        <f t="shared" si="4"/>
        <v>0</v>
      </c>
      <c r="K272" t="s">
        <v>116</v>
      </c>
      <c r="L272" t="s">
        <v>1109</v>
      </c>
      <c r="M272" s="2" t="s">
        <v>1110</v>
      </c>
      <c r="N272" t="s">
        <v>157</v>
      </c>
      <c r="Q272" t="s">
        <v>27</v>
      </c>
      <c r="S272">
        <v>0</v>
      </c>
      <c r="U272" t="s">
        <v>1029</v>
      </c>
      <c r="V272" t="s">
        <v>30</v>
      </c>
    </row>
    <row r="273" spans="1:22" ht="15" customHeight="1" x14ac:dyDescent="0.25">
      <c r="A273" t="s">
        <v>1111</v>
      </c>
      <c r="B273" t="s">
        <v>1693</v>
      </c>
      <c r="C273" t="s">
        <v>230</v>
      </c>
      <c r="D273">
        <v>2</v>
      </c>
      <c r="E273" t="s">
        <v>1688</v>
      </c>
      <c r="F273" s="1">
        <v>42878.497199074074</v>
      </c>
      <c r="H273" s="1">
        <v>42978.6875</v>
      </c>
      <c r="I273" s="5" t="str">
        <f t="shared" si="4"/>
        <v>0</v>
      </c>
      <c r="K273" t="s">
        <v>116</v>
      </c>
      <c r="L273" t="s">
        <v>1112</v>
      </c>
      <c r="M273" s="2" t="s">
        <v>1113</v>
      </c>
      <c r="N273" t="s">
        <v>157</v>
      </c>
      <c r="Q273" t="s">
        <v>27</v>
      </c>
      <c r="S273">
        <v>0</v>
      </c>
      <c r="U273" t="s">
        <v>1029</v>
      </c>
      <c r="V273" t="s">
        <v>30</v>
      </c>
    </row>
    <row r="274" spans="1:22" ht="15" customHeight="1" x14ac:dyDescent="0.25">
      <c r="A274" t="s">
        <v>1114</v>
      </c>
      <c r="B274" t="s">
        <v>1694</v>
      </c>
      <c r="C274" t="s">
        <v>83</v>
      </c>
      <c r="D274">
        <v>3</v>
      </c>
      <c r="E274" t="s">
        <v>1688</v>
      </c>
      <c r="F274" s="1">
        <v>42879.59175925926</v>
      </c>
      <c r="H274" s="1">
        <v>42978.6875</v>
      </c>
      <c r="I274" s="5" t="str">
        <f t="shared" si="4"/>
        <v>0</v>
      </c>
      <c r="K274" t="s">
        <v>116</v>
      </c>
      <c r="L274" t="s">
        <v>1115</v>
      </c>
      <c r="M274" s="2" t="s">
        <v>1116</v>
      </c>
      <c r="N274" t="s">
        <v>267</v>
      </c>
      <c r="Q274" t="s">
        <v>27</v>
      </c>
      <c r="S274">
        <v>0</v>
      </c>
      <c r="U274" t="s">
        <v>279</v>
      </c>
      <c r="V274" t="s">
        <v>30</v>
      </c>
    </row>
    <row r="275" spans="1:22" ht="15" customHeight="1" x14ac:dyDescent="0.25">
      <c r="A275" t="s">
        <v>1117</v>
      </c>
      <c r="B275" t="s">
        <v>1694</v>
      </c>
      <c r="C275" t="s">
        <v>331</v>
      </c>
      <c r="D275">
        <v>3</v>
      </c>
      <c r="E275" t="s">
        <v>1688</v>
      </c>
      <c r="F275" s="1">
        <v>42879.625451388885</v>
      </c>
      <c r="H275" s="1">
        <v>42978.6875</v>
      </c>
      <c r="I275" s="5" t="str">
        <f t="shared" si="4"/>
        <v>0</v>
      </c>
      <c r="K275" t="s">
        <v>116</v>
      </c>
      <c r="L275" t="s">
        <v>1118</v>
      </c>
      <c r="M275" s="2" t="s">
        <v>1119</v>
      </c>
      <c r="N275" t="s">
        <v>328</v>
      </c>
      <c r="Q275" t="s">
        <v>27</v>
      </c>
      <c r="S275">
        <v>0</v>
      </c>
      <c r="U275" t="s">
        <v>60</v>
      </c>
      <c r="V275" t="s">
        <v>61</v>
      </c>
    </row>
    <row r="276" spans="1:22" ht="15" customHeight="1" x14ac:dyDescent="0.25">
      <c r="A276" t="s">
        <v>1120</v>
      </c>
      <c r="B276" t="s">
        <v>1693</v>
      </c>
      <c r="C276" t="s">
        <v>1689</v>
      </c>
      <c r="D276">
        <v>4</v>
      </c>
      <c r="E276" t="s">
        <v>1687</v>
      </c>
      <c r="F276" s="1">
        <v>42879.707916666666</v>
      </c>
      <c r="G276" s="1">
        <v>42972</v>
      </c>
      <c r="H276" s="1">
        <v>42978.6875</v>
      </c>
      <c r="I276" s="5">
        <f t="shared" si="4"/>
        <v>-6.6875</v>
      </c>
      <c r="K276" t="s">
        <v>24</v>
      </c>
      <c r="L276" t="s">
        <v>1121</v>
      </c>
      <c r="M276" t="s">
        <v>1122</v>
      </c>
      <c r="N276" t="s">
        <v>1123</v>
      </c>
      <c r="O276">
        <v>320</v>
      </c>
      <c r="Q276" t="s">
        <v>27</v>
      </c>
      <c r="R276" t="s">
        <v>1124</v>
      </c>
      <c r="S276">
        <v>0</v>
      </c>
      <c r="T276" t="s">
        <v>39</v>
      </c>
      <c r="U276" t="s">
        <v>1125</v>
      </c>
      <c r="V276" t="s">
        <v>30</v>
      </c>
    </row>
    <row r="277" spans="1:22" ht="15" customHeight="1" x14ac:dyDescent="0.25">
      <c r="A277" t="s">
        <v>1126</v>
      </c>
      <c r="B277" t="s">
        <v>1693</v>
      </c>
      <c r="C277" t="s">
        <v>331</v>
      </c>
      <c r="D277">
        <v>2</v>
      </c>
      <c r="E277" t="s">
        <v>1688</v>
      </c>
      <c r="F277" s="1">
        <v>42880.422708333332</v>
      </c>
      <c r="H277" s="1">
        <v>42978.6875</v>
      </c>
      <c r="I277" s="5" t="str">
        <f t="shared" si="4"/>
        <v>0</v>
      </c>
      <c r="K277" t="s">
        <v>116</v>
      </c>
      <c r="L277" t="s">
        <v>1127</v>
      </c>
      <c r="M277" s="2" t="s">
        <v>1128</v>
      </c>
      <c r="N277" t="s">
        <v>1129</v>
      </c>
      <c r="Q277" t="s">
        <v>27</v>
      </c>
      <c r="S277">
        <v>0</v>
      </c>
      <c r="U277" t="s">
        <v>60</v>
      </c>
      <c r="V277" t="s">
        <v>61</v>
      </c>
    </row>
    <row r="278" spans="1:22" ht="15" customHeight="1" x14ac:dyDescent="0.25">
      <c r="A278" t="s">
        <v>1130</v>
      </c>
      <c r="B278" t="s">
        <v>1693</v>
      </c>
      <c r="C278" t="s">
        <v>230</v>
      </c>
      <c r="D278">
        <v>3</v>
      </c>
      <c r="E278" t="s">
        <v>1688</v>
      </c>
      <c r="F278" s="1">
        <v>42881.43550925926</v>
      </c>
      <c r="H278" s="1">
        <v>42978.6875</v>
      </c>
      <c r="I278" s="5" t="str">
        <f t="shared" si="4"/>
        <v>0</v>
      </c>
      <c r="K278" t="s">
        <v>116</v>
      </c>
      <c r="L278" t="s">
        <v>1131</v>
      </c>
      <c r="M278" s="2" t="s">
        <v>1132</v>
      </c>
      <c r="N278" t="s">
        <v>1133</v>
      </c>
      <c r="Q278" t="s">
        <v>27</v>
      </c>
      <c r="S278">
        <v>0</v>
      </c>
      <c r="U278" t="s">
        <v>1134</v>
      </c>
      <c r="V278" t="s">
        <v>30</v>
      </c>
    </row>
    <row r="279" spans="1:22" ht="15" customHeight="1" x14ac:dyDescent="0.25">
      <c r="A279" t="s">
        <v>1135</v>
      </c>
      <c r="B279" t="s">
        <v>1693</v>
      </c>
      <c r="C279" t="s">
        <v>230</v>
      </c>
      <c r="D279">
        <v>3</v>
      </c>
      <c r="E279" t="s">
        <v>1688</v>
      </c>
      <c r="F279" s="1">
        <v>42881.468263888892</v>
      </c>
      <c r="H279" s="1">
        <v>42978.6875</v>
      </c>
      <c r="I279" s="5" t="str">
        <f t="shared" si="4"/>
        <v>0</v>
      </c>
      <c r="K279" t="s">
        <v>116</v>
      </c>
      <c r="L279" t="s">
        <v>1136</v>
      </c>
      <c r="M279" s="2" t="s">
        <v>1137</v>
      </c>
      <c r="N279" t="s">
        <v>1138</v>
      </c>
      <c r="Q279" t="s">
        <v>27</v>
      </c>
      <c r="S279">
        <v>0</v>
      </c>
      <c r="U279" t="s">
        <v>1139</v>
      </c>
      <c r="V279" t="s">
        <v>30</v>
      </c>
    </row>
    <row r="280" spans="1:22" ht="15" customHeight="1" x14ac:dyDescent="0.25">
      <c r="A280" t="s">
        <v>1140</v>
      </c>
      <c r="B280" t="s">
        <v>1693</v>
      </c>
      <c r="C280" t="s">
        <v>83</v>
      </c>
      <c r="D280">
        <v>2</v>
      </c>
      <c r="E280" t="s">
        <v>1688</v>
      </c>
      <c r="F280" s="1">
        <v>42885.487222222226</v>
      </c>
      <c r="H280" s="1">
        <v>42978.6875</v>
      </c>
      <c r="I280" s="5" t="str">
        <f t="shared" si="4"/>
        <v>0</v>
      </c>
      <c r="K280" t="s">
        <v>116</v>
      </c>
      <c r="L280" t="s">
        <v>1141</v>
      </c>
      <c r="M280" s="2" t="s">
        <v>1142</v>
      </c>
      <c r="N280" t="s">
        <v>124</v>
      </c>
      <c r="Q280" t="s">
        <v>27</v>
      </c>
      <c r="R280" t="s">
        <v>1143</v>
      </c>
      <c r="S280">
        <v>0</v>
      </c>
      <c r="U280" t="s">
        <v>193</v>
      </c>
      <c r="V280" t="s">
        <v>30</v>
      </c>
    </row>
    <row r="281" spans="1:22" ht="15" customHeight="1" x14ac:dyDescent="0.25">
      <c r="A281" t="s">
        <v>1144</v>
      </c>
      <c r="B281" t="s">
        <v>1693</v>
      </c>
      <c r="C281" t="s">
        <v>83</v>
      </c>
      <c r="D281">
        <v>2</v>
      </c>
      <c r="E281" t="s">
        <v>1688</v>
      </c>
      <c r="F281" s="1">
        <v>42885.632314814815</v>
      </c>
      <c r="H281" s="1">
        <v>42978.6875</v>
      </c>
      <c r="I281" s="5" t="str">
        <f t="shared" si="4"/>
        <v>0</v>
      </c>
      <c r="K281" t="s">
        <v>116</v>
      </c>
      <c r="L281" t="s">
        <v>1145</v>
      </c>
      <c r="M281" s="2" t="s">
        <v>1146</v>
      </c>
      <c r="N281" t="s">
        <v>551</v>
      </c>
      <c r="P281" t="s">
        <v>111</v>
      </c>
      <c r="Q281" t="s">
        <v>27</v>
      </c>
      <c r="S281">
        <v>0</v>
      </c>
      <c r="U281" t="s">
        <v>135</v>
      </c>
      <c r="V281" t="s">
        <v>30</v>
      </c>
    </row>
    <row r="282" spans="1:22" ht="15" customHeight="1" x14ac:dyDescent="0.25">
      <c r="A282" t="s">
        <v>1147</v>
      </c>
      <c r="B282" t="s">
        <v>1694</v>
      </c>
      <c r="C282" t="s">
        <v>1690</v>
      </c>
      <c r="D282">
        <v>3</v>
      </c>
      <c r="E282" t="s">
        <v>1688</v>
      </c>
      <c r="F282" s="1">
        <v>42885.681423611109</v>
      </c>
      <c r="H282" s="1">
        <v>42978.6875</v>
      </c>
      <c r="I282" s="5" t="str">
        <f t="shared" si="4"/>
        <v>0</v>
      </c>
      <c r="K282" t="s">
        <v>116</v>
      </c>
      <c r="L282" t="s">
        <v>1148</v>
      </c>
      <c r="M282" s="2" t="s">
        <v>1149</v>
      </c>
      <c r="N282" t="s">
        <v>1150</v>
      </c>
      <c r="Q282" t="s">
        <v>27</v>
      </c>
      <c r="S282">
        <v>0</v>
      </c>
      <c r="T282" t="s">
        <v>65</v>
      </c>
      <c r="U282" t="s">
        <v>1151</v>
      </c>
      <c r="V282" t="s">
        <v>30</v>
      </c>
    </row>
    <row r="283" spans="1:22" ht="15" customHeight="1" x14ac:dyDescent="0.25">
      <c r="A283" t="s">
        <v>1152</v>
      </c>
      <c r="B283" t="s">
        <v>1694</v>
      </c>
      <c r="C283" t="s">
        <v>1689</v>
      </c>
      <c r="D283">
        <v>2</v>
      </c>
      <c r="E283" t="s">
        <v>1687</v>
      </c>
      <c r="F283" s="1">
        <v>42887.449548611112</v>
      </c>
      <c r="H283" s="1">
        <v>42978.6875</v>
      </c>
      <c r="I283" s="5" t="str">
        <f t="shared" si="4"/>
        <v>0</v>
      </c>
      <c r="K283" t="s">
        <v>24</v>
      </c>
      <c r="L283" t="s">
        <v>1153</v>
      </c>
      <c r="M283" s="2" t="s">
        <v>1154</v>
      </c>
      <c r="N283" t="s">
        <v>1010</v>
      </c>
      <c r="O283">
        <v>50</v>
      </c>
      <c r="Q283" t="s">
        <v>27</v>
      </c>
      <c r="R283" t="s">
        <v>1010</v>
      </c>
      <c r="S283">
        <v>0</v>
      </c>
      <c r="T283" t="s">
        <v>65</v>
      </c>
      <c r="U283" t="s">
        <v>868</v>
      </c>
      <c r="V283" t="s">
        <v>30</v>
      </c>
    </row>
    <row r="284" spans="1:22" ht="15" customHeight="1" x14ac:dyDescent="0.25">
      <c r="A284" t="s">
        <v>1155</v>
      </c>
      <c r="B284" t="s">
        <v>1693</v>
      </c>
      <c r="C284" t="s">
        <v>83</v>
      </c>
      <c r="D284">
        <v>2</v>
      </c>
      <c r="E284" t="s">
        <v>1688</v>
      </c>
      <c r="F284" s="1">
        <v>42887.606481481482</v>
      </c>
      <c r="H284" s="1">
        <v>42978.6875</v>
      </c>
      <c r="I284" s="5" t="str">
        <f t="shared" si="4"/>
        <v>0</v>
      </c>
      <c r="K284" t="s">
        <v>116</v>
      </c>
      <c r="L284" t="s">
        <v>1156</v>
      </c>
      <c r="M284" s="2" t="s">
        <v>1157</v>
      </c>
      <c r="N284" t="s">
        <v>1158</v>
      </c>
      <c r="Q284" t="s">
        <v>27</v>
      </c>
      <c r="S284">
        <v>0</v>
      </c>
      <c r="U284" t="s">
        <v>135</v>
      </c>
      <c r="V284" t="s">
        <v>30</v>
      </c>
    </row>
    <row r="285" spans="1:22" ht="15" customHeight="1" x14ac:dyDescent="0.25">
      <c r="A285" t="s">
        <v>1159</v>
      </c>
      <c r="B285" t="s">
        <v>1694</v>
      </c>
      <c r="C285" t="s">
        <v>1690</v>
      </c>
      <c r="D285">
        <v>3</v>
      </c>
      <c r="E285" t="s">
        <v>1687</v>
      </c>
      <c r="F285" s="1">
        <v>42887.869293981479</v>
      </c>
      <c r="G285" s="1">
        <v>42947</v>
      </c>
      <c r="H285" s="1">
        <v>42978.6875</v>
      </c>
      <c r="I285" s="5">
        <f t="shared" si="4"/>
        <v>-31.6875</v>
      </c>
      <c r="K285" t="s">
        <v>55</v>
      </c>
      <c r="L285" t="s">
        <v>1160</v>
      </c>
      <c r="M285" s="2" t="s">
        <v>1161</v>
      </c>
      <c r="N285" t="s">
        <v>1162</v>
      </c>
      <c r="O285">
        <v>100</v>
      </c>
      <c r="Q285" t="s">
        <v>27</v>
      </c>
      <c r="R285" t="s">
        <v>348</v>
      </c>
      <c r="S285">
        <v>0</v>
      </c>
      <c r="T285" t="s">
        <v>65</v>
      </c>
      <c r="U285" t="s">
        <v>1163</v>
      </c>
      <c r="V285" t="s">
        <v>30</v>
      </c>
    </row>
    <row r="286" spans="1:22" ht="15" customHeight="1" x14ac:dyDescent="0.25">
      <c r="A286" t="s">
        <v>1164</v>
      </c>
      <c r="B286" t="s">
        <v>1694</v>
      </c>
      <c r="C286" t="s">
        <v>331</v>
      </c>
      <c r="D286">
        <v>2</v>
      </c>
      <c r="E286" t="s">
        <v>1688</v>
      </c>
      <c r="F286" s="1">
        <v>42888.63177083333</v>
      </c>
      <c r="H286" s="1">
        <v>42978.6875</v>
      </c>
      <c r="I286" s="5" t="str">
        <f t="shared" si="4"/>
        <v>0</v>
      </c>
      <c r="K286" t="s">
        <v>50</v>
      </c>
      <c r="L286" t="s">
        <v>1165</v>
      </c>
      <c r="M286" s="2" t="s">
        <v>1166</v>
      </c>
      <c r="N286" t="s">
        <v>1167</v>
      </c>
      <c r="Q286" t="s">
        <v>27</v>
      </c>
      <c r="R286" t="s">
        <v>129</v>
      </c>
      <c r="S286">
        <v>0</v>
      </c>
      <c r="U286" t="s">
        <v>60</v>
      </c>
      <c r="V286" t="s">
        <v>61</v>
      </c>
    </row>
    <row r="287" spans="1:22" ht="15" customHeight="1" x14ac:dyDescent="0.25">
      <c r="A287" t="s">
        <v>1168</v>
      </c>
      <c r="B287" t="s">
        <v>1694</v>
      </c>
      <c r="C287" t="s">
        <v>1692</v>
      </c>
      <c r="D287">
        <v>2</v>
      </c>
      <c r="E287" t="s">
        <v>1688</v>
      </c>
      <c r="F287" s="1">
        <v>42888.69358796296</v>
      </c>
      <c r="H287" s="1">
        <v>42978.6875</v>
      </c>
      <c r="I287" s="5" t="str">
        <f t="shared" si="4"/>
        <v>0</v>
      </c>
      <c r="K287" t="s">
        <v>24</v>
      </c>
      <c r="L287" t="s">
        <v>1169</v>
      </c>
      <c r="M287" t="s">
        <v>862</v>
      </c>
      <c r="N287" t="s">
        <v>863</v>
      </c>
      <c r="Q287" t="s">
        <v>27</v>
      </c>
      <c r="R287" t="s">
        <v>495</v>
      </c>
      <c r="S287">
        <v>0</v>
      </c>
      <c r="U287" t="s">
        <v>60</v>
      </c>
      <c r="V287" t="s">
        <v>61</v>
      </c>
    </row>
    <row r="288" spans="1:22" ht="15" customHeight="1" x14ac:dyDescent="0.25">
      <c r="A288" t="s">
        <v>1170</v>
      </c>
      <c r="B288" t="s">
        <v>1693</v>
      </c>
      <c r="C288" t="s">
        <v>83</v>
      </c>
      <c r="D288">
        <v>1</v>
      </c>
      <c r="E288" t="s">
        <v>1687</v>
      </c>
      <c r="F288" s="1">
        <v>42891.414780092593</v>
      </c>
      <c r="G288" s="1">
        <v>42978</v>
      </c>
      <c r="H288" s="1">
        <v>42978.6875</v>
      </c>
      <c r="I288" s="5">
        <f t="shared" si="4"/>
        <v>-0.6875</v>
      </c>
      <c r="K288" t="s">
        <v>24</v>
      </c>
      <c r="L288" t="s">
        <v>1171</v>
      </c>
      <c r="M288" s="2" t="s">
        <v>1172</v>
      </c>
      <c r="N288" t="s">
        <v>1173</v>
      </c>
      <c r="Q288" t="s">
        <v>27</v>
      </c>
      <c r="R288" t="s">
        <v>299</v>
      </c>
      <c r="S288">
        <v>0</v>
      </c>
      <c r="U288" t="s">
        <v>247</v>
      </c>
      <c r="V288" t="s">
        <v>30</v>
      </c>
    </row>
    <row r="289" spans="1:22" ht="15" customHeight="1" x14ac:dyDescent="0.25">
      <c r="A289" t="s">
        <v>1174</v>
      </c>
      <c r="B289" t="s">
        <v>1693</v>
      </c>
      <c r="C289" t="s">
        <v>83</v>
      </c>
      <c r="D289">
        <v>2</v>
      </c>
      <c r="E289" t="s">
        <v>1687</v>
      </c>
      <c r="F289" s="1">
        <v>42891.451840277776</v>
      </c>
      <c r="G289" s="1">
        <v>43029</v>
      </c>
      <c r="H289" s="1">
        <v>42978.6875</v>
      </c>
      <c r="I289" s="5">
        <f t="shared" si="4"/>
        <v>50.3125</v>
      </c>
      <c r="K289" t="s">
        <v>24</v>
      </c>
      <c r="L289" t="s">
        <v>1175</v>
      </c>
      <c r="M289" s="2" t="s">
        <v>1176</v>
      </c>
      <c r="N289" t="s">
        <v>961</v>
      </c>
      <c r="O289">
        <v>60</v>
      </c>
      <c r="Q289" t="s">
        <v>27</v>
      </c>
      <c r="R289" t="s">
        <v>803</v>
      </c>
      <c r="S289">
        <v>0</v>
      </c>
      <c r="U289" t="s">
        <v>135</v>
      </c>
      <c r="V289" t="s">
        <v>30</v>
      </c>
    </row>
    <row r="290" spans="1:22" ht="15" customHeight="1" x14ac:dyDescent="0.25">
      <c r="A290" t="s">
        <v>1177</v>
      </c>
      <c r="B290" t="s">
        <v>1694</v>
      </c>
      <c r="C290" t="s">
        <v>83</v>
      </c>
      <c r="D290">
        <v>3</v>
      </c>
      <c r="E290" t="s">
        <v>1688</v>
      </c>
      <c r="F290" s="1">
        <v>42891.464699074073</v>
      </c>
      <c r="H290" s="1">
        <v>42978.6875</v>
      </c>
      <c r="I290" s="5" t="str">
        <f t="shared" si="4"/>
        <v>0</v>
      </c>
      <c r="K290" t="s">
        <v>116</v>
      </c>
      <c r="L290" t="s">
        <v>1178</v>
      </c>
      <c r="M290" s="2" t="s">
        <v>1179</v>
      </c>
      <c r="N290" t="s">
        <v>267</v>
      </c>
      <c r="Q290" t="s">
        <v>27</v>
      </c>
      <c r="S290">
        <v>0</v>
      </c>
      <c r="U290" t="s">
        <v>279</v>
      </c>
      <c r="V290" t="s">
        <v>30</v>
      </c>
    </row>
    <row r="291" spans="1:22" ht="15" customHeight="1" x14ac:dyDescent="0.25">
      <c r="A291" t="s">
        <v>1180</v>
      </c>
      <c r="B291" t="s">
        <v>1693</v>
      </c>
      <c r="C291" t="s">
        <v>230</v>
      </c>
      <c r="D291">
        <v>2</v>
      </c>
      <c r="E291" t="s">
        <v>1688</v>
      </c>
      <c r="F291" s="1">
        <v>42891.481203703705</v>
      </c>
      <c r="H291" s="1">
        <v>42978.6875</v>
      </c>
      <c r="I291" s="5" t="str">
        <f t="shared" si="4"/>
        <v>0</v>
      </c>
      <c r="K291" t="s">
        <v>116</v>
      </c>
      <c r="L291" t="s">
        <v>1181</v>
      </c>
      <c r="M291" s="2" t="s">
        <v>1182</v>
      </c>
      <c r="N291" t="s">
        <v>1183</v>
      </c>
      <c r="Q291" t="s">
        <v>27</v>
      </c>
      <c r="S291">
        <v>0</v>
      </c>
      <c r="U291" t="s">
        <v>1184</v>
      </c>
      <c r="V291" t="s">
        <v>30</v>
      </c>
    </row>
    <row r="292" spans="1:22" ht="15" customHeight="1" x14ac:dyDescent="0.25">
      <c r="A292" t="s">
        <v>1185</v>
      </c>
      <c r="B292" t="s">
        <v>1693</v>
      </c>
      <c r="C292" t="s">
        <v>83</v>
      </c>
      <c r="D292">
        <v>2</v>
      </c>
      <c r="E292" t="s">
        <v>1688</v>
      </c>
      <c r="F292" s="1">
        <v>42892.627743055556</v>
      </c>
      <c r="H292" s="1">
        <v>42978.6875</v>
      </c>
      <c r="I292" s="5" t="str">
        <f t="shared" si="4"/>
        <v>0</v>
      </c>
      <c r="K292" t="s">
        <v>116</v>
      </c>
      <c r="L292" t="s">
        <v>1186</v>
      </c>
      <c r="M292" s="2" t="s">
        <v>1187</v>
      </c>
      <c r="N292" t="s">
        <v>537</v>
      </c>
      <c r="Q292" t="s">
        <v>27</v>
      </c>
      <c r="S292">
        <v>0</v>
      </c>
      <c r="U292" t="s">
        <v>135</v>
      </c>
      <c r="V292" t="s">
        <v>30</v>
      </c>
    </row>
    <row r="293" spans="1:22" ht="15" customHeight="1" x14ac:dyDescent="0.25">
      <c r="A293" t="s">
        <v>1188</v>
      </c>
      <c r="B293" t="s">
        <v>1694</v>
      </c>
      <c r="C293" t="s">
        <v>1689</v>
      </c>
      <c r="D293">
        <v>2</v>
      </c>
      <c r="E293" t="s">
        <v>1688</v>
      </c>
      <c r="F293" s="1">
        <v>42894.406365740739</v>
      </c>
      <c r="H293" s="1">
        <v>42978.6875</v>
      </c>
      <c r="I293" s="5" t="str">
        <f t="shared" si="4"/>
        <v>0</v>
      </c>
      <c r="K293" t="s">
        <v>116</v>
      </c>
      <c r="L293" t="s">
        <v>1189</v>
      </c>
      <c r="M293" t="s">
        <v>1190</v>
      </c>
      <c r="N293" t="s">
        <v>1191</v>
      </c>
      <c r="P293" t="s">
        <v>1192</v>
      </c>
      <c r="Q293" t="s">
        <v>27</v>
      </c>
      <c r="S293">
        <v>0</v>
      </c>
      <c r="T293" t="s">
        <v>65</v>
      </c>
      <c r="U293" t="s">
        <v>60</v>
      </c>
      <c r="V293" t="s">
        <v>61</v>
      </c>
    </row>
    <row r="294" spans="1:22" ht="15" customHeight="1" x14ac:dyDescent="0.25">
      <c r="A294" t="s">
        <v>1193</v>
      </c>
      <c r="B294" t="s">
        <v>1694</v>
      </c>
      <c r="C294" t="s">
        <v>1690</v>
      </c>
      <c r="D294">
        <v>2</v>
      </c>
      <c r="E294" t="s">
        <v>1688</v>
      </c>
      <c r="F294" s="1">
        <v>42894.608900462961</v>
      </c>
      <c r="H294" s="1">
        <v>42978.6875</v>
      </c>
      <c r="I294" s="5" t="str">
        <f t="shared" si="4"/>
        <v>0</v>
      </c>
      <c r="K294" t="s">
        <v>116</v>
      </c>
      <c r="L294" t="s">
        <v>1194</v>
      </c>
      <c r="M294" s="2" t="s">
        <v>1195</v>
      </c>
      <c r="N294" t="s">
        <v>551</v>
      </c>
      <c r="Q294" t="s">
        <v>27</v>
      </c>
      <c r="R294" t="s">
        <v>1196</v>
      </c>
      <c r="S294">
        <v>0</v>
      </c>
      <c r="T294" t="s">
        <v>39</v>
      </c>
      <c r="U294" t="s">
        <v>591</v>
      </c>
      <c r="V294" t="s">
        <v>30</v>
      </c>
    </row>
    <row r="295" spans="1:22" ht="15" customHeight="1" x14ac:dyDescent="0.25">
      <c r="A295" t="s">
        <v>1197</v>
      </c>
      <c r="B295" t="s">
        <v>1693</v>
      </c>
      <c r="C295" t="s">
        <v>83</v>
      </c>
      <c r="D295">
        <v>2</v>
      </c>
      <c r="E295" t="s">
        <v>1688</v>
      </c>
      <c r="F295" s="1">
        <v>42895.354803240742</v>
      </c>
      <c r="H295" s="1">
        <v>42978.6875</v>
      </c>
      <c r="I295" s="5" t="str">
        <f t="shared" si="4"/>
        <v>0</v>
      </c>
      <c r="K295" t="s">
        <v>116</v>
      </c>
      <c r="L295" t="s">
        <v>1198</v>
      </c>
      <c r="M295" t="s">
        <v>1199</v>
      </c>
      <c r="N295" t="s">
        <v>1200</v>
      </c>
      <c r="Q295" t="s">
        <v>27</v>
      </c>
      <c r="S295">
        <v>0</v>
      </c>
      <c r="U295" t="s">
        <v>158</v>
      </c>
      <c r="V295" t="s">
        <v>30</v>
      </c>
    </row>
    <row r="296" spans="1:22" ht="15" customHeight="1" x14ac:dyDescent="0.25">
      <c r="A296" t="s">
        <v>1201</v>
      </c>
      <c r="B296" t="s">
        <v>1693</v>
      </c>
      <c r="C296" t="s">
        <v>83</v>
      </c>
      <c r="D296">
        <v>1</v>
      </c>
      <c r="E296" t="s">
        <v>1687</v>
      </c>
      <c r="F296" s="1">
        <v>42895.385034722225</v>
      </c>
      <c r="G296" s="1">
        <v>42975</v>
      </c>
      <c r="H296" s="1">
        <v>42978.6875</v>
      </c>
      <c r="I296" s="5">
        <f t="shared" si="4"/>
        <v>-3.6875</v>
      </c>
      <c r="K296" t="s">
        <v>24</v>
      </c>
      <c r="L296" t="s">
        <v>1202</v>
      </c>
      <c r="M296" s="2" t="s">
        <v>1203</v>
      </c>
      <c r="N296" t="s">
        <v>961</v>
      </c>
      <c r="O296">
        <v>10</v>
      </c>
      <c r="Q296" t="s">
        <v>27</v>
      </c>
      <c r="R296" t="s">
        <v>538</v>
      </c>
      <c r="S296">
        <v>0</v>
      </c>
      <c r="U296" t="s">
        <v>135</v>
      </c>
      <c r="V296" t="s">
        <v>30</v>
      </c>
    </row>
    <row r="297" spans="1:22" ht="15" customHeight="1" x14ac:dyDescent="0.25">
      <c r="A297" t="s">
        <v>1204</v>
      </c>
      <c r="B297" t="s">
        <v>1694</v>
      </c>
      <c r="C297" t="s">
        <v>1690</v>
      </c>
      <c r="D297">
        <v>4</v>
      </c>
      <c r="E297" t="s">
        <v>1688</v>
      </c>
      <c r="F297" s="1">
        <v>42898.4687962963</v>
      </c>
      <c r="H297" s="1">
        <v>42978.6875</v>
      </c>
      <c r="I297" s="5" t="str">
        <f t="shared" si="4"/>
        <v>0</v>
      </c>
      <c r="K297" t="s">
        <v>116</v>
      </c>
      <c r="L297" t="s">
        <v>1205</v>
      </c>
      <c r="M297" s="2" t="s">
        <v>1206</v>
      </c>
      <c r="N297" t="s">
        <v>1207</v>
      </c>
      <c r="Q297" t="s">
        <v>27</v>
      </c>
      <c r="S297">
        <v>0</v>
      </c>
      <c r="T297" t="s">
        <v>28</v>
      </c>
      <c r="U297" t="s">
        <v>1208</v>
      </c>
      <c r="V297" t="s">
        <v>30</v>
      </c>
    </row>
    <row r="298" spans="1:22" ht="15" customHeight="1" x14ac:dyDescent="0.25">
      <c r="A298" t="s">
        <v>1209</v>
      </c>
      <c r="B298" t="s">
        <v>1693</v>
      </c>
      <c r="C298" t="s">
        <v>83</v>
      </c>
      <c r="D298">
        <v>3</v>
      </c>
      <c r="E298" t="s">
        <v>1688</v>
      </c>
      <c r="F298" s="1">
        <v>42900.666898148149</v>
      </c>
      <c r="H298" s="1">
        <v>42978.6875</v>
      </c>
      <c r="I298" s="5" t="str">
        <f t="shared" si="4"/>
        <v>0</v>
      </c>
      <c r="K298" t="s">
        <v>116</v>
      </c>
      <c r="L298" t="s">
        <v>1210</v>
      </c>
      <c r="M298" s="2" t="s">
        <v>1211</v>
      </c>
      <c r="N298" t="s">
        <v>1212</v>
      </c>
      <c r="Q298" t="s">
        <v>27</v>
      </c>
      <c r="S298">
        <v>0</v>
      </c>
      <c r="U298" t="s">
        <v>193</v>
      </c>
      <c r="V298" t="s">
        <v>30</v>
      </c>
    </row>
    <row r="299" spans="1:22" ht="15" customHeight="1" x14ac:dyDescent="0.25">
      <c r="A299" t="s">
        <v>1213</v>
      </c>
      <c r="B299" t="s">
        <v>1694</v>
      </c>
      <c r="C299" t="s">
        <v>83</v>
      </c>
      <c r="D299">
        <v>1</v>
      </c>
      <c r="E299" t="s">
        <v>1687</v>
      </c>
      <c r="F299" s="1">
        <v>42900.718113425923</v>
      </c>
      <c r="G299" s="1">
        <v>42963</v>
      </c>
      <c r="H299" s="1">
        <v>42978.6875</v>
      </c>
      <c r="I299" s="5">
        <f t="shared" si="4"/>
        <v>-15.6875</v>
      </c>
      <c r="K299" t="s">
        <v>24</v>
      </c>
      <c r="L299" t="s">
        <v>1214</v>
      </c>
      <c r="M299" s="2" t="s">
        <v>1215</v>
      </c>
      <c r="N299" t="s">
        <v>636</v>
      </c>
      <c r="O299">
        <v>40</v>
      </c>
      <c r="Q299" t="s">
        <v>27</v>
      </c>
      <c r="R299" t="s">
        <v>1216</v>
      </c>
      <c r="S299">
        <v>0</v>
      </c>
      <c r="U299" t="s">
        <v>140</v>
      </c>
      <c r="V299" t="s">
        <v>30</v>
      </c>
    </row>
    <row r="300" spans="1:22" ht="15" customHeight="1" x14ac:dyDescent="0.25">
      <c r="A300" t="s">
        <v>1217</v>
      </c>
      <c r="B300" t="s">
        <v>1694</v>
      </c>
      <c r="C300" t="s">
        <v>230</v>
      </c>
      <c r="D300">
        <v>2</v>
      </c>
      <c r="E300" t="s">
        <v>1688</v>
      </c>
      <c r="F300" s="1">
        <v>42901.218761574077</v>
      </c>
      <c r="H300" s="1">
        <v>42978.6875</v>
      </c>
      <c r="I300" s="5" t="str">
        <f t="shared" si="4"/>
        <v>0</v>
      </c>
      <c r="K300" t="s">
        <v>116</v>
      </c>
      <c r="L300" t="s">
        <v>1218</v>
      </c>
      <c r="M300" s="2" t="s">
        <v>1219</v>
      </c>
      <c r="N300" t="s">
        <v>571</v>
      </c>
      <c r="Q300" t="s">
        <v>27</v>
      </c>
      <c r="R300" t="s">
        <v>356</v>
      </c>
      <c r="S300">
        <v>0</v>
      </c>
      <c r="U300" t="s">
        <v>1220</v>
      </c>
      <c r="V300" t="s">
        <v>30</v>
      </c>
    </row>
    <row r="301" spans="1:22" ht="15" customHeight="1" x14ac:dyDescent="0.25">
      <c r="A301" t="s">
        <v>1221</v>
      </c>
      <c r="B301" t="s">
        <v>1693</v>
      </c>
      <c r="C301" t="s">
        <v>1692</v>
      </c>
      <c r="D301">
        <v>2</v>
      </c>
      <c r="E301" t="s">
        <v>1687</v>
      </c>
      <c r="F301" s="1">
        <v>42901.684861111113</v>
      </c>
      <c r="H301" s="1">
        <v>42978.6875</v>
      </c>
      <c r="I301" s="5" t="str">
        <f t="shared" si="4"/>
        <v>0</v>
      </c>
      <c r="K301" t="s">
        <v>24</v>
      </c>
      <c r="L301" t="s">
        <v>1222</v>
      </c>
      <c r="M301" s="2" t="s">
        <v>1223</v>
      </c>
      <c r="N301" t="s">
        <v>1224</v>
      </c>
      <c r="P301" t="s">
        <v>744</v>
      </c>
      <c r="Q301" t="s">
        <v>27</v>
      </c>
      <c r="R301" t="s">
        <v>538</v>
      </c>
      <c r="S301">
        <v>0</v>
      </c>
      <c r="T301" t="s">
        <v>48</v>
      </c>
      <c r="U301" t="s">
        <v>158</v>
      </c>
      <c r="V301" t="s">
        <v>30</v>
      </c>
    </row>
    <row r="302" spans="1:22" ht="15" customHeight="1" x14ac:dyDescent="0.25">
      <c r="A302" t="s">
        <v>1225</v>
      </c>
      <c r="B302" t="s">
        <v>1694</v>
      </c>
      <c r="C302" t="s">
        <v>83</v>
      </c>
      <c r="D302">
        <v>3</v>
      </c>
      <c r="E302" t="s">
        <v>1688</v>
      </c>
      <c r="F302" s="1">
        <v>42901.693136574075</v>
      </c>
      <c r="H302" s="1">
        <v>42978.6875</v>
      </c>
      <c r="I302" s="5" t="str">
        <f t="shared" si="4"/>
        <v>0</v>
      </c>
      <c r="K302" t="s">
        <v>116</v>
      </c>
      <c r="L302" t="s">
        <v>1226</v>
      </c>
      <c r="M302" s="2" t="s">
        <v>1227</v>
      </c>
      <c r="N302" t="s">
        <v>139</v>
      </c>
      <c r="Q302" t="s">
        <v>27</v>
      </c>
      <c r="R302" t="s">
        <v>441</v>
      </c>
      <c r="S302">
        <v>0</v>
      </c>
      <c r="U302" t="s">
        <v>279</v>
      </c>
      <c r="V302" t="s">
        <v>30</v>
      </c>
    </row>
    <row r="303" spans="1:22" ht="15" customHeight="1" x14ac:dyDescent="0.25">
      <c r="A303" t="s">
        <v>1228</v>
      </c>
      <c r="B303" t="s">
        <v>1693</v>
      </c>
      <c r="C303" t="s">
        <v>83</v>
      </c>
      <c r="D303">
        <v>3</v>
      </c>
      <c r="E303" t="s">
        <v>1688</v>
      </c>
      <c r="F303" s="1">
        <v>42902.414351851854</v>
      </c>
      <c r="H303" s="1">
        <v>42978.6875</v>
      </c>
      <c r="I303" s="5" t="str">
        <f t="shared" si="4"/>
        <v>0</v>
      </c>
      <c r="K303" t="s">
        <v>116</v>
      </c>
      <c r="L303" t="s">
        <v>1229</v>
      </c>
      <c r="M303" s="2" t="s">
        <v>1230</v>
      </c>
      <c r="N303" t="s">
        <v>415</v>
      </c>
      <c r="Q303" t="s">
        <v>27</v>
      </c>
      <c r="S303">
        <v>0</v>
      </c>
      <c r="U303" t="s">
        <v>242</v>
      </c>
      <c r="V303" t="s">
        <v>30</v>
      </c>
    </row>
    <row r="304" spans="1:22" ht="15" customHeight="1" x14ac:dyDescent="0.25">
      <c r="A304" t="s">
        <v>1231</v>
      </c>
      <c r="B304" t="s">
        <v>1694</v>
      </c>
      <c r="C304" t="s">
        <v>83</v>
      </c>
      <c r="D304">
        <v>3</v>
      </c>
      <c r="E304" t="s">
        <v>1688</v>
      </c>
      <c r="F304" s="1">
        <v>42902.64875</v>
      </c>
      <c r="H304" s="1">
        <v>42978.6875</v>
      </c>
      <c r="I304" s="5" t="str">
        <f t="shared" si="4"/>
        <v>0</v>
      </c>
      <c r="K304" t="s">
        <v>116</v>
      </c>
      <c r="L304" t="s">
        <v>1232</v>
      </c>
      <c r="M304" s="2" t="s">
        <v>1233</v>
      </c>
      <c r="N304" t="s">
        <v>267</v>
      </c>
      <c r="Q304" t="s">
        <v>27</v>
      </c>
      <c r="S304">
        <v>0</v>
      </c>
      <c r="U304" t="s">
        <v>279</v>
      </c>
      <c r="V304" t="s">
        <v>30</v>
      </c>
    </row>
    <row r="305" spans="1:22" ht="15" customHeight="1" x14ac:dyDescent="0.25">
      <c r="A305" t="s">
        <v>1234</v>
      </c>
      <c r="B305" t="s">
        <v>1694</v>
      </c>
      <c r="C305" t="s">
        <v>331</v>
      </c>
      <c r="D305">
        <v>2</v>
      </c>
      <c r="E305" t="s">
        <v>1687</v>
      </c>
      <c r="F305" s="1">
        <v>42902.725173611114</v>
      </c>
      <c r="H305" s="1">
        <v>42978.6875</v>
      </c>
      <c r="I305" s="5" t="str">
        <f t="shared" si="4"/>
        <v>0</v>
      </c>
      <c r="K305" t="s">
        <v>24</v>
      </c>
      <c r="L305" t="s">
        <v>1235</v>
      </c>
      <c r="M305" s="2" t="s">
        <v>1236</v>
      </c>
      <c r="N305" t="s">
        <v>1237</v>
      </c>
      <c r="Q305" t="s">
        <v>27</v>
      </c>
      <c r="R305" t="s">
        <v>129</v>
      </c>
      <c r="S305">
        <v>0</v>
      </c>
      <c r="U305" t="s">
        <v>60</v>
      </c>
      <c r="V305" t="s">
        <v>61</v>
      </c>
    </row>
    <row r="306" spans="1:22" ht="15" customHeight="1" x14ac:dyDescent="0.25">
      <c r="A306" t="s">
        <v>1238</v>
      </c>
      <c r="B306" t="s">
        <v>1694</v>
      </c>
      <c r="C306" t="s">
        <v>1692</v>
      </c>
      <c r="D306">
        <v>2</v>
      </c>
      <c r="E306" t="s">
        <v>1688</v>
      </c>
      <c r="F306" s="1">
        <v>42905.38790509259</v>
      </c>
      <c r="H306" s="1">
        <v>42978.6875</v>
      </c>
      <c r="I306" s="5" t="str">
        <f t="shared" si="4"/>
        <v>0</v>
      </c>
      <c r="K306" t="s">
        <v>24</v>
      </c>
      <c r="L306" t="s">
        <v>861</v>
      </c>
      <c r="M306" t="s">
        <v>862</v>
      </c>
      <c r="N306" t="s">
        <v>863</v>
      </c>
      <c r="Q306" t="s">
        <v>27</v>
      </c>
      <c r="R306" t="s">
        <v>495</v>
      </c>
      <c r="S306">
        <v>0</v>
      </c>
      <c r="U306" t="s">
        <v>60</v>
      </c>
      <c r="V306" t="s">
        <v>61</v>
      </c>
    </row>
    <row r="307" spans="1:22" ht="15" customHeight="1" x14ac:dyDescent="0.25">
      <c r="A307" t="s">
        <v>1239</v>
      </c>
      <c r="B307" t="s">
        <v>1693</v>
      </c>
      <c r="C307" t="s">
        <v>83</v>
      </c>
      <c r="D307">
        <v>2</v>
      </c>
      <c r="E307" t="s">
        <v>1688</v>
      </c>
      <c r="F307" s="1">
        <v>42907.321261574078</v>
      </c>
      <c r="H307" s="1">
        <v>42978.6875</v>
      </c>
      <c r="I307" s="5" t="str">
        <f t="shared" si="4"/>
        <v>0</v>
      </c>
      <c r="K307" t="s">
        <v>116</v>
      </c>
      <c r="L307" t="s">
        <v>1240</v>
      </c>
      <c r="M307" s="2" t="s">
        <v>1241</v>
      </c>
      <c r="N307" t="s">
        <v>1242</v>
      </c>
      <c r="Q307" t="s">
        <v>27</v>
      </c>
      <c r="S307">
        <v>0</v>
      </c>
      <c r="U307" t="s">
        <v>193</v>
      </c>
      <c r="V307" t="s">
        <v>30</v>
      </c>
    </row>
    <row r="308" spans="1:22" ht="15" customHeight="1" x14ac:dyDescent="0.25">
      <c r="A308" t="s">
        <v>1243</v>
      </c>
      <c r="B308" t="s">
        <v>1693</v>
      </c>
      <c r="C308" t="s">
        <v>83</v>
      </c>
      <c r="D308">
        <v>2</v>
      </c>
      <c r="E308" t="s">
        <v>1688</v>
      </c>
      <c r="F308" s="1">
        <v>42907.490277777775</v>
      </c>
      <c r="H308" s="1">
        <v>42978.6875</v>
      </c>
      <c r="I308" s="5" t="str">
        <f t="shared" si="4"/>
        <v>0</v>
      </c>
      <c r="K308" t="s">
        <v>116</v>
      </c>
      <c r="L308" t="s">
        <v>1244</v>
      </c>
      <c r="M308" s="2" t="s">
        <v>1245</v>
      </c>
      <c r="N308" t="s">
        <v>1246</v>
      </c>
      <c r="Q308" t="s">
        <v>27</v>
      </c>
      <c r="S308">
        <v>0</v>
      </c>
      <c r="U308" t="s">
        <v>135</v>
      </c>
      <c r="V308" t="s">
        <v>30</v>
      </c>
    </row>
    <row r="309" spans="1:22" ht="15" customHeight="1" x14ac:dyDescent="0.25">
      <c r="A309" t="s">
        <v>1247</v>
      </c>
      <c r="B309" t="s">
        <v>1693</v>
      </c>
      <c r="C309" t="s">
        <v>83</v>
      </c>
      <c r="D309">
        <v>2</v>
      </c>
      <c r="E309" t="s">
        <v>1688</v>
      </c>
      <c r="F309" s="1">
        <v>42907.552407407406</v>
      </c>
      <c r="H309" s="1">
        <v>42978.6875</v>
      </c>
      <c r="I309" s="5" t="str">
        <f t="shared" si="4"/>
        <v>0</v>
      </c>
      <c r="K309" t="s">
        <v>116</v>
      </c>
      <c r="L309" t="s">
        <v>1248</v>
      </c>
      <c r="M309" s="2" t="s">
        <v>1249</v>
      </c>
      <c r="N309" t="s">
        <v>1250</v>
      </c>
      <c r="Q309" t="s">
        <v>27</v>
      </c>
      <c r="S309">
        <v>0</v>
      </c>
      <c r="U309" t="s">
        <v>135</v>
      </c>
      <c r="V309" t="s">
        <v>30</v>
      </c>
    </row>
    <row r="310" spans="1:22" ht="15" customHeight="1" x14ac:dyDescent="0.25">
      <c r="A310" t="s">
        <v>1251</v>
      </c>
      <c r="B310" t="s">
        <v>1693</v>
      </c>
      <c r="C310" t="s">
        <v>1689</v>
      </c>
      <c r="D310">
        <v>1</v>
      </c>
      <c r="E310" t="s">
        <v>1687</v>
      </c>
      <c r="F310" s="1">
        <v>42907.559537037036</v>
      </c>
      <c r="H310" s="1">
        <v>42978.6875</v>
      </c>
      <c r="I310" s="5" t="str">
        <f t="shared" si="4"/>
        <v>0</v>
      </c>
      <c r="K310" t="s">
        <v>24</v>
      </c>
      <c r="L310" t="s">
        <v>1252</v>
      </c>
      <c r="M310" s="2" t="s">
        <v>1253</v>
      </c>
      <c r="N310" t="s">
        <v>1254</v>
      </c>
      <c r="O310">
        <v>400</v>
      </c>
      <c r="Q310" t="s">
        <v>27</v>
      </c>
      <c r="R310" t="s">
        <v>538</v>
      </c>
      <c r="S310">
        <v>0</v>
      </c>
      <c r="T310" t="s">
        <v>48</v>
      </c>
      <c r="U310" t="s">
        <v>29</v>
      </c>
      <c r="V310" t="s">
        <v>30</v>
      </c>
    </row>
    <row r="311" spans="1:22" ht="15" customHeight="1" x14ac:dyDescent="0.25">
      <c r="A311" t="s">
        <v>1255</v>
      </c>
      <c r="B311" t="s">
        <v>1693</v>
      </c>
      <c r="C311" t="s">
        <v>83</v>
      </c>
      <c r="D311">
        <v>1</v>
      </c>
      <c r="E311" t="s">
        <v>1687</v>
      </c>
      <c r="F311" s="1">
        <v>42907.650729166664</v>
      </c>
      <c r="H311" s="1">
        <v>42978.6875</v>
      </c>
      <c r="I311" s="5" t="str">
        <f t="shared" si="4"/>
        <v>0</v>
      </c>
      <c r="K311" t="s">
        <v>24</v>
      </c>
      <c r="L311" t="s">
        <v>1256</v>
      </c>
      <c r="M311" s="2" t="s">
        <v>1257</v>
      </c>
      <c r="N311" t="s">
        <v>1258</v>
      </c>
      <c r="Q311" t="s">
        <v>27</v>
      </c>
      <c r="R311" t="s">
        <v>299</v>
      </c>
      <c r="S311">
        <v>0</v>
      </c>
      <c r="U311" t="s">
        <v>193</v>
      </c>
      <c r="V311" t="s">
        <v>30</v>
      </c>
    </row>
    <row r="312" spans="1:22" ht="15" customHeight="1" x14ac:dyDescent="0.25">
      <c r="A312" t="s">
        <v>1259</v>
      </c>
      <c r="B312" t="s">
        <v>1694</v>
      </c>
      <c r="C312" t="s">
        <v>1689</v>
      </c>
      <c r="D312">
        <v>2</v>
      </c>
      <c r="E312" t="s">
        <v>1687</v>
      </c>
      <c r="F312" s="1">
        <v>42907.662615740737</v>
      </c>
      <c r="G312" s="1">
        <v>42931</v>
      </c>
      <c r="H312" s="1">
        <v>42978.6875</v>
      </c>
      <c r="I312" s="5">
        <f t="shared" si="4"/>
        <v>-47.6875</v>
      </c>
      <c r="K312" t="s">
        <v>24</v>
      </c>
      <c r="L312" t="s">
        <v>1260</v>
      </c>
      <c r="M312" t="s">
        <v>1261</v>
      </c>
      <c r="N312" t="s">
        <v>396</v>
      </c>
      <c r="O312">
        <v>100</v>
      </c>
      <c r="Q312" t="s">
        <v>27</v>
      </c>
      <c r="R312" t="s">
        <v>26</v>
      </c>
      <c r="S312">
        <v>0</v>
      </c>
      <c r="T312" t="s">
        <v>65</v>
      </c>
      <c r="U312" t="s">
        <v>60</v>
      </c>
      <c r="V312" t="s">
        <v>61</v>
      </c>
    </row>
    <row r="313" spans="1:22" ht="15" customHeight="1" x14ac:dyDescent="0.25">
      <c r="A313" t="s">
        <v>1262</v>
      </c>
      <c r="B313" t="s">
        <v>1694</v>
      </c>
      <c r="C313" t="s">
        <v>1692</v>
      </c>
      <c r="D313">
        <v>2</v>
      </c>
      <c r="E313" t="s">
        <v>1689</v>
      </c>
      <c r="F313" s="1">
        <v>42908.599594907406</v>
      </c>
      <c r="G313" s="1">
        <v>43100</v>
      </c>
      <c r="H313" s="1">
        <v>42978.6875</v>
      </c>
      <c r="I313" s="5">
        <f t="shared" si="4"/>
        <v>121.3125</v>
      </c>
      <c r="K313" t="s">
        <v>24</v>
      </c>
      <c r="L313" t="s">
        <v>1263</v>
      </c>
      <c r="M313" s="2" t="s">
        <v>1264</v>
      </c>
      <c r="N313" t="s">
        <v>308</v>
      </c>
      <c r="O313">
        <v>75</v>
      </c>
      <c r="Q313" t="s">
        <v>27</v>
      </c>
      <c r="R313" t="s">
        <v>308</v>
      </c>
      <c r="S313">
        <v>0</v>
      </c>
      <c r="T313" t="s">
        <v>65</v>
      </c>
      <c r="U313" t="s">
        <v>465</v>
      </c>
      <c r="V313" t="s">
        <v>30</v>
      </c>
    </row>
    <row r="314" spans="1:22" ht="15" customHeight="1" x14ac:dyDescent="0.25">
      <c r="A314" t="s">
        <v>1265</v>
      </c>
      <c r="B314" t="s">
        <v>1693</v>
      </c>
      <c r="C314" t="s">
        <v>83</v>
      </c>
      <c r="D314">
        <v>1</v>
      </c>
      <c r="E314" t="s">
        <v>1687</v>
      </c>
      <c r="F314" s="1">
        <v>42908.625914351855</v>
      </c>
      <c r="H314" s="1">
        <v>42978.6875</v>
      </c>
      <c r="I314" s="5" t="str">
        <f t="shared" si="4"/>
        <v>0</v>
      </c>
      <c r="K314" t="s">
        <v>830</v>
      </c>
      <c r="L314" t="s">
        <v>1266</v>
      </c>
      <c r="M314" s="2" t="s">
        <v>1267</v>
      </c>
      <c r="N314" t="s">
        <v>1268</v>
      </c>
      <c r="Q314" t="s">
        <v>27</v>
      </c>
      <c r="R314" t="s">
        <v>237</v>
      </c>
      <c r="S314">
        <v>0</v>
      </c>
      <c r="U314" t="s">
        <v>193</v>
      </c>
      <c r="V314" t="s">
        <v>30</v>
      </c>
    </row>
    <row r="315" spans="1:22" ht="15" customHeight="1" x14ac:dyDescent="0.25">
      <c r="A315" t="s">
        <v>1269</v>
      </c>
      <c r="B315" t="s">
        <v>1694</v>
      </c>
      <c r="C315" t="s">
        <v>83</v>
      </c>
      <c r="D315">
        <v>3</v>
      </c>
      <c r="E315" t="s">
        <v>1688</v>
      </c>
      <c r="F315" s="1">
        <v>42909.543761574074</v>
      </c>
      <c r="H315" s="1">
        <v>42978.6875</v>
      </c>
      <c r="I315" s="5" t="str">
        <f t="shared" si="4"/>
        <v>0</v>
      </c>
      <c r="K315" t="s">
        <v>116</v>
      </c>
      <c r="L315" t="s">
        <v>1270</v>
      </c>
      <c r="M315" s="2" t="s">
        <v>1271</v>
      </c>
      <c r="N315" t="s">
        <v>139</v>
      </c>
      <c r="Q315" t="s">
        <v>27</v>
      </c>
      <c r="S315">
        <v>0</v>
      </c>
      <c r="U315" t="s">
        <v>513</v>
      </c>
      <c r="V315" t="s">
        <v>30</v>
      </c>
    </row>
    <row r="316" spans="1:22" ht="15" customHeight="1" x14ac:dyDescent="0.25">
      <c r="A316" t="s">
        <v>1272</v>
      </c>
      <c r="B316" t="s">
        <v>1693</v>
      </c>
      <c r="C316" t="s">
        <v>83</v>
      </c>
      <c r="D316">
        <v>1</v>
      </c>
      <c r="E316" t="s">
        <v>1687</v>
      </c>
      <c r="F316" s="1">
        <v>42909.610219907408</v>
      </c>
      <c r="G316" s="1">
        <v>43009</v>
      </c>
      <c r="H316" s="1">
        <v>42978.6875</v>
      </c>
      <c r="I316" s="5">
        <f t="shared" si="4"/>
        <v>30.3125</v>
      </c>
      <c r="K316" t="s">
        <v>24</v>
      </c>
      <c r="L316" t="s">
        <v>1273</v>
      </c>
      <c r="M316" s="2" t="s">
        <v>1274</v>
      </c>
      <c r="N316" t="s">
        <v>603</v>
      </c>
      <c r="O316">
        <v>24</v>
      </c>
      <c r="Q316" t="s">
        <v>27</v>
      </c>
      <c r="R316" t="s">
        <v>134</v>
      </c>
      <c r="S316">
        <v>0</v>
      </c>
      <c r="U316" t="s">
        <v>369</v>
      </c>
      <c r="V316" t="s">
        <v>30</v>
      </c>
    </row>
    <row r="317" spans="1:22" ht="15" customHeight="1" x14ac:dyDescent="0.25">
      <c r="A317" t="s">
        <v>1275</v>
      </c>
      <c r="B317" t="s">
        <v>1693</v>
      </c>
      <c r="C317" t="s">
        <v>83</v>
      </c>
      <c r="D317">
        <v>3</v>
      </c>
      <c r="E317" t="s">
        <v>1688</v>
      </c>
      <c r="F317" s="1">
        <v>42912.674803240741</v>
      </c>
      <c r="H317" s="1">
        <v>42978.6875</v>
      </c>
      <c r="I317" s="5" t="str">
        <f t="shared" si="4"/>
        <v>0</v>
      </c>
      <c r="K317" t="s">
        <v>116</v>
      </c>
      <c r="L317" t="s">
        <v>1276</v>
      </c>
      <c r="M317" s="2" t="s">
        <v>1277</v>
      </c>
      <c r="N317" t="s">
        <v>1278</v>
      </c>
      <c r="Q317" t="s">
        <v>27</v>
      </c>
      <c r="S317">
        <v>0</v>
      </c>
      <c r="U317" t="s">
        <v>193</v>
      </c>
      <c r="V317" t="s">
        <v>30</v>
      </c>
    </row>
    <row r="318" spans="1:22" ht="15" customHeight="1" x14ac:dyDescent="0.25">
      <c r="A318" t="s">
        <v>1279</v>
      </c>
      <c r="B318" t="s">
        <v>1693</v>
      </c>
      <c r="C318" t="s">
        <v>83</v>
      </c>
      <c r="D318">
        <v>2</v>
      </c>
      <c r="E318" t="s">
        <v>1688</v>
      </c>
      <c r="F318" s="1">
        <v>42913.588495370372</v>
      </c>
      <c r="H318" s="1">
        <v>42978.6875</v>
      </c>
      <c r="I318" s="5" t="str">
        <f t="shared" si="4"/>
        <v>0</v>
      </c>
      <c r="K318" t="s">
        <v>116</v>
      </c>
      <c r="L318" t="s">
        <v>1280</v>
      </c>
      <c r="M318" s="2" t="s">
        <v>1281</v>
      </c>
      <c r="N318" t="s">
        <v>392</v>
      </c>
      <c r="Q318" t="s">
        <v>27</v>
      </c>
      <c r="S318">
        <v>0</v>
      </c>
      <c r="U318" t="s">
        <v>135</v>
      </c>
      <c r="V318" t="s">
        <v>30</v>
      </c>
    </row>
    <row r="319" spans="1:22" ht="15" customHeight="1" x14ac:dyDescent="0.25">
      <c r="A319" t="s">
        <v>1282</v>
      </c>
      <c r="B319" t="s">
        <v>1693</v>
      </c>
      <c r="C319" t="s">
        <v>1692</v>
      </c>
      <c r="D319">
        <v>2</v>
      </c>
      <c r="E319" t="s">
        <v>1688</v>
      </c>
      <c r="F319" s="1">
        <v>42913.677418981482</v>
      </c>
      <c r="H319" s="1">
        <v>42978.6875</v>
      </c>
      <c r="I319" s="5" t="str">
        <f t="shared" si="4"/>
        <v>0</v>
      </c>
      <c r="K319" t="s">
        <v>116</v>
      </c>
      <c r="L319" t="s">
        <v>1283</v>
      </c>
      <c r="M319" t="s">
        <v>1283</v>
      </c>
      <c r="N319" t="s">
        <v>241</v>
      </c>
      <c r="Q319" t="s">
        <v>27</v>
      </c>
      <c r="S319">
        <v>0</v>
      </c>
      <c r="T319" t="s">
        <v>65</v>
      </c>
      <c r="U319" t="s">
        <v>1284</v>
      </c>
      <c r="V319" t="s">
        <v>30</v>
      </c>
    </row>
    <row r="320" spans="1:22" ht="15" customHeight="1" x14ac:dyDescent="0.25">
      <c r="A320" t="s">
        <v>1285</v>
      </c>
      <c r="B320" t="s">
        <v>1693</v>
      </c>
      <c r="C320" t="s">
        <v>83</v>
      </c>
      <c r="D320">
        <v>2</v>
      </c>
      <c r="E320" t="s">
        <v>1688</v>
      </c>
      <c r="F320" s="1">
        <v>42913.67800925926</v>
      </c>
      <c r="H320" s="1">
        <v>42978.6875</v>
      </c>
      <c r="I320" s="5" t="str">
        <f t="shared" si="4"/>
        <v>0</v>
      </c>
      <c r="K320" t="s">
        <v>116</v>
      </c>
      <c r="L320" t="s">
        <v>1283</v>
      </c>
      <c r="M320" s="2" t="s">
        <v>1286</v>
      </c>
      <c r="N320" t="s">
        <v>241</v>
      </c>
      <c r="Q320" t="s">
        <v>27</v>
      </c>
      <c r="S320">
        <v>0</v>
      </c>
      <c r="U320" t="s">
        <v>242</v>
      </c>
      <c r="V320" t="s">
        <v>30</v>
      </c>
    </row>
    <row r="321" spans="1:22" ht="15" customHeight="1" x14ac:dyDescent="0.25">
      <c r="A321" t="s">
        <v>1287</v>
      </c>
      <c r="B321" t="s">
        <v>1693</v>
      </c>
      <c r="C321" t="s">
        <v>83</v>
      </c>
      <c r="D321">
        <v>3</v>
      </c>
      <c r="E321" t="s">
        <v>1688</v>
      </c>
      <c r="F321" s="1">
        <v>42913.744490740741</v>
      </c>
      <c r="H321" s="1">
        <v>42978.6875</v>
      </c>
      <c r="I321" s="5" t="str">
        <f t="shared" si="4"/>
        <v>0</v>
      </c>
      <c r="K321" t="s">
        <v>116</v>
      </c>
      <c r="L321" t="s">
        <v>1288</v>
      </c>
      <c r="M321" s="2" t="s">
        <v>1289</v>
      </c>
      <c r="N321" t="s">
        <v>940</v>
      </c>
      <c r="Q321" t="s">
        <v>27</v>
      </c>
      <c r="S321">
        <v>0</v>
      </c>
      <c r="U321" t="s">
        <v>135</v>
      </c>
      <c r="V321" t="s">
        <v>30</v>
      </c>
    </row>
    <row r="322" spans="1:22" ht="15" customHeight="1" x14ac:dyDescent="0.25">
      <c r="A322" t="s">
        <v>1290</v>
      </c>
      <c r="B322" t="s">
        <v>1694</v>
      </c>
      <c r="C322" t="s">
        <v>83</v>
      </c>
      <c r="D322">
        <v>3</v>
      </c>
      <c r="E322" t="s">
        <v>1688</v>
      </c>
      <c r="F322" s="1">
        <v>42914.354560185187</v>
      </c>
      <c r="H322" s="1">
        <v>42978.6875</v>
      </c>
      <c r="I322" s="5" t="str">
        <f t="shared" si="4"/>
        <v>0</v>
      </c>
      <c r="K322" t="s">
        <v>116</v>
      </c>
      <c r="L322" t="s">
        <v>1291</v>
      </c>
      <c r="M322" s="2" t="s">
        <v>1292</v>
      </c>
      <c r="N322" t="s">
        <v>671</v>
      </c>
      <c r="Q322" t="s">
        <v>27</v>
      </c>
      <c r="S322">
        <v>0</v>
      </c>
      <c r="U322" t="s">
        <v>140</v>
      </c>
      <c r="V322" t="s">
        <v>30</v>
      </c>
    </row>
    <row r="323" spans="1:22" ht="15" customHeight="1" x14ac:dyDescent="0.25">
      <c r="A323" t="s">
        <v>1293</v>
      </c>
      <c r="B323" t="s">
        <v>1693</v>
      </c>
      <c r="C323" t="s">
        <v>83</v>
      </c>
      <c r="D323">
        <v>3</v>
      </c>
      <c r="E323" t="s">
        <v>1688</v>
      </c>
      <c r="F323" s="1">
        <v>42914.441655092596</v>
      </c>
      <c r="H323" s="1">
        <v>42978.6875</v>
      </c>
      <c r="I323" s="5" t="str">
        <f t="shared" ref="I323:I386" si="5">IF(ISBLANK(G323),"0",G323-H323)</f>
        <v>0</v>
      </c>
      <c r="K323" t="s">
        <v>116</v>
      </c>
      <c r="L323" t="s">
        <v>1294</v>
      </c>
      <c r="M323" s="2" t="s">
        <v>1295</v>
      </c>
      <c r="N323" t="s">
        <v>1296</v>
      </c>
      <c r="Q323" t="s">
        <v>27</v>
      </c>
      <c r="S323">
        <v>0</v>
      </c>
      <c r="U323" t="s">
        <v>193</v>
      </c>
      <c r="V323" t="s">
        <v>30</v>
      </c>
    </row>
    <row r="324" spans="1:22" ht="15" customHeight="1" x14ac:dyDescent="0.25">
      <c r="A324" t="s">
        <v>1297</v>
      </c>
      <c r="B324" t="s">
        <v>1694</v>
      </c>
      <c r="C324" t="s">
        <v>1692</v>
      </c>
      <c r="D324">
        <v>2</v>
      </c>
      <c r="E324" t="s">
        <v>1687</v>
      </c>
      <c r="F324" s="1">
        <v>42914.61928240741</v>
      </c>
      <c r="G324" s="1">
        <v>43281</v>
      </c>
      <c r="H324" s="1">
        <v>42978.6875</v>
      </c>
      <c r="I324" s="5">
        <f t="shared" si="5"/>
        <v>302.3125</v>
      </c>
      <c r="K324" t="s">
        <v>24</v>
      </c>
      <c r="L324" t="s">
        <v>1298</v>
      </c>
      <c r="M324" t="s">
        <v>1298</v>
      </c>
      <c r="N324" t="s">
        <v>863</v>
      </c>
      <c r="O324">
        <v>250</v>
      </c>
      <c r="Q324" t="s">
        <v>27</v>
      </c>
      <c r="R324" t="s">
        <v>26</v>
      </c>
      <c r="S324">
        <v>0</v>
      </c>
      <c r="T324" t="s">
        <v>28</v>
      </c>
      <c r="U324" t="s">
        <v>81</v>
      </c>
      <c r="V324" t="s">
        <v>30</v>
      </c>
    </row>
    <row r="325" spans="1:22" ht="15" customHeight="1" x14ac:dyDescent="0.25">
      <c r="A325" t="s">
        <v>1299</v>
      </c>
      <c r="B325" t="s">
        <v>1693</v>
      </c>
      <c r="C325" t="s">
        <v>83</v>
      </c>
      <c r="D325">
        <v>3</v>
      </c>
      <c r="E325" t="s">
        <v>1688</v>
      </c>
      <c r="F325" s="1">
        <v>42914.741481481484</v>
      </c>
      <c r="H325" s="1">
        <v>42978.6875</v>
      </c>
      <c r="I325" s="5" t="str">
        <f t="shared" si="5"/>
        <v>0</v>
      </c>
      <c r="K325" t="s">
        <v>116</v>
      </c>
      <c r="L325" t="s">
        <v>1300</v>
      </c>
      <c r="M325" s="2" t="s">
        <v>1301</v>
      </c>
      <c r="N325" t="s">
        <v>1224</v>
      </c>
      <c r="Q325" t="s">
        <v>27</v>
      </c>
      <c r="S325">
        <v>0</v>
      </c>
      <c r="U325" t="s">
        <v>193</v>
      </c>
      <c r="V325" t="s">
        <v>30</v>
      </c>
    </row>
    <row r="326" spans="1:22" ht="15" customHeight="1" x14ac:dyDescent="0.25">
      <c r="A326" t="s">
        <v>1302</v>
      </c>
      <c r="B326" t="s">
        <v>1694</v>
      </c>
      <c r="C326" t="s">
        <v>230</v>
      </c>
      <c r="D326">
        <v>3</v>
      </c>
      <c r="E326" t="s">
        <v>1688</v>
      </c>
      <c r="F326" s="1">
        <v>42915.556481481479</v>
      </c>
      <c r="H326" s="1">
        <v>42978.6875</v>
      </c>
      <c r="I326" s="5" t="str">
        <f t="shared" si="5"/>
        <v>0</v>
      </c>
      <c r="K326" t="s">
        <v>116</v>
      </c>
      <c r="L326" t="s">
        <v>1303</v>
      </c>
      <c r="M326" s="2" t="s">
        <v>1304</v>
      </c>
      <c r="N326" t="s">
        <v>1091</v>
      </c>
      <c r="Q326" t="s">
        <v>27</v>
      </c>
      <c r="S326">
        <v>0</v>
      </c>
      <c r="U326" t="s">
        <v>1029</v>
      </c>
      <c r="V326" t="s">
        <v>30</v>
      </c>
    </row>
    <row r="327" spans="1:22" ht="15" customHeight="1" x14ac:dyDescent="0.25">
      <c r="A327" t="s">
        <v>1305</v>
      </c>
      <c r="B327" t="s">
        <v>1694</v>
      </c>
      <c r="C327" t="s">
        <v>1690</v>
      </c>
      <c r="D327">
        <v>2</v>
      </c>
      <c r="E327" t="s">
        <v>1688</v>
      </c>
      <c r="F327" s="1">
        <v>42915.572291666664</v>
      </c>
      <c r="H327" s="1">
        <v>42978.6875</v>
      </c>
      <c r="I327" s="5" t="str">
        <f t="shared" si="5"/>
        <v>0</v>
      </c>
      <c r="K327" t="s">
        <v>116</v>
      </c>
      <c r="L327" t="s">
        <v>1306</v>
      </c>
      <c r="M327" s="2" t="s">
        <v>1307</v>
      </c>
      <c r="N327" t="s">
        <v>364</v>
      </c>
      <c r="Q327" t="s">
        <v>27</v>
      </c>
      <c r="S327">
        <v>0</v>
      </c>
      <c r="T327" t="s">
        <v>65</v>
      </c>
      <c r="U327" t="s">
        <v>113</v>
      </c>
      <c r="V327" t="s">
        <v>114</v>
      </c>
    </row>
    <row r="328" spans="1:22" ht="15" customHeight="1" x14ac:dyDescent="0.25">
      <c r="A328" t="s">
        <v>1308</v>
      </c>
      <c r="B328" t="s">
        <v>1693</v>
      </c>
      <c r="C328" t="s">
        <v>83</v>
      </c>
      <c r="D328">
        <v>3</v>
      </c>
      <c r="E328" t="s">
        <v>1687</v>
      </c>
      <c r="F328" s="1">
        <v>42915.757974537039</v>
      </c>
      <c r="H328" s="1">
        <v>42978.6875</v>
      </c>
      <c r="I328" s="5" t="str">
        <f t="shared" si="5"/>
        <v>0</v>
      </c>
      <c r="K328" t="s">
        <v>24</v>
      </c>
      <c r="L328" t="s">
        <v>1309</v>
      </c>
      <c r="M328" s="2" t="s">
        <v>1310</v>
      </c>
      <c r="N328" t="s">
        <v>1311</v>
      </c>
      <c r="Q328" t="s">
        <v>27</v>
      </c>
      <c r="S328">
        <v>0</v>
      </c>
      <c r="U328" t="s">
        <v>193</v>
      </c>
      <c r="V328" t="s">
        <v>30</v>
      </c>
    </row>
    <row r="329" spans="1:22" ht="15" customHeight="1" x14ac:dyDescent="0.25">
      <c r="A329" t="s">
        <v>1312</v>
      </c>
      <c r="B329" t="s">
        <v>1694</v>
      </c>
      <c r="C329" t="s">
        <v>331</v>
      </c>
      <c r="D329">
        <v>3</v>
      </c>
      <c r="E329" t="s">
        <v>1688</v>
      </c>
      <c r="F329" s="1">
        <v>42916.387962962966</v>
      </c>
      <c r="H329" s="1">
        <v>42978.6875</v>
      </c>
      <c r="I329" s="5" t="str">
        <f t="shared" si="5"/>
        <v>0</v>
      </c>
      <c r="K329" t="s">
        <v>116</v>
      </c>
      <c r="L329" t="s">
        <v>1313</v>
      </c>
      <c r="M329" s="2" t="s">
        <v>1314</v>
      </c>
      <c r="N329" t="s">
        <v>94</v>
      </c>
      <c r="P329" t="s">
        <v>744</v>
      </c>
      <c r="Q329" t="s">
        <v>27</v>
      </c>
      <c r="S329">
        <v>0</v>
      </c>
      <c r="U329" t="s">
        <v>60</v>
      </c>
      <c r="V329" t="s">
        <v>61</v>
      </c>
    </row>
    <row r="330" spans="1:22" ht="15" customHeight="1" x14ac:dyDescent="0.25">
      <c r="A330" t="s">
        <v>1315</v>
      </c>
      <c r="B330" t="s">
        <v>1694</v>
      </c>
      <c r="C330" t="s">
        <v>1690</v>
      </c>
      <c r="D330">
        <v>3</v>
      </c>
      <c r="E330" t="s">
        <v>1687</v>
      </c>
      <c r="F330" s="1">
        <v>42916.542280092595</v>
      </c>
      <c r="G330" s="1">
        <v>43008</v>
      </c>
      <c r="H330" s="1">
        <v>42978.6875</v>
      </c>
      <c r="I330" s="5">
        <f t="shared" si="5"/>
        <v>29.3125</v>
      </c>
      <c r="K330" t="s">
        <v>24</v>
      </c>
      <c r="L330" t="s">
        <v>1316</v>
      </c>
      <c r="M330" s="2" t="s">
        <v>1317</v>
      </c>
      <c r="N330" t="s">
        <v>72</v>
      </c>
      <c r="O330">
        <v>24</v>
      </c>
      <c r="P330" t="s">
        <v>744</v>
      </c>
      <c r="Q330" t="s">
        <v>27</v>
      </c>
      <c r="R330" t="s">
        <v>38</v>
      </c>
      <c r="S330">
        <v>0</v>
      </c>
      <c r="T330" t="s">
        <v>65</v>
      </c>
      <c r="U330" t="s">
        <v>40</v>
      </c>
      <c r="V330" t="s">
        <v>30</v>
      </c>
    </row>
    <row r="331" spans="1:22" ht="15" customHeight="1" x14ac:dyDescent="0.25">
      <c r="A331" t="s">
        <v>1318</v>
      </c>
      <c r="B331" t="s">
        <v>1693</v>
      </c>
      <c r="C331" t="s">
        <v>331</v>
      </c>
      <c r="D331">
        <v>2</v>
      </c>
      <c r="E331" t="s">
        <v>1688</v>
      </c>
      <c r="F331" s="1">
        <v>42916.677557870367</v>
      </c>
      <c r="H331" s="1">
        <v>42978.6875</v>
      </c>
      <c r="I331" s="5" t="str">
        <f t="shared" si="5"/>
        <v>0</v>
      </c>
      <c r="K331" t="s">
        <v>116</v>
      </c>
      <c r="L331" t="s">
        <v>1319</v>
      </c>
      <c r="M331" s="2" t="s">
        <v>1320</v>
      </c>
      <c r="N331" t="s">
        <v>509</v>
      </c>
      <c r="Q331" t="s">
        <v>27</v>
      </c>
      <c r="S331">
        <v>0</v>
      </c>
      <c r="U331" t="s">
        <v>60</v>
      </c>
      <c r="V331" t="s">
        <v>61</v>
      </c>
    </row>
    <row r="332" spans="1:22" ht="15" customHeight="1" x14ac:dyDescent="0.25">
      <c r="A332" t="s">
        <v>1321</v>
      </c>
      <c r="B332" t="s">
        <v>1694</v>
      </c>
      <c r="C332" t="s">
        <v>83</v>
      </c>
      <c r="D332">
        <v>1</v>
      </c>
      <c r="E332" t="s">
        <v>1687</v>
      </c>
      <c r="F332" s="1">
        <v>42919.553113425929</v>
      </c>
      <c r="G332" s="1">
        <v>43009</v>
      </c>
      <c r="H332" s="1">
        <v>42978.6875</v>
      </c>
      <c r="I332" s="5">
        <f t="shared" si="5"/>
        <v>30.3125</v>
      </c>
      <c r="K332" t="s">
        <v>24</v>
      </c>
      <c r="L332" t="s">
        <v>1322</v>
      </c>
      <c r="M332" s="2" t="s">
        <v>1323</v>
      </c>
      <c r="N332" t="s">
        <v>304</v>
      </c>
      <c r="O332">
        <v>30</v>
      </c>
      <c r="Q332" t="s">
        <v>27</v>
      </c>
      <c r="R332" t="s">
        <v>1324</v>
      </c>
      <c r="S332">
        <v>0</v>
      </c>
      <c r="U332" t="s">
        <v>269</v>
      </c>
      <c r="V332" t="s">
        <v>30</v>
      </c>
    </row>
    <row r="333" spans="1:22" ht="15" customHeight="1" x14ac:dyDescent="0.25">
      <c r="A333" t="s">
        <v>1325</v>
      </c>
      <c r="B333" t="s">
        <v>1693</v>
      </c>
      <c r="C333" t="s">
        <v>83</v>
      </c>
      <c r="D333">
        <v>2</v>
      </c>
      <c r="E333" t="s">
        <v>1688</v>
      </c>
      <c r="F333" s="1">
        <v>42919.56753472222</v>
      </c>
      <c r="H333" s="1">
        <v>42978.6875</v>
      </c>
      <c r="I333" s="5" t="str">
        <f t="shared" si="5"/>
        <v>0</v>
      </c>
      <c r="K333" t="s">
        <v>116</v>
      </c>
      <c r="L333" t="s">
        <v>1326</v>
      </c>
      <c r="M333" s="2" t="s">
        <v>1327</v>
      </c>
      <c r="N333" t="s">
        <v>769</v>
      </c>
      <c r="Q333" t="s">
        <v>27</v>
      </c>
      <c r="S333">
        <v>0</v>
      </c>
      <c r="U333" t="s">
        <v>193</v>
      </c>
      <c r="V333" t="s">
        <v>30</v>
      </c>
    </row>
    <row r="334" spans="1:22" ht="15" customHeight="1" x14ac:dyDescent="0.25">
      <c r="A334" t="s">
        <v>1328</v>
      </c>
      <c r="B334" t="s">
        <v>1694</v>
      </c>
      <c r="C334" t="s">
        <v>83</v>
      </c>
      <c r="D334">
        <v>2</v>
      </c>
      <c r="E334" t="s">
        <v>1687</v>
      </c>
      <c r="F334" s="1">
        <v>42921.441250000003</v>
      </c>
      <c r="H334" s="1">
        <v>42978.6875</v>
      </c>
      <c r="I334" s="5" t="str">
        <f t="shared" si="5"/>
        <v>0</v>
      </c>
      <c r="K334" t="s">
        <v>24</v>
      </c>
      <c r="L334" t="s">
        <v>1329</v>
      </c>
      <c r="M334" s="2" t="s">
        <v>1330</v>
      </c>
      <c r="N334" t="s">
        <v>139</v>
      </c>
      <c r="Q334" t="s">
        <v>27</v>
      </c>
      <c r="R334" t="s">
        <v>295</v>
      </c>
      <c r="S334">
        <v>0</v>
      </c>
      <c r="U334" t="s">
        <v>279</v>
      </c>
      <c r="V334" t="s">
        <v>30</v>
      </c>
    </row>
    <row r="335" spans="1:22" ht="15" customHeight="1" x14ac:dyDescent="0.25">
      <c r="A335" t="s">
        <v>1331</v>
      </c>
      <c r="B335" t="s">
        <v>1693</v>
      </c>
      <c r="C335" t="s">
        <v>83</v>
      </c>
      <c r="D335">
        <v>1</v>
      </c>
      <c r="E335" t="s">
        <v>1687</v>
      </c>
      <c r="F335" s="1">
        <v>42922.523854166669</v>
      </c>
      <c r="G335" s="1">
        <v>42996</v>
      </c>
      <c r="H335" s="1">
        <v>42978.6875</v>
      </c>
      <c r="I335" s="5">
        <f t="shared" si="5"/>
        <v>17.3125</v>
      </c>
      <c r="K335" t="s">
        <v>24</v>
      </c>
      <c r="L335" t="s">
        <v>1332</v>
      </c>
      <c r="M335" s="2" t="s">
        <v>1333</v>
      </c>
      <c r="N335" t="s">
        <v>961</v>
      </c>
      <c r="Q335" t="s">
        <v>27</v>
      </c>
      <c r="R335" t="s">
        <v>538</v>
      </c>
      <c r="S335">
        <v>0</v>
      </c>
      <c r="U335" t="s">
        <v>135</v>
      </c>
      <c r="V335" t="s">
        <v>30</v>
      </c>
    </row>
    <row r="336" spans="1:22" ht="15" customHeight="1" x14ac:dyDescent="0.25">
      <c r="A336" t="s">
        <v>1334</v>
      </c>
      <c r="B336" t="s">
        <v>1694</v>
      </c>
      <c r="C336" t="s">
        <v>331</v>
      </c>
      <c r="D336">
        <v>2</v>
      </c>
      <c r="E336" t="s">
        <v>1689</v>
      </c>
      <c r="F336" s="1">
        <v>42923.342592592591</v>
      </c>
      <c r="G336" s="1">
        <v>42976.375</v>
      </c>
      <c r="H336" s="1">
        <v>42978.6875</v>
      </c>
      <c r="I336" s="5">
        <f t="shared" si="5"/>
        <v>-2.3125</v>
      </c>
      <c r="K336" t="s">
        <v>35</v>
      </c>
      <c r="L336" t="s">
        <v>1335</v>
      </c>
      <c r="M336" s="2" t="s">
        <v>1336</v>
      </c>
      <c r="N336" t="s">
        <v>454</v>
      </c>
      <c r="O336">
        <v>8</v>
      </c>
      <c r="Q336" t="s">
        <v>27</v>
      </c>
      <c r="R336" t="s">
        <v>732</v>
      </c>
      <c r="S336">
        <v>0</v>
      </c>
      <c r="U336" t="s">
        <v>1337</v>
      </c>
      <c r="V336" t="s">
        <v>30</v>
      </c>
    </row>
    <row r="337" spans="1:22" ht="15" customHeight="1" x14ac:dyDescent="0.25">
      <c r="A337" t="s">
        <v>1338</v>
      </c>
      <c r="B337" t="s">
        <v>1694</v>
      </c>
      <c r="C337" t="s">
        <v>1690</v>
      </c>
      <c r="D337">
        <v>3</v>
      </c>
      <c r="E337" t="s">
        <v>1688</v>
      </c>
      <c r="F337" s="1">
        <v>42923.375821759262</v>
      </c>
      <c r="H337" s="1">
        <v>42978.6875</v>
      </c>
      <c r="I337" s="5" t="str">
        <f t="shared" si="5"/>
        <v>0</v>
      </c>
      <c r="K337" t="s">
        <v>116</v>
      </c>
      <c r="L337" t="s">
        <v>1339</v>
      </c>
      <c r="M337" s="2" t="s">
        <v>1340</v>
      </c>
      <c r="N337" t="s">
        <v>1341</v>
      </c>
      <c r="Q337" t="s">
        <v>27</v>
      </c>
      <c r="S337">
        <v>0</v>
      </c>
      <c r="T337" t="s">
        <v>28</v>
      </c>
      <c r="U337" t="s">
        <v>29</v>
      </c>
      <c r="V337" t="s">
        <v>30</v>
      </c>
    </row>
    <row r="338" spans="1:22" ht="15" customHeight="1" x14ac:dyDescent="0.25">
      <c r="A338" t="s">
        <v>1342</v>
      </c>
      <c r="B338" t="s">
        <v>1693</v>
      </c>
      <c r="C338" t="s">
        <v>83</v>
      </c>
      <c r="D338">
        <v>2</v>
      </c>
      <c r="E338" t="s">
        <v>1688</v>
      </c>
      <c r="F338" s="1">
        <v>42923.457592592589</v>
      </c>
      <c r="H338" s="1">
        <v>42978.6875</v>
      </c>
      <c r="I338" s="5" t="str">
        <f t="shared" si="5"/>
        <v>0</v>
      </c>
      <c r="K338" t="s">
        <v>116</v>
      </c>
      <c r="L338" t="s">
        <v>1343</v>
      </c>
      <c r="M338" s="2" t="s">
        <v>1344</v>
      </c>
      <c r="N338" t="s">
        <v>1246</v>
      </c>
      <c r="Q338" t="s">
        <v>27</v>
      </c>
      <c r="S338">
        <v>0</v>
      </c>
      <c r="U338" t="s">
        <v>135</v>
      </c>
      <c r="V338" t="s">
        <v>30</v>
      </c>
    </row>
    <row r="339" spans="1:22" ht="15" customHeight="1" x14ac:dyDescent="0.25">
      <c r="A339" t="s">
        <v>1345</v>
      </c>
      <c r="B339" t="s">
        <v>1694</v>
      </c>
      <c r="C339" t="s">
        <v>83</v>
      </c>
      <c r="D339">
        <v>1</v>
      </c>
      <c r="E339" t="s">
        <v>1687</v>
      </c>
      <c r="F339" s="1">
        <v>42923.543298611112</v>
      </c>
      <c r="H339" s="1">
        <v>42978.6875</v>
      </c>
      <c r="I339" s="5" t="str">
        <f t="shared" si="5"/>
        <v>0</v>
      </c>
      <c r="K339" t="s">
        <v>24</v>
      </c>
      <c r="L339" t="s">
        <v>1346</v>
      </c>
      <c r="M339" s="2" t="s">
        <v>1347</v>
      </c>
      <c r="N339" t="s">
        <v>304</v>
      </c>
      <c r="Q339" t="s">
        <v>27</v>
      </c>
      <c r="R339" t="s">
        <v>274</v>
      </c>
      <c r="S339">
        <v>0</v>
      </c>
      <c r="U339" t="s">
        <v>269</v>
      </c>
      <c r="V339" t="s">
        <v>30</v>
      </c>
    </row>
    <row r="340" spans="1:22" ht="15" customHeight="1" x14ac:dyDescent="0.25">
      <c r="A340" t="s">
        <v>1348</v>
      </c>
      <c r="B340" t="s">
        <v>1693</v>
      </c>
      <c r="C340" t="s">
        <v>83</v>
      </c>
      <c r="D340">
        <v>2</v>
      </c>
      <c r="E340" t="s">
        <v>1688</v>
      </c>
      <c r="F340" s="1">
        <v>42923.560370370367</v>
      </c>
      <c r="H340" s="1">
        <v>42978.6875</v>
      </c>
      <c r="I340" s="5" t="str">
        <f t="shared" si="5"/>
        <v>0</v>
      </c>
      <c r="K340" t="s">
        <v>116</v>
      </c>
      <c r="L340" t="s">
        <v>1349</v>
      </c>
      <c r="M340" s="2" t="s">
        <v>1350</v>
      </c>
      <c r="N340" t="s">
        <v>1246</v>
      </c>
      <c r="Q340" t="s">
        <v>27</v>
      </c>
      <c r="S340">
        <v>0</v>
      </c>
      <c r="U340" t="s">
        <v>135</v>
      </c>
      <c r="V340" t="s">
        <v>30</v>
      </c>
    </row>
    <row r="341" spans="1:22" ht="15" customHeight="1" x14ac:dyDescent="0.25">
      <c r="A341" t="s">
        <v>1351</v>
      </c>
      <c r="B341" t="s">
        <v>1694</v>
      </c>
      <c r="C341" t="s">
        <v>230</v>
      </c>
      <c r="D341">
        <v>2</v>
      </c>
      <c r="E341" t="s">
        <v>1687</v>
      </c>
      <c r="F341" s="1">
        <v>42923.611851851849</v>
      </c>
      <c r="G341" s="1">
        <v>42992.479166666664</v>
      </c>
      <c r="H341" s="1">
        <v>42978.6875</v>
      </c>
      <c r="I341" s="5">
        <f t="shared" si="5"/>
        <v>13.791666666664241</v>
      </c>
      <c r="K341" t="s">
        <v>830</v>
      </c>
      <c r="L341" t="s">
        <v>1352</v>
      </c>
      <c r="M341" s="2" t="s">
        <v>1353</v>
      </c>
      <c r="N341" t="s">
        <v>1354</v>
      </c>
      <c r="O341">
        <v>12</v>
      </c>
      <c r="Q341" t="s">
        <v>27</v>
      </c>
      <c r="R341" t="s">
        <v>1355</v>
      </c>
      <c r="S341">
        <v>0</v>
      </c>
      <c r="U341" t="s">
        <v>745</v>
      </c>
      <c r="V341" t="s">
        <v>30</v>
      </c>
    </row>
    <row r="342" spans="1:22" ht="15" customHeight="1" x14ac:dyDescent="0.25">
      <c r="A342" t="s">
        <v>1356</v>
      </c>
      <c r="B342" t="s">
        <v>1693</v>
      </c>
      <c r="C342" t="s">
        <v>83</v>
      </c>
      <c r="D342">
        <v>3</v>
      </c>
      <c r="E342" t="s">
        <v>1688</v>
      </c>
      <c r="F342" s="1">
        <v>42926.691238425927</v>
      </c>
      <c r="H342" s="1">
        <v>42978.6875</v>
      </c>
      <c r="I342" s="5" t="str">
        <f t="shared" si="5"/>
        <v>0</v>
      </c>
      <c r="K342" t="s">
        <v>116</v>
      </c>
      <c r="L342" t="s">
        <v>1357</v>
      </c>
      <c r="M342" s="2" t="s">
        <v>1358</v>
      </c>
      <c r="N342" t="s">
        <v>184</v>
      </c>
      <c r="Q342" t="s">
        <v>27</v>
      </c>
      <c r="S342">
        <v>0</v>
      </c>
      <c r="U342" t="s">
        <v>193</v>
      </c>
      <c r="V342" t="s">
        <v>30</v>
      </c>
    </row>
    <row r="343" spans="1:22" ht="15" customHeight="1" x14ac:dyDescent="0.25">
      <c r="A343" t="s">
        <v>1359</v>
      </c>
      <c r="B343" t="s">
        <v>1694</v>
      </c>
      <c r="C343" t="s">
        <v>1692</v>
      </c>
      <c r="D343">
        <v>2</v>
      </c>
      <c r="E343" t="s">
        <v>1687</v>
      </c>
      <c r="F343" s="1">
        <v>42926.716446759259</v>
      </c>
      <c r="H343" s="1">
        <v>42978.6875</v>
      </c>
      <c r="I343" s="5" t="str">
        <f t="shared" si="5"/>
        <v>0</v>
      </c>
      <c r="K343" t="s">
        <v>24</v>
      </c>
      <c r="L343" t="s">
        <v>1360</v>
      </c>
      <c r="M343" t="s">
        <v>1361</v>
      </c>
      <c r="N343" t="s">
        <v>1191</v>
      </c>
      <c r="Q343" t="s">
        <v>27</v>
      </c>
      <c r="R343" t="s">
        <v>872</v>
      </c>
      <c r="S343">
        <v>0</v>
      </c>
      <c r="U343" t="s">
        <v>60</v>
      </c>
      <c r="V343" t="s">
        <v>61</v>
      </c>
    </row>
    <row r="344" spans="1:22" ht="15" customHeight="1" x14ac:dyDescent="0.25">
      <c r="A344" t="s">
        <v>1362</v>
      </c>
      <c r="B344" t="s">
        <v>1693</v>
      </c>
      <c r="C344" t="s">
        <v>83</v>
      </c>
      <c r="D344">
        <v>2</v>
      </c>
      <c r="E344" t="s">
        <v>1687</v>
      </c>
      <c r="F344" s="1">
        <v>42927.317245370374</v>
      </c>
      <c r="H344" s="1">
        <v>42978.6875</v>
      </c>
      <c r="I344" s="5" t="str">
        <f t="shared" si="5"/>
        <v>0</v>
      </c>
      <c r="K344" t="s">
        <v>24</v>
      </c>
      <c r="L344" t="s">
        <v>1363</v>
      </c>
      <c r="M344" s="2" t="s">
        <v>1364</v>
      </c>
      <c r="N344" t="s">
        <v>392</v>
      </c>
      <c r="Q344" t="s">
        <v>27</v>
      </c>
      <c r="S344">
        <v>0</v>
      </c>
      <c r="U344" t="s">
        <v>135</v>
      </c>
      <c r="V344" t="s">
        <v>30</v>
      </c>
    </row>
    <row r="345" spans="1:22" ht="15" customHeight="1" x14ac:dyDescent="0.25">
      <c r="A345" t="s">
        <v>1365</v>
      </c>
      <c r="B345" t="s">
        <v>1693</v>
      </c>
      <c r="C345" t="s">
        <v>83</v>
      </c>
      <c r="D345">
        <v>3</v>
      </c>
      <c r="E345" t="s">
        <v>1688</v>
      </c>
      <c r="F345" s="1">
        <v>42929.390914351854</v>
      </c>
      <c r="H345" s="1">
        <v>42978.6875</v>
      </c>
      <c r="I345" s="5" t="str">
        <f t="shared" si="5"/>
        <v>0</v>
      </c>
      <c r="K345" t="s">
        <v>116</v>
      </c>
      <c r="L345" t="s">
        <v>1366</v>
      </c>
      <c r="M345" s="2" t="s">
        <v>1367</v>
      </c>
      <c r="N345" t="s">
        <v>1368</v>
      </c>
      <c r="Q345" t="s">
        <v>27</v>
      </c>
      <c r="S345">
        <v>0</v>
      </c>
      <c r="U345" t="s">
        <v>193</v>
      </c>
      <c r="V345" t="s">
        <v>30</v>
      </c>
    </row>
    <row r="346" spans="1:22" ht="15" customHeight="1" x14ac:dyDescent="0.25">
      <c r="A346" t="s">
        <v>1369</v>
      </c>
      <c r="B346" t="s">
        <v>1693</v>
      </c>
      <c r="C346" t="s">
        <v>83</v>
      </c>
      <c r="D346">
        <v>2</v>
      </c>
      <c r="E346" t="s">
        <v>1688</v>
      </c>
      <c r="F346" s="1">
        <v>42929.682523148149</v>
      </c>
      <c r="H346" s="1">
        <v>42978.6875</v>
      </c>
      <c r="I346" s="5" t="str">
        <f t="shared" si="5"/>
        <v>0</v>
      </c>
      <c r="K346" t="s">
        <v>116</v>
      </c>
      <c r="L346" t="s">
        <v>1370</v>
      </c>
      <c r="M346" s="2" t="s">
        <v>1371</v>
      </c>
      <c r="N346" t="s">
        <v>124</v>
      </c>
      <c r="Q346" t="s">
        <v>27</v>
      </c>
      <c r="S346">
        <v>0</v>
      </c>
      <c r="U346" t="s">
        <v>193</v>
      </c>
      <c r="V346" t="s">
        <v>30</v>
      </c>
    </row>
    <row r="347" spans="1:22" ht="15" customHeight="1" x14ac:dyDescent="0.25">
      <c r="A347" t="s">
        <v>1372</v>
      </c>
      <c r="B347" t="s">
        <v>1693</v>
      </c>
      <c r="C347" t="s">
        <v>83</v>
      </c>
      <c r="D347">
        <v>3</v>
      </c>
      <c r="E347" t="s">
        <v>1688</v>
      </c>
      <c r="F347" s="1">
        <v>42930.327847222223</v>
      </c>
      <c r="H347" s="1">
        <v>42978.6875</v>
      </c>
      <c r="I347" s="5" t="str">
        <f t="shared" si="5"/>
        <v>0</v>
      </c>
      <c r="K347" t="s">
        <v>116</v>
      </c>
      <c r="L347" t="s">
        <v>1373</v>
      </c>
      <c r="M347" s="2" t="s">
        <v>1374</v>
      </c>
      <c r="N347" t="s">
        <v>1375</v>
      </c>
      <c r="Q347" t="s">
        <v>27</v>
      </c>
      <c r="S347">
        <v>0</v>
      </c>
      <c r="U347" t="s">
        <v>135</v>
      </c>
      <c r="V347" t="s">
        <v>30</v>
      </c>
    </row>
    <row r="348" spans="1:22" ht="15" customHeight="1" x14ac:dyDescent="0.25">
      <c r="A348" t="s">
        <v>1376</v>
      </c>
      <c r="B348" t="s">
        <v>1694</v>
      </c>
      <c r="C348" t="s">
        <v>83</v>
      </c>
      <c r="D348">
        <v>2</v>
      </c>
      <c r="E348" t="s">
        <v>1688</v>
      </c>
      <c r="F348" s="1">
        <v>42930.644953703704</v>
      </c>
      <c r="H348" s="1">
        <v>42978.6875</v>
      </c>
      <c r="I348" s="5" t="str">
        <f t="shared" si="5"/>
        <v>0</v>
      </c>
      <c r="K348" t="s">
        <v>116</v>
      </c>
      <c r="L348" t="s">
        <v>1377</v>
      </c>
      <c r="M348" s="2" t="s">
        <v>1378</v>
      </c>
      <c r="N348" t="s">
        <v>139</v>
      </c>
      <c r="P348" t="s">
        <v>47</v>
      </c>
      <c r="Q348" t="s">
        <v>27</v>
      </c>
      <c r="R348" t="s">
        <v>58</v>
      </c>
      <c r="S348">
        <v>0</v>
      </c>
      <c r="U348" t="s">
        <v>1379</v>
      </c>
      <c r="V348" t="s">
        <v>30</v>
      </c>
    </row>
    <row r="349" spans="1:22" ht="15" customHeight="1" x14ac:dyDescent="0.25">
      <c r="A349" t="s">
        <v>1380</v>
      </c>
      <c r="B349" t="s">
        <v>1693</v>
      </c>
      <c r="C349" t="s">
        <v>83</v>
      </c>
      <c r="D349">
        <v>2</v>
      </c>
      <c r="E349" t="s">
        <v>1688</v>
      </c>
      <c r="F349" s="1">
        <v>42933.468576388892</v>
      </c>
      <c r="H349" s="1">
        <v>42978.6875</v>
      </c>
      <c r="I349" s="5" t="str">
        <f t="shared" si="5"/>
        <v>0</v>
      </c>
      <c r="K349" t="s">
        <v>116</v>
      </c>
      <c r="L349" t="s">
        <v>1381</v>
      </c>
      <c r="M349" s="2" t="s">
        <v>1382</v>
      </c>
      <c r="N349" t="s">
        <v>124</v>
      </c>
      <c r="Q349" t="s">
        <v>27</v>
      </c>
      <c r="S349">
        <v>0</v>
      </c>
      <c r="U349" t="s">
        <v>193</v>
      </c>
      <c r="V349" t="s">
        <v>30</v>
      </c>
    </row>
    <row r="350" spans="1:22" ht="15" customHeight="1" x14ac:dyDescent="0.25">
      <c r="A350" t="s">
        <v>1383</v>
      </c>
      <c r="B350" t="s">
        <v>1694</v>
      </c>
      <c r="C350" t="s">
        <v>1692</v>
      </c>
      <c r="D350">
        <v>2</v>
      </c>
      <c r="E350" t="s">
        <v>1687</v>
      </c>
      <c r="F350" s="1">
        <v>42933.487337962964</v>
      </c>
      <c r="H350" s="1">
        <v>42978.6875</v>
      </c>
      <c r="I350" s="5" t="str">
        <f t="shared" si="5"/>
        <v>0</v>
      </c>
      <c r="K350" t="s">
        <v>24</v>
      </c>
      <c r="L350" t="s">
        <v>1384</v>
      </c>
      <c r="M350" s="2" t="s">
        <v>1385</v>
      </c>
      <c r="N350" t="s">
        <v>308</v>
      </c>
      <c r="P350" t="s">
        <v>1386</v>
      </c>
      <c r="Q350" t="s">
        <v>27</v>
      </c>
      <c r="R350" t="s">
        <v>308</v>
      </c>
      <c r="S350">
        <v>0</v>
      </c>
      <c r="T350" t="s">
        <v>65</v>
      </c>
      <c r="U350" t="s">
        <v>465</v>
      </c>
      <c r="V350" t="s">
        <v>30</v>
      </c>
    </row>
    <row r="351" spans="1:22" ht="15" customHeight="1" x14ac:dyDescent="0.25">
      <c r="A351" t="s">
        <v>1387</v>
      </c>
      <c r="B351" t="s">
        <v>1693</v>
      </c>
      <c r="C351" t="s">
        <v>83</v>
      </c>
      <c r="D351">
        <v>3</v>
      </c>
      <c r="E351" t="s">
        <v>1688</v>
      </c>
      <c r="F351" s="1">
        <v>42933.529583333337</v>
      </c>
      <c r="H351" s="1">
        <v>42978.6875</v>
      </c>
      <c r="I351" s="5" t="str">
        <f t="shared" si="5"/>
        <v>0</v>
      </c>
      <c r="K351" t="s">
        <v>116</v>
      </c>
      <c r="L351" t="s">
        <v>1388</v>
      </c>
      <c r="M351" s="2" t="s">
        <v>1389</v>
      </c>
      <c r="N351" t="s">
        <v>1390</v>
      </c>
      <c r="Q351" t="s">
        <v>27</v>
      </c>
      <c r="S351">
        <v>0</v>
      </c>
      <c r="U351" t="s">
        <v>193</v>
      </c>
      <c r="V351" t="s">
        <v>30</v>
      </c>
    </row>
    <row r="352" spans="1:22" ht="15" customHeight="1" x14ac:dyDescent="0.25">
      <c r="A352" t="s">
        <v>1391</v>
      </c>
      <c r="B352" t="s">
        <v>1694</v>
      </c>
      <c r="C352" t="s">
        <v>230</v>
      </c>
      <c r="D352">
        <v>3</v>
      </c>
      <c r="E352" t="s">
        <v>1688</v>
      </c>
      <c r="F352" s="1">
        <v>42934.29891203704</v>
      </c>
      <c r="G352" s="1">
        <v>43008</v>
      </c>
      <c r="H352" s="1">
        <v>42978.6875</v>
      </c>
      <c r="I352" s="5">
        <f t="shared" si="5"/>
        <v>29.3125</v>
      </c>
      <c r="K352" t="s">
        <v>116</v>
      </c>
      <c r="L352" t="s">
        <v>1050</v>
      </c>
      <c r="M352" s="2" t="s">
        <v>1392</v>
      </c>
      <c r="N352" t="s">
        <v>1183</v>
      </c>
      <c r="P352" t="s">
        <v>47</v>
      </c>
      <c r="Q352" t="s">
        <v>27</v>
      </c>
      <c r="S352">
        <v>0</v>
      </c>
      <c r="U352" t="s">
        <v>379</v>
      </c>
      <c r="V352" t="s">
        <v>380</v>
      </c>
    </row>
    <row r="353" spans="1:22" ht="15" customHeight="1" x14ac:dyDescent="0.25">
      <c r="A353" t="s">
        <v>1393</v>
      </c>
      <c r="B353" t="s">
        <v>1693</v>
      </c>
      <c r="C353" t="s">
        <v>83</v>
      </c>
      <c r="D353">
        <v>2</v>
      </c>
      <c r="E353" t="s">
        <v>1688</v>
      </c>
      <c r="F353" s="1">
        <v>42934.803923611114</v>
      </c>
      <c r="H353" s="1">
        <v>42978.6875</v>
      </c>
      <c r="I353" s="5" t="str">
        <f t="shared" si="5"/>
        <v>0</v>
      </c>
      <c r="K353" t="s">
        <v>116</v>
      </c>
      <c r="L353" t="s">
        <v>1394</v>
      </c>
      <c r="M353" s="2" t="s">
        <v>1395</v>
      </c>
      <c r="N353" t="s">
        <v>304</v>
      </c>
      <c r="P353" t="s">
        <v>47</v>
      </c>
      <c r="Q353" t="s">
        <v>27</v>
      </c>
      <c r="S353">
        <v>0</v>
      </c>
      <c r="U353" t="s">
        <v>269</v>
      </c>
      <c r="V353" t="s">
        <v>30</v>
      </c>
    </row>
    <row r="354" spans="1:22" ht="15" customHeight="1" x14ac:dyDescent="0.25">
      <c r="A354" t="s">
        <v>1396</v>
      </c>
      <c r="B354" t="s">
        <v>1693</v>
      </c>
      <c r="C354" t="s">
        <v>83</v>
      </c>
      <c r="D354">
        <v>3</v>
      </c>
      <c r="E354" t="s">
        <v>1688</v>
      </c>
      <c r="F354" s="1">
        <v>42935.411145833335</v>
      </c>
      <c r="H354" s="1">
        <v>42978.6875</v>
      </c>
      <c r="I354" s="5" t="str">
        <f t="shared" si="5"/>
        <v>0</v>
      </c>
      <c r="K354" t="s">
        <v>116</v>
      </c>
      <c r="L354" t="s">
        <v>1397</v>
      </c>
      <c r="M354" s="2" t="s">
        <v>1398</v>
      </c>
      <c r="N354" t="s">
        <v>1399</v>
      </c>
      <c r="Q354" t="s">
        <v>27</v>
      </c>
      <c r="S354">
        <v>0</v>
      </c>
      <c r="U354" t="s">
        <v>158</v>
      </c>
      <c r="V354" t="s">
        <v>30</v>
      </c>
    </row>
    <row r="355" spans="1:22" ht="15" customHeight="1" x14ac:dyDescent="0.25">
      <c r="A355" t="s">
        <v>1400</v>
      </c>
      <c r="B355" t="s">
        <v>1693</v>
      </c>
      <c r="C355" t="s">
        <v>230</v>
      </c>
      <c r="D355">
        <v>2</v>
      </c>
      <c r="E355" t="s">
        <v>1688</v>
      </c>
      <c r="F355" s="1">
        <v>42935.503703703704</v>
      </c>
      <c r="H355" s="1">
        <v>42978.6875</v>
      </c>
      <c r="I355" s="5" t="str">
        <f t="shared" si="5"/>
        <v>0</v>
      </c>
      <c r="K355" t="s">
        <v>116</v>
      </c>
      <c r="L355" t="s">
        <v>1401</v>
      </c>
      <c r="M355" s="2" t="s">
        <v>1402</v>
      </c>
      <c r="N355" t="s">
        <v>587</v>
      </c>
      <c r="P355" t="s">
        <v>99</v>
      </c>
      <c r="Q355" t="s">
        <v>27</v>
      </c>
      <c r="S355">
        <v>0</v>
      </c>
      <c r="U355" t="s">
        <v>1134</v>
      </c>
      <c r="V355" t="s">
        <v>30</v>
      </c>
    </row>
    <row r="356" spans="1:22" ht="15" customHeight="1" x14ac:dyDescent="0.25">
      <c r="A356" t="s">
        <v>1403</v>
      </c>
      <c r="B356" t="s">
        <v>1693</v>
      </c>
      <c r="C356" t="s">
        <v>83</v>
      </c>
      <c r="D356">
        <v>2</v>
      </c>
      <c r="E356" t="s">
        <v>1687</v>
      </c>
      <c r="F356" s="1">
        <v>42935.509351851855</v>
      </c>
      <c r="H356" s="1">
        <v>42978.6875</v>
      </c>
      <c r="I356" s="5" t="str">
        <f t="shared" si="5"/>
        <v>0</v>
      </c>
      <c r="K356" t="s">
        <v>35</v>
      </c>
      <c r="L356" t="s">
        <v>1404</v>
      </c>
      <c r="M356" s="2" t="s">
        <v>1405</v>
      </c>
      <c r="N356" t="s">
        <v>1406</v>
      </c>
      <c r="Q356" t="s">
        <v>27</v>
      </c>
      <c r="R356" t="s">
        <v>1007</v>
      </c>
      <c r="S356">
        <v>0</v>
      </c>
      <c r="U356" t="s">
        <v>158</v>
      </c>
      <c r="V356" t="s">
        <v>30</v>
      </c>
    </row>
    <row r="357" spans="1:22" ht="15" customHeight="1" x14ac:dyDescent="0.25">
      <c r="A357" t="s">
        <v>1407</v>
      </c>
      <c r="B357" t="s">
        <v>1693</v>
      </c>
      <c r="C357" t="s">
        <v>83</v>
      </c>
      <c r="D357">
        <v>3</v>
      </c>
      <c r="E357" t="s">
        <v>1688</v>
      </c>
      <c r="F357" s="1">
        <v>42935.650694444441</v>
      </c>
      <c r="H357" s="1">
        <v>42978.6875</v>
      </c>
      <c r="I357" s="5" t="str">
        <f t="shared" si="5"/>
        <v>0</v>
      </c>
      <c r="K357" t="s">
        <v>116</v>
      </c>
      <c r="L357" t="s">
        <v>1408</v>
      </c>
      <c r="M357" s="2" t="s">
        <v>1409</v>
      </c>
      <c r="N357" t="s">
        <v>304</v>
      </c>
      <c r="P357" t="s">
        <v>111</v>
      </c>
      <c r="Q357" t="s">
        <v>27</v>
      </c>
      <c r="S357">
        <v>0</v>
      </c>
      <c r="U357" t="s">
        <v>269</v>
      </c>
      <c r="V357" t="s">
        <v>30</v>
      </c>
    </row>
    <row r="358" spans="1:22" ht="15" customHeight="1" x14ac:dyDescent="0.25">
      <c r="A358" t="s">
        <v>1410</v>
      </c>
      <c r="B358" t="s">
        <v>1693</v>
      </c>
      <c r="C358" t="s">
        <v>83</v>
      </c>
      <c r="D358">
        <v>1</v>
      </c>
      <c r="E358" t="s">
        <v>1688</v>
      </c>
      <c r="F358" s="1">
        <v>42936.578240740739</v>
      </c>
      <c r="H358" s="1">
        <v>42978.6875</v>
      </c>
      <c r="I358" s="5" t="str">
        <f t="shared" si="5"/>
        <v>0</v>
      </c>
      <c r="K358" t="s">
        <v>116</v>
      </c>
      <c r="L358" t="s">
        <v>1411</v>
      </c>
      <c r="M358" s="2" t="s">
        <v>1412</v>
      </c>
      <c r="N358" t="s">
        <v>87</v>
      </c>
      <c r="Q358" t="s">
        <v>27</v>
      </c>
      <c r="S358">
        <v>0</v>
      </c>
      <c r="U358" t="s">
        <v>247</v>
      </c>
      <c r="V358" t="s">
        <v>30</v>
      </c>
    </row>
    <row r="359" spans="1:22" ht="15" customHeight="1" x14ac:dyDescent="0.25">
      <c r="A359" t="s">
        <v>1413</v>
      </c>
      <c r="B359" t="s">
        <v>1693</v>
      </c>
      <c r="C359" t="s">
        <v>83</v>
      </c>
      <c r="D359">
        <v>3</v>
      </c>
      <c r="E359" t="s">
        <v>1688</v>
      </c>
      <c r="F359" s="1">
        <v>42938.55269675926</v>
      </c>
      <c r="H359" s="1">
        <v>42978.6875</v>
      </c>
      <c r="I359" s="5" t="str">
        <f t="shared" si="5"/>
        <v>0</v>
      </c>
      <c r="K359" t="s">
        <v>116</v>
      </c>
      <c r="L359" t="s">
        <v>1414</v>
      </c>
      <c r="M359" s="2" t="s">
        <v>1415</v>
      </c>
      <c r="N359" t="s">
        <v>1416</v>
      </c>
      <c r="Q359" t="s">
        <v>27</v>
      </c>
      <c r="S359">
        <v>0</v>
      </c>
      <c r="U359" t="s">
        <v>135</v>
      </c>
      <c r="V359" t="s">
        <v>30</v>
      </c>
    </row>
    <row r="360" spans="1:22" ht="15" customHeight="1" x14ac:dyDescent="0.25">
      <c r="A360" t="s">
        <v>1417</v>
      </c>
      <c r="B360" t="s">
        <v>1694</v>
      </c>
      <c r="C360" t="s">
        <v>1692</v>
      </c>
      <c r="D360">
        <v>1</v>
      </c>
      <c r="E360" t="s">
        <v>1687</v>
      </c>
      <c r="F360" s="1">
        <v>42940.381851851853</v>
      </c>
      <c r="H360" s="1">
        <v>42978.6875</v>
      </c>
      <c r="I360" s="5" t="str">
        <f t="shared" si="5"/>
        <v>0</v>
      </c>
      <c r="K360" t="s">
        <v>126</v>
      </c>
      <c r="L360" t="s">
        <v>1418</v>
      </c>
      <c r="M360" t="s">
        <v>1419</v>
      </c>
      <c r="N360" t="s">
        <v>828</v>
      </c>
      <c r="P360" t="s">
        <v>744</v>
      </c>
      <c r="Q360" t="s">
        <v>27</v>
      </c>
      <c r="R360" t="s">
        <v>828</v>
      </c>
      <c r="S360">
        <v>0</v>
      </c>
      <c r="T360" t="s">
        <v>65</v>
      </c>
      <c r="U360" t="s">
        <v>40</v>
      </c>
      <c r="V360" t="s">
        <v>30</v>
      </c>
    </row>
    <row r="361" spans="1:22" ht="15" customHeight="1" x14ac:dyDescent="0.25">
      <c r="A361" t="s">
        <v>1420</v>
      </c>
      <c r="B361" t="s">
        <v>1693</v>
      </c>
      <c r="C361" t="s">
        <v>83</v>
      </c>
      <c r="D361">
        <v>3</v>
      </c>
      <c r="E361" t="s">
        <v>1688</v>
      </c>
      <c r="F361" s="1">
        <v>42940.632569444446</v>
      </c>
      <c r="H361" s="1">
        <v>42978.6875</v>
      </c>
      <c r="I361" s="5" t="str">
        <f t="shared" si="5"/>
        <v>0</v>
      </c>
      <c r="K361" t="s">
        <v>116</v>
      </c>
      <c r="L361" t="s">
        <v>1421</v>
      </c>
      <c r="M361" s="2" t="s">
        <v>1422</v>
      </c>
      <c r="N361" t="s">
        <v>1423</v>
      </c>
      <c r="Q361" t="s">
        <v>27</v>
      </c>
      <c r="S361">
        <v>0</v>
      </c>
      <c r="U361" t="s">
        <v>206</v>
      </c>
      <c r="V361" t="s">
        <v>30</v>
      </c>
    </row>
    <row r="362" spans="1:22" ht="15" customHeight="1" x14ac:dyDescent="0.25">
      <c r="A362" t="s">
        <v>1424</v>
      </c>
      <c r="B362" t="s">
        <v>1693</v>
      </c>
      <c r="C362" t="s">
        <v>83</v>
      </c>
      <c r="D362">
        <v>3</v>
      </c>
      <c r="E362" t="s">
        <v>1688</v>
      </c>
      <c r="F362" s="1">
        <v>42940.726493055554</v>
      </c>
      <c r="H362" s="1">
        <v>42978.6875</v>
      </c>
      <c r="I362" s="5" t="str">
        <f t="shared" si="5"/>
        <v>0</v>
      </c>
      <c r="K362" t="s">
        <v>116</v>
      </c>
      <c r="L362" t="s">
        <v>1425</v>
      </c>
      <c r="M362" s="2" t="s">
        <v>1426</v>
      </c>
      <c r="N362" t="s">
        <v>629</v>
      </c>
      <c r="Q362" t="s">
        <v>27</v>
      </c>
      <c r="S362">
        <v>0</v>
      </c>
      <c r="U362" t="s">
        <v>135</v>
      </c>
      <c r="V362" t="s">
        <v>30</v>
      </c>
    </row>
    <row r="363" spans="1:22" ht="15" customHeight="1" x14ac:dyDescent="0.25">
      <c r="A363" t="s">
        <v>1427</v>
      </c>
      <c r="B363" t="s">
        <v>1693</v>
      </c>
      <c r="C363" t="s">
        <v>83</v>
      </c>
      <c r="D363">
        <v>3</v>
      </c>
      <c r="E363" t="s">
        <v>1688</v>
      </c>
      <c r="F363" s="1">
        <v>42942.621261574073</v>
      </c>
      <c r="H363" s="1">
        <v>42978.6875</v>
      </c>
      <c r="I363" s="5" t="str">
        <f t="shared" si="5"/>
        <v>0</v>
      </c>
      <c r="K363" t="s">
        <v>116</v>
      </c>
      <c r="L363" t="s">
        <v>1428</v>
      </c>
      <c r="M363" s="2" t="s">
        <v>1429</v>
      </c>
      <c r="N363" t="s">
        <v>1430</v>
      </c>
      <c r="Q363" t="s">
        <v>27</v>
      </c>
      <c r="S363">
        <v>0</v>
      </c>
      <c r="U363" t="s">
        <v>135</v>
      </c>
      <c r="V363" t="s">
        <v>30</v>
      </c>
    </row>
    <row r="364" spans="1:22" ht="15" customHeight="1" x14ac:dyDescent="0.25">
      <c r="A364" t="s">
        <v>1431</v>
      </c>
      <c r="B364" t="s">
        <v>1693</v>
      </c>
      <c r="C364" t="s">
        <v>83</v>
      </c>
      <c r="D364">
        <v>3</v>
      </c>
      <c r="E364" t="s">
        <v>1688</v>
      </c>
      <c r="F364" s="1">
        <v>42942.66810185185</v>
      </c>
      <c r="H364" s="1">
        <v>42978.6875</v>
      </c>
      <c r="I364" s="5" t="str">
        <f t="shared" si="5"/>
        <v>0</v>
      </c>
      <c r="K364" t="s">
        <v>116</v>
      </c>
      <c r="L364" t="s">
        <v>1432</v>
      </c>
      <c r="M364" s="2" t="s">
        <v>1433</v>
      </c>
      <c r="N364" t="s">
        <v>1430</v>
      </c>
      <c r="Q364" t="s">
        <v>27</v>
      </c>
      <c r="S364">
        <v>0</v>
      </c>
      <c r="U364" t="s">
        <v>135</v>
      </c>
      <c r="V364" t="s">
        <v>30</v>
      </c>
    </row>
    <row r="365" spans="1:22" ht="15" customHeight="1" x14ac:dyDescent="0.25">
      <c r="A365" t="s">
        <v>1434</v>
      </c>
      <c r="B365" t="s">
        <v>1693</v>
      </c>
      <c r="C365" t="s">
        <v>230</v>
      </c>
      <c r="D365">
        <v>3</v>
      </c>
      <c r="E365" t="s">
        <v>1688</v>
      </c>
      <c r="F365" s="1">
        <v>42943.360775462963</v>
      </c>
      <c r="H365" s="1">
        <v>42978.6875</v>
      </c>
      <c r="I365" s="5" t="str">
        <f t="shared" si="5"/>
        <v>0</v>
      </c>
      <c r="K365" t="s">
        <v>116</v>
      </c>
      <c r="L365" t="s">
        <v>1435</v>
      </c>
      <c r="M365" s="2" t="s">
        <v>1436</v>
      </c>
      <c r="N365" t="s">
        <v>763</v>
      </c>
      <c r="P365" t="s">
        <v>99</v>
      </c>
      <c r="Q365" t="s">
        <v>27</v>
      </c>
      <c r="S365">
        <v>0</v>
      </c>
      <c r="U365" t="s">
        <v>1437</v>
      </c>
      <c r="V365" t="s">
        <v>380</v>
      </c>
    </row>
    <row r="366" spans="1:22" ht="15" customHeight="1" x14ac:dyDescent="0.25">
      <c r="A366" t="s">
        <v>1438</v>
      </c>
      <c r="B366" t="s">
        <v>1693</v>
      </c>
      <c r="C366" t="s">
        <v>83</v>
      </c>
      <c r="D366">
        <v>3</v>
      </c>
      <c r="E366" t="s">
        <v>1688</v>
      </c>
      <c r="F366" s="1">
        <v>42943.378796296296</v>
      </c>
      <c r="H366" s="1">
        <v>42978.6875</v>
      </c>
      <c r="I366" s="5" t="str">
        <f t="shared" si="5"/>
        <v>0</v>
      </c>
      <c r="K366" t="s">
        <v>116</v>
      </c>
      <c r="L366" t="s">
        <v>1439</v>
      </c>
      <c r="M366" s="2" t="s">
        <v>1440</v>
      </c>
      <c r="N366" t="s">
        <v>273</v>
      </c>
      <c r="Q366" t="s">
        <v>27</v>
      </c>
      <c r="S366">
        <v>0</v>
      </c>
      <c r="U366" t="s">
        <v>135</v>
      </c>
      <c r="V366" t="s">
        <v>30</v>
      </c>
    </row>
    <row r="367" spans="1:22" ht="15" customHeight="1" x14ac:dyDescent="0.25">
      <c r="A367" t="s">
        <v>1441</v>
      </c>
      <c r="B367" t="s">
        <v>1693</v>
      </c>
      <c r="C367" t="s">
        <v>83</v>
      </c>
      <c r="D367">
        <v>2</v>
      </c>
      <c r="E367" t="s">
        <v>1688</v>
      </c>
      <c r="F367" s="1">
        <v>42943.532199074078</v>
      </c>
      <c r="H367" s="1">
        <v>42978.6875</v>
      </c>
      <c r="I367" s="5" t="str">
        <f t="shared" si="5"/>
        <v>0</v>
      </c>
      <c r="K367" t="s">
        <v>116</v>
      </c>
      <c r="L367" t="s">
        <v>1442</v>
      </c>
      <c r="M367" s="2" t="s">
        <v>1443</v>
      </c>
      <c r="N367" t="s">
        <v>1444</v>
      </c>
      <c r="Q367" t="s">
        <v>27</v>
      </c>
      <c r="S367">
        <v>0</v>
      </c>
      <c r="U367" t="s">
        <v>242</v>
      </c>
      <c r="V367" t="s">
        <v>30</v>
      </c>
    </row>
    <row r="368" spans="1:22" ht="15" customHeight="1" x14ac:dyDescent="0.25">
      <c r="A368" t="s">
        <v>1445</v>
      </c>
      <c r="B368" t="s">
        <v>1694</v>
      </c>
      <c r="C368" t="s">
        <v>1690</v>
      </c>
      <c r="D368">
        <v>2</v>
      </c>
      <c r="E368" t="s">
        <v>1687</v>
      </c>
      <c r="F368" s="1">
        <v>42944.574062500003</v>
      </c>
      <c r="H368" s="1">
        <v>42978.6875</v>
      </c>
      <c r="I368" s="5" t="str">
        <f t="shared" si="5"/>
        <v>0</v>
      </c>
      <c r="K368" t="s">
        <v>24</v>
      </c>
      <c r="L368" t="s">
        <v>1446</v>
      </c>
      <c r="M368" s="2" t="s">
        <v>1447</v>
      </c>
      <c r="N368" t="s">
        <v>72</v>
      </c>
      <c r="O368">
        <v>80</v>
      </c>
      <c r="P368" t="s">
        <v>744</v>
      </c>
      <c r="Q368" t="s">
        <v>27</v>
      </c>
      <c r="R368" t="s">
        <v>828</v>
      </c>
      <c r="S368">
        <v>0</v>
      </c>
      <c r="T368" t="s">
        <v>28</v>
      </c>
      <c r="U368" t="s">
        <v>40</v>
      </c>
      <c r="V368" t="s">
        <v>30</v>
      </c>
    </row>
    <row r="369" spans="1:22" ht="15" customHeight="1" x14ac:dyDescent="0.25">
      <c r="A369" t="s">
        <v>1448</v>
      </c>
      <c r="B369" t="s">
        <v>1694</v>
      </c>
      <c r="C369" t="s">
        <v>1689</v>
      </c>
      <c r="D369">
        <v>2</v>
      </c>
      <c r="E369" t="s">
        <v>1688</v>
      </c>
      <c r="F369" s="1">
        <v>42944.575914351852</v>
      </c>
      <c r="H369" s="1">
        <v>42978.6875</v>
      </c>
      <c r="I369" s="5" t="str">
        <f t="shared" si="5"/>
        <v>0</v>
      </c>
      <c r="K369" t="s">
        <v>116</v>
      </c>
      <c r="L369" t="s">
        <v>1449</v>
      </c>
      <c r="M369" s="2" t="s">
        <v>1450</v>
      </c>
      <c r="N369" t="s">
        <v>1451</v>
      </c>
      <c r="O369">
        <v>50</v>
      </c>
      <c r="P369" t="s">
        <v>1192</v>
      </c>
      <c r="Q369" t="s">
        <v>27</v>
      </c>
      <c r="R369" t="s">
        <v>1191</v>
      </c>
      <c r="S369">
        <v>0</v>
      </c>
      <c r="T369" t="s">
        <v>65</v>
      </c>
      <c r="U369" t="s">
        <v>1452</v>
      </c>
      <c r="V369" t="s">
        <v>1453</v>
      </c>
    </row>
    <row r="370" spans="1:22" ht="15" customHeight="1" x14ac:dyDescent="0.25">
      <c r="A370" t="s">
        <v>1454</v>
      </c>
      <c r="B370" t="s">
        <v>1694</v>
      </c>
      <c r="C370" t="s">
        <v>230</v>
      </c>
      <c r="D370">
        <v>2</v>
      </c>
      <c r="E370" t="s">
        <v>1687</v>
      </c>
      <c r="F370" s="1">
        <v>42944.651736111111</v>
      </c>
      <c r="H370" s="1">
        <v>42978.6875</v>
      </c>
      <c r="I370" s="5" t="str">
        <f t="shared" si="5"/>
        <v>0</v>
      </c>
      <c r="K370" t="s">
        <v>24</v>
      </c>
      <c r="L370" t="s">
        <v>1455</v>
      </c>
      <c r="M370" s="2" t="s">
        <v>1456</v>
      </c>
      <c r="N370" t="s">
        <v>1091</v>
      </c>
      <c r="Q370" t="s">
        <v>27</v>
      </c>
      <c r="R370" t="s">
        <v>76</v>
      </c>
      <c r="S370">
        <v>0</v>
      </c>
      <c r="U370" t="s">
        <v>1029</v>
      </c>
      <c r="V370" t="s">
        <v>30</v>
      </c>
    </row>
    <row r="371" spans="1:22" ht="15" customHeight="1" x14ac:dyDescent="0.25">
      <c r="A371" t="s">
        <v>1457</v>
      </c>
      <c r="B371" t="s">
        <v>1693</v>
      </c>
      <c r="C371" t="s">
        <v>1689</v>
      </c>
      <c r="D371">
        <v>2</v>
      </c>
      <c r="E371" t="s">
        <v>1687</v>
      </c>
      <c r="F371" s="1">
        <v>42947.647152777776</v>
      </c>
      <c r="G371" s="1">
        <v>43189</v>
      </c>
      <c r="H371" s="1">
        <v>42978.6875</v>
      </c>
      <c r="I371" s="5">
        <f t="shared" si="5"/>
        <v>210.3125</v>
      </c>
      <c r="K371" t="s">
        <v>24</v>
      </c>
      <c r="L371" t="s">
        <v>1458</v>
      </c>
      <c r="M371" s="2" t="s">
        <v>1459</v>
      </c>
      <c r="N371" t="s">
        <v>1460</v>
      </c>
      <c r="O371">
        <v>10000</v>
      </c>
      <c r="P371" t="s">
        <v>1192</v>
      </c>
      <c r="Q371" t="s">
        <v>27</v>
      </c>
      <c r="R371" t="s">
        <v>1460</v>
      </c>
      <c r="S371">
        <v>0</v>
      </c>
      <c r="U371" t="s">
        <v>158</v>
      </c>
      <c r="V371" t="s">
        <v>30</v>
      </c>
    </row>
    <row r="372" spans="1:22" ht="15" customHeight="1" x14ac:dyDescent="0.25">
      <c r="A372" t="s">
        <v>1461</v>
      </c>
      <c r="B372" t="s">
        <v>1693</v>
      </c>
      <c r="C372" t="s">
        <v>83</v>
      </c>
      <c r="D372">
        <v>3</v>
      </c>
      <c r="E372" t="s">
        <v>1688</v>
      </c>
      <c r="F372" s="1">
        <v>42947.750196759262</v>
      </c>
      <c r="H372" s="1">
        <v>42978.6875</v>
      </c>
      <c r="I372" s="5" t="str">
        <f t="shared" si="5"/>
        <v>0</v>
      </c>
      <c r="K372" t="s">
        <v>116</v>
      </c>
      <c r="L372" t="s">
        <v>1462</v>
      </c>
      <c r="M372" s="2" t="s">
        <v>1463</v>
      </c>
      <c r="N372" t="s">
        <v>1464</v>
      </c>
      <c r="Q372" t="s">
        <v>27</v>
      </c>
      <c r="S372">
        <v>0</v>
      </c>
      <c r="U372" t="s">
        <v>135</v>
      </c>
      <c r="V372" t="s">
        <v>30</v>
      </c>
    </row>
    <row r="373" spans="1:22" ht="15" customHeight="1" x14ac:dyDescent="0.25">
      <c r="A373" t="s">
        <v>1465</v>
      </c>
      <c r="B373" t="s">
        <v>1693</v>
      </c>
      <c r="C373" t="s">
        <v>83</v>
      </c>
      <c r="D373">
        <v>2</v>
      </c>
      <c r="E373" t="s">
        <v>1688</v>
      </c>
      <c r="F373" s="1">
        <v>42949.574247685188</v>
      </c>
      <c r="H373" s="1">
        <v>42978.6875</v>
      </c>
      <c r="I373" s="5" t="str">
        <f t="shared" si="5"/>
        <v>0</v>
      </c>
      <c r="K373" t="s">
        <v>116</v>
      </c>
      <c r="L373" t="s">
        <v>1466</v>
      </c>
      <c r="M373" s="2" t="s">
        <v>1467</v>
      </c>
      <c r="N373" t="s">
        <v>576</v>
      </c>
      <c r="Q373" t="s">
        <v>27</v>
      </c>
      <c r="S373">
        <v>0</v>
      </c>
      <c r="U373" t="s">
        <v>242</v>
      </c>
      <c r="V373" t="s">
        <v>30</v>
      </c>
    </row>
    <row r="374" spans="1:22" ht="15" customHeight="1" x14ac:dyDescent="0.25">
      <c r="A374" t="s">
        <v>1468</v>
      </c>
      <c r="B374" t="s">
        <v>1693</v>
      </c>
      <c r="C374" t="s">
        <v>83</v>
      </c>
      <c r="D374">
        <v>2</v>
      </c>
      <c r="E374" t="s">
        <v>1688</v>
      </c>
      <c r="F374" s="1">
        <v>42949.574988425928</v>
      </c>
      <c r="H374" s="1">
        <v>42978.6875</v>
      </c>
      <c r="I374" s="5" t="str">
        <f t="shared" si="5"/>
        <v>0</v>
      </c>
      <c r="K374" t="s">
        <v>116</v>
      </c>
      <c r="L374" t="s">
        <v>1469</v>
      </c>
      <c r="M374" s="2" t="s">
        <v>1470</v>
      </c>
      <c r="N374" t="s">
        <v>1242</v>
      </c>
      <c r="Q374" t="s">
        <v>27</v>
      </c>
      <c r="S374">
        <v>0</v>
      </c>
      <c r="U374" t="s">
        <v>135</v>
      </c>
      <c r="V374" t="s">
        <v>30</v>
      </c>
    </row>
    <row r="375" spans="1:22" ht="15" customHeight="1" x14ac:dyDescent="0.25">
      <c r="A375" t="s">
        <v>1471</v>
      </c>
      <c r="B375" t="s">
        <v>1693</v>
      </c>
      <c r="C375" t="s">
        <v>1690</v>
      </c>
      <c r="D375">
        <v>2</v>
      </c>
      <c r="E375" t="s">
        <v>1688</v>
      </c>
      <c r="F375" s="1">
        <v>42949.681122685186</v>
      </c>
      <c r="H375" s="1">
        <v>42978.6875</v>
      </c>
      <c r="I375" s="5" t="str">
        <f t="shared" si="5"/>
        <v>0</v>
      </c>
      <c r="K375" t="s">
        <v>116</v>
      </c>
      <c r="L375" t="s">
        <v>1472</v>
      </c>
      <c r="M375" s="2" t="s">
        <v>1473</v>
      </c>
      <c r="N375" t="s">
        <v>1474</v>
      </c>
      <c r="Q375" t="s">
        <v>27</v>
      </c>
      <c r="S375">
        <v>0</v>
      </c>
      <c r="T375" t="s">
        <v>28</v>
      </c>
      <c r="U375" t="s">
        <v>29</v>
      </c>
      <c r="V375" t="s">
        <v>30</v>
      </c>
    </row>
    <row r="376" spans="1:22" ht="15" customHeight="1" x14ac:dyDescent="0.25">
      <c r="A376" t="s">
        <v>1475</v>
      </c>
      <c r="B376" t="s">
        <v>1694</v>
      </c>
      <c r="C376" t="s">
        <v>331</v>
      </c>
      <c r="D376">
        <v>2</v>
      </c>
      <c r="E376" t="s">
        <v>1688</v>
      </c>
      <c r="F376" s="1">
        <v>42949.690717592595</v>
      </c>
      <c r="H376" s="1">
        <v>42978.6875</v>
      </c>
      <c r="I376" s="5" t="str">
        <f t="shared" si="5"/>
        <v>0</v>
      </c>
      <c r="K376" t="s">
        <v>116</v>
      </c>
      <c r="L376" t="s">
        <v>1476</v>
      </c>
      <c r="M376" s="2" t="s">
        <v>1477</v>
      </c>
      <c r="N376" t="s">
        <v>1478</v>
      </c>
      <c r="P376" t="s">
        <v>744</v>
      </c>
      <c r="Q376" t="s">
        <v>27</v>
      </c>
      <c r="S376">
        <v>0</v>
      </c>
      <c r="U376" t="s">
        <v>745</v>
      </c>
      <c r="V376" t="s">
        <v>30</v>
      </c>
    </row>
    <row r="377" spans="1:22" ht="15" customHeight="1" x14ac:dyDescent="0.25">
      <c r="A377" t="s">
        <v>1479</v>
      </c>
      <c r="B377" t="s">
        <v>1694</v>
      </c>
      <c r="C377" t="s">
        <v>331</v>
      </c>
      <c r="D377">
        <v>1</v>
      </c>
      <c r="E377" t="s">
        <v>1688</v>
      </c>
      <c r="F377" s="1">
        <v>42949.785312499997</v>
      </c>
      <c r="H377" s="1">
        <v>42978.6875</v>
      </c>
      <c r="I377" s="5" t="str">
        <f t="shared" si="5"/>
        <v>0</v>
      </c>
      <c r="K377" t="s">
        <v>116</v>
      </c>
      <c r="L377" t="s">
        <v>1480</v>
      </c>
      <c r="M377" s="2" t="s">
        <v>1481</v>
      </c>
      <c r="N377" t="s">
        <v>1482</v>
      </c>
      <c r="P377" t="s">
        <v>744</v>
      </c>
      <c r="Q377" t="s">
        <v>27</v>
      </c>
      <c r="R377" t="s">
        <v>1482</v>
      </c>
      <c r="S377">
        <v>0</v>
      </c>
      <c r="U377" t="s">
        <v>60</v>
      </c>
      <c r="V377" t="s">
        <v>61</v>
      </c>
    </row>
    <row r="378" spans="1:22" ht="15" customHeight="1" x14ac:dyDescent="0.25">
      <c r="A378" t="s">
        <v>1483</v>
      </c>
      <c r="B378" t="s">
        <v>1693</v>
      </c>
      <c r="C378" t="s">
        <v>83</v>
      </c>
      <c r="D378">
        <v>3</v>
      </c>
      <c r="E378" t="s">
        <v>1687</v>
      </c>
      <c r="F378" s="1">
        <v>42950.490648148145</v>
      </c>
      <c r="H378" s="1">
        <v>42978.6875</v>
      </c>
      <c r="I378" s="5" t="str">
        <f t="shared" si="5"/>
        <v>0</v>
      </c>
      <c r="K378" t="s">
        <v>24</v>
      </c>
      <c r="L378" t="s">
        <v>1484</v>
      </c>
      <c r="M378" s="2" t="s">
        <v>1485</v>
      </c>
      <c r="N378" t="s">
        <v>1486</v>
      </c>
      <c r="O378">
        <v>30</v>
      </c>
      <c r="Q378" t="s">
        <v>27</v>
      </c>
      <c r="R378" t="s">
        <v>252</v>
      </c>
      <c r="S378">
        <v>0</v>
      </c>
      <c r="U378" t="s">
        <v>193</v>
      </c>
      <c r="V378" t="s">
        <v>30</v>
      </c>
    </row>
    <row r="379" spans="1:22" ht="15" customHeight="1" x14ac:dyDescent="0.25">
      <c r="A379" t="s">
        <v>1487</v>
      </c>
      <c r="B379" t="s">
        <v>1693</v>
      </c>
      <c r="C379" t="s">
        <v>83</v>
      </c>
      <c r="D379">
        <v>1</v>
      </c>
      <c r="E379" t="s">
        <v>1688</v>
      </c>
      <c r="F379" s="1">
        <v>42950.659791666665</v>
      </c>
      <c r="H379" s="1">
        <v>42978.6875</v>
      </c>
      <c r="I379" s="5" t="str">
        <f t="shared" si="5"/>
        <v>0</v>
      </c>
      <c r="K379" t="s">
        <v>116</v>
      </c>
      <c r="L379" t="s">
        <v>1488</v>
      </c>
      <c r="M379" s="2" t="s">
        <v>1489</v>
      </c>
      <c r="N379" t="s">
        <v>124</v>
      </c>
      <c r="Q379" t="s">
        <v>27</v>
      </c>
      <c r="S379">
        <v>0</v>
      </c>
      <c r="U379" t="s">
        <v>193</v>
      </c>
      <c r="V379" t="s">
        <v>30</v>
      </c>
    </row>
    <row r="380" spans="1:22" ht="15" customHeight="1" x14ac:dyDescent="0.25">
      <c r="A380" t="s">
        <v>1490</v>
      </c>
      <c r="B380" t="s">
        <v>1693</v>
      </c>
      <c r="C380" t="s">
        <v>83</v>
      </c>
      <c r="D380">
        <v>3</v>
      </c>
      <c r="E380" t="s">
        <v>1688</v>
      </c>
      <c r="F380" s="1">
        <v>42951.570868055554</v>
      </c>
      <c r="H380" s="1">
        <v>42978.6875</v>
      </c>
      <c r="I380" s="5" t="str">
        <f t="shared" si="5"/>
        <v>0</v>
      </c>
      <c r="K380" t="s">
        <v>116</v>
      </c>
      <c r="L380" t="s">
        <v>1491</v>
      </c>
      <c r="M380" s="2" t="s">
        <v>1492</v>
      </c>
      <c r="N380" t="s">
        <v>139</v>
      </c>
      <c r="P380" t="s">
        <v>1192</v>
      </c>
      <c r="Q380" t="s">
        <v>27</v>
      </c>
      <c r="S380">
        <v>0</v>
      </c>
      <c r="U380" t="s">
        <v>279</v>
      </c>
      <c r="V380" t="s">
        <v>30</v>
      </c>
    </row>
    <row r="381" spans="1:22" ht="15" customHeight="1" x14ac:dyDescent="0.25">
      <c r="A381" t="s">
        <v>1493</v>
      </c>
      <c r="B381" t="s">
        <v>1694</v>
      </c>
      <c r="C381" t="s">
        <v>230</v>
      </c>
      <c r="D381">
        <v>2</v>
      </c>
      <c r="E381" t="s">
        <v>1688</v>
      </c>
      <c r="F381" s="1">
        <v>42951.653726851851</v>
      </c>
      <c r="G381" s="1">
        <v>42968</v>
      </c>
      <c r="H381" s="1">
        <v>42978.6875</v>
      </c>
      <c r="I381" s="5">
        <f t="shared" si="5"/>
        <v>-10.6875</v>
      </c>
      <c r="K381" t="s">
        <v>116</v>
      </c>
      <c r="L381" t="s">
        <v>1494</v>
      </c>
      <c r="M381" s="2" t="s">
        <v>1495</v>
      </c>
      <c r="N381" t="s">
        <v>1496</v>
      </c>
      <c r="O381">
        <v>80</v>
      </c>
      <c r="P381" t="s">
        <v>99</v>
      </c>
      <c r="Q381" t="s">
        <v>27</v>
      </c>
      <c r="R381" t="s">
        <v>1010</v>
      </c>
      <c r="S381">
        <v>0</v>
      </c>
      <c r="U381" t="s">
        <v>1497</v>
      </c>
      <c r="V381" t="s">
        <v>30</v>
      </c>
    </row>
    <row r="382" spans="1:22" ht="15" customHeight="1" x14ac:dyDescent="0.25">
      <c r="A382" t="s">
        <v>1498</v>
      </c>
      <c r="B382" t="s">
        <v>1693</v>
      </c>
      <c r="C382" t="s">
        <v>83</v>
      </c>
      <c r="D382">
        <v>2</v>
      </c>
      <c r="E382" t="s">
        <v>1688</v>
      </c>
      <c r="F382" s="1">
        <v>42955.376122685186</v>
      </c>
      <c r="H382" s="1">
        <v>42978.6875</v>
      </c>
      <c r="I382" s="5" t="str">
        <f t="shared" si="5"/>
        <v>0</v>
      </c>
      <c r="K382" t="s">
        <v>116</v>
      </c>
      <c r="L382" t="s">
        <v>1499</v>
      </c>
      <c r="M382" s="2" t="s">
        <v>1500</v>
      </c>
      <c r="N382" t="s">
        <v>188</v>
      </c>
      <c r="P382" t="s">
        <v>1192</v>
      </c>
      <c r="Q382" t="s">
        <v>27</v>
      </c>
      <c r="S382">
        <v>0</v>
      </c>
      <c r="U382" t="s">
        <v>193</v>
      </c>
      <c r="V382" t="s">
        <v>30</v>
      </c>
    </row>
    <row r="383" spans="1:22" ht="15" customHeight="1" x14ac:dyDescent="0.25">
      <c r="A383" t="s">
        <v>1501</v>
      </c>
      <c r="B383" t="s">
        <v>1693</v>
      </c>
      <c r="C383" t="s">
        <v>83</v>
      </c>
      <c r="D383">
        <v>2</v>
      </c>
      <c r="E383" t="s">
        <v>1688</v>
      </c>
      <c r="F383" s="1">
        <v>42955.558171296296</v>
      </c>
      <c r="H383" s="1">
        <v>42978.6875</v>
      </c>
      <c r="I383" s="5" t="str">
        <f t="shared" si="5"/>
        <v>0</v>
      </c>
      <c r="K383" t="s">
        <v>116</v>
      </c>
      <c r="L383" t="s">
        <v>1502</v>
      </c>
      <c r="M383" s="2" t="s">
        <v>1503</v>
      </c>
      <c r="N383" t="s">
        <v>1504</v>
      </c>
      <c r="Q383" t="s">
        <v>27</v>
      </c>
      <c r="S383">
        <v>0</v>
      </c>
      <c r="U383" t="s">
        <v>193</v>
      </c>
      <c r="V383" t="s">
        <v>30</v>
      </c>
    </row>
    <row r="384" spans="1:22" ht="15" customHeight="1" x14ac:dyDescent="0.25">
      <c r="A384" t="s">
        <v>1505</v>
      </c>
      <c r="B384" t="s">
        <v>1693</v>
      </c>
      <c r="C384" t="s">
        <v>83</v>
      </c>
      <c r="D384">
        <v>1</v>
      </c>
      <c r="E384" t="s">
        <v>1688</v>
      </c>
      <c r="F384" s="1">
        <v>42955.721516203703</v>
      </c>
      <c r="H384" s="1">
        <v>42978.6875</v>
      </c>
      <c r="I384" s="5" t="str">
        <f t="shared" si="5"/>
        <v>0</v>
      </c>
      <c r="K384" t="s">
        <v>116</v>
      </c>
      <c r="L384" t="s">
        <v>1506</v>
      </c>
      <c r="M384" s="2" t="s">
        <v>1507</v>
      </c>
      <c r="N384" t="s">
        <v>484</v>
      </c>
      <c r="Q384" t="s">
        <v>27</v>
      </c>
      <c r="S384">
        <v>0</v>
      </c>
      <c r="U384" t="s">
        <v>135</v>
      </c>
      <c r="V384" t="s">
        <v>30</v>
      </c>
    </row>
    <row r="385" spans="1:22" ht="15" customHeight="1" x14ac:dyDescent="0.25">
      <c r="A385" t="s">
        <v>1508</v>
      </c>
      <c r="B385" t="s">
        <v>1694</v>
      </c>
      <c r="C385" t="s">
        <v>1692</v>
      </c>
      <c r="D385">
        <v>2</v>
      </c>
      <c r="E385" t="s">
        <v>1687</v>
      </c>
      <c r="F385" s="1">
        <v>42956.473923611113</v>
      </c>
      <c r="H385" s="1">
        <v>42978.6875</v>
      </c>
      <c r="I385" s="5" t="str">
        <f t="shared" si="5"/>
        <v>0</v>
      </c>
      <c r="K385" t="s">
        <v>24</v>
      </c>
      <c r="L385" t="s">
        <v>1509</v>
      </c>
      <c r="M385" t="s">
        <v>1510</v>
      </c>
      <c r="N385" t="s">
        <v>926</v>
      </c>
      <c r="Q385" t="s">
        <v>27</v>
      </c>
      <c r="R385" t="s">
        <v>1010</v>
      </c>
      <c r="S385">
        <v>0</v>
      </c>
      <c r="T385" t="s">
        <v>65</v>
      </c>
      <c r="U385" t="s">
        <v>1511</v>
      </c>
      <c r="V385" t="s">
        <v>1512</v>
      </c>
    </row>
    <row r="386" spans="1:22" ht="15" customHeight="1" x14ac:dyDescent="0.25">
      <c r="A386" t="s">
        <v>1513</v>
      </c>
      <c r="B386" t="s">
        <v>1693</v>
      </c>
      <c r="C386" t="s">
        <v>83</v>
      </c>
      <c r="D386">
        <v>2</v>
      </c>
      <c r="E386" t="s">
        <v>1688</v>
      </c>
      <c r="F386" s="1">
        <v>42956.594247685185</v>
      </c>
      <c r="H386" s="1">
        <v>42978.6875</v>
      </c>
      <c r="I386" s="5" t="str">
        <f t="shared" si="5"/>
        <v>0</v>
      </c>
      <c r="K386" t="s">
        <v>116</v>
      </c>
      <c r="L386" t="s">
        <v>1514</v>
      </c>
      <c r="M386" s="2" t="s">
        <v>1515</v>
      </c>
      <c r="N386" t="s">
        <v>1516</v>
      </c>
      <c r="Q386" t="s">
        <v>27</v>
      </c>
      <c r="S386">
        <v>0</v>
      </c>
      <c r="U386" t="s">
        <v>242</v>
      </c>
      <c r="V386" t="s">
        <v>30</v>
      </c>
    </row>
    <row r="387" spans="1:22" ht="15" customHeight="1" x14ac:dyDescent="0.25">
      <c r="A387" t="s">
        <v>1517</v>
      </c>
      <c r="B387" t="s">
        <v>1694</v>
      </c>
      <c r="C387" t="s">
        <v>83</v>
      </c>
      <c r="D387">
        <v>3</v>
      </c>
      <c r="E387" t="s">
        <v>1688</v>
      </c>
      <c r="F387" s="1">
        <v>42957.470324074071</v>
      </c>
      <c r="H387" s="1">
        <v>42978.6875</v>
      </c>
      <c r="I387" s="5" t="str">
        <f t="shared" ref="I387:I433" si="6">IF(ISBLANK(G387),"0",G387-H387)</f>
        <v>0</v>
      </c>
      <c r="K387" t="s">
        <v>116</v>
      </c>
      <c r="L387" t="s">
        <v>1518</v>
      </c>
      <c r="M387" s="2" t="s">
        <v>1519</v>
      </c>
      <c r="N387" t="s">
        <v>304</v>
      </c>
      <c r="P387" t="s">
        <v>47</v>
      </c>
      <c r="Q387" t="s">
        <v>27</v>
      </c>
      <c r="S387">
        <v>0</v>
      </c>
      <c r="U387" t="s">
        <v>269</v>
      </c>
      <c r="V387" t="s">
        <v>30</v>
      </c>
    </row>
    <row r="388" spans="1:22" ht="15" customHeight="1" x14ac:dyDescent="0.25">
      <c r="A388" t="s">
        <v>1520</v>
      </c>
      <c r="B388" t="s">
        <v>1694</v>
      </c>
      <c r="C388" t="s">
        <v>1689</v>
      </c>
      <c r="D388">
        <v>2</v>
      </c>
      <c r="E388" t="s">
        <v>1688</v>
      </c>
      <c r="F388" s="1">
        <v>42957.618414351855</v>
      </c>
      <c r="H388" s="1">
        <v>42978.6875</v>
      </c>
      <c r="I388" s="5" t="str">
        <f t="shared" si="6"/>
        <v>0</v>
      </c>
      <c r="K388" t="s">
        <v>116</v>
      </c>
      <c r="L388" t="s">
        <v>1521</v>
      </c>
      <c r="M388" s="2" t="s">
        <v>1522</v>
      </c>
      <c r="N388" t="s">
        <v>1010</v>
      </c>
      <c r="P388" t="s">
        <v>47</v>
      </c>
      <c r="Q388" t="s">
        <v>27</v>
      </c>
      <c r="R388" t="s">
        <v>1010</v>
      </c>
      <c r="S388">
        <v>0</v>
      </c>
      <c r="T388" t="s">
        <v>65</v>
      </c>
      <c r="U388" t="s">
        <v>868</v>
      </c>
      <c r="V388" t="s">
        <v>30</v>
      </c>
    </row>
    <row r="389" spans="1:22" ht="15" customHeight="1" x14ac:dyDescent="0.25">
      <c r="A389" t="s">
        <v>1523</v>
      </c>
      <c r="B389" t="s">
        <v>1694</v>
      </c>
      <c r="C389" t="s">
        <v>1689</v>
      </c>
      <c r="D389">
        <v>3</v>
      </c>
      <c r="E389" t="s">
        <v>1688</v>
      </c>
      <c r="F389" s="1">
        <v>42957.620925925927</v>
      </c>
      <c r="H389" s="1">
        <v>42978.6875</v>
      </c>
      <c r="I389" s="5" t="str">
        <f t="shared" si="6"/>
        <v>0</v>
      </c>
      <c r="K389" t="s">
        <v>116</v>
      </c>
      <c r="L389" t="s">
        <v>1524</v>
      </c>
      <c r="M389" s="2" t="s">
        <v>1525</v>
      </c>
      <c r="N389" t="s">
        <v>1010</v>
      </c>
      <c r="P389" t="s">
        <v>47</v>
      </c>
      <c r="Q389" t="s">
        <v>27</v>
      </c>
      <c r="S389">
        <v>0</v>
      </c>
      <c r="T389" t="s">
        <v>65</v>
      </c>
      <c r="U389" t="s">
        <v>868</v>
      </c>
      <c r="V389" t="s">
        <v>30</v>
      </c>
    </row>
    <row r="390" spans="1:22" ht="15" customHeight="1" x14ac:dyDescent="0.25">
      <c r="A390" t="s">
        <v>1526</v>
      </c>
      <c r="B390" t="s">
        <v>1694</v>
      </c>
      <c r="C390" t="s">
        <v>1690</v>
      </c>
      <c r="D390">
        <v>3</v>
      </c>
      <c r="E390" t="s">
        <v>1688</v>
      </c>
      <c r="F390" s="1">
        <v>42957.68378472222</v>
      </c>
      <c r="H390" s="1">
        <v>42978.6875</v>
      </c>
      <c r="I390" s="5" t="str">
        <f t="shared" si="6"/>
        <v>0</v>
      </c>
      <c r="K390" t="s">
        <v>116</v>
      </c>
      <c r="L390" t="s">
        <v>1527</v>
      </c>
      <c r="M390" s="2" t="s">
        <v>1528</v>
      </c>
      <c r="N390" t="s">
        <v>139</v>
      </c>
      <c r="P390" t="s">
        <v>47</v>
      </c>
      <c r="Q390" t="s">
        <v>27</v>
      </c>
      <c r="S390">
        <v>0</v>
      </c>
      <c r="T390" t="s">
        <v>65</v>
      </c>
      <c r="U390" t="s">
        <v>868</v>
      </c>
      <c r="V390" t="s">
        <v>30</v>
      </c>
    </row>
    <row r="391" spans="1:22" ht="15" customHeight="1" x14ac:dyDescent="0.25">
      <c r="A391" t="s">
        <v>1529</v>
      </c>
      <c r="B391" t="s">
        <v>1694</v>
      </c>
      <c r="C391" t="s">
        <v>83</v>
      </c>
      <c r="D391">
        <v>3</v>
      </c>
      <c r="E391" t="s">
        <v>1688</v>
      </c>
      <c r="F391" s="1">
        <v>42958.5471875</v>
      </c>
      <c r="H391" s="1">
        <v>42978.6875</v>
      </c>
      <c r="I391" s="5" t="str">
        <f t="shared" si="6"/>
        <v>0</v>
      </c>
      <c r="K391" t="s">
        <v>116</v>
      </c>
      <c r="L391" t="s">
        <v>1530</v>
      </c>
      <c r="M391" s="2" t="s">
        <v>1531</v>
      </c>
      <c r="N391" t="s">
        <v>304</v>
      </c>
      <c r="P391" t="s">
        <v>47</v>
      </c>
      <c r="Q391" t="s">
        <v>27</v>
      </c>
      <c r="S391">
        <v>0</v>
      </c>
      <c r="U391" t="s">
        <v>269</v>
      </c>
      <c r="V391" t="s">
        <v>30</v>
      </c>
    </row>
    <row r="392" spans="1:22" ht="15" customHeight="1" x14ac:dyDescent="0.25">
      <c r="A392" t="s">
        <v>1532</v>
      </c>
      <c r="B392" t="s">
        <v>1694</v>
      </c>
      <c r="C392" t="s">
        <v>230</v>
      </c>
      <c r="D392">
        <v>2</v>
      </c>
      <c r="E392" t="s">
        <v>1687</v>
      </c>
      <c r="F392" s="1">
        <v>42958.599907407406</v>
      </c>
      <c r="H392" s="1">
        <v>42978.6875</v>
      </c>
      <c r="I392" s="5" t="str">
        <f t="shared" si="6"/>
        <v>0</v>
      </c>
      <c r="K392" t="s">
        <v>24</v>
      </c>
      <c r="L392" t="s">
        <v>1533</v>
      </c>
      <c r="M392" s="2" t="s">
        <v>1534</v>
      </c>
      <c r="N392" t="s">
        <v>1535</v>
      </c>
      <c r="P392" t="s">
        <v>744</v>
      </c>
      <c r="Q392" t="s">
        <v>27</v>
      </c>
      <c r="R392" t="s">
        <v>517</v>
      </c>
      <c r="S392">
        <v>0</v>
      </c>
      <c r="U392" t="s">
        <v>1536</v>
      </c>
      <c r="V392" t="s">
        <v>30</v>
      </c>
    </row>
    <row r="393" spans="1:22" ht="15" customHeight="1" x14ac:dyDescent="0.25">
      <c r="A393" t="s">
        <v>1537</v>
      </c>
      <c r="B393" t="s">
        <v>1693</v>
      </c>
      <c r="C393" t="s">
        <v>83</v>
      </c>
      <c r="D393">
        <v>2</v>
      </c>
      <c r="E393" t="s">
        <v>1688</v>
      </c>
      <c r="F393" s="1">
        <v>42961.419988425929</v>
      </c>
      <c r="H393" s="1">
        <v>42978.6875</v>
      </c>
      <c r="I393" s="5" t="str">
        <f t="shared" si="6"/>
        <v>0</v>
      </c>
      <c r="K393" t="s">
        <v>116</v>
      </c>
      <c r="L393" t="s">
        <v>1538</v>
      </c>
      <c r="M393" s="2" t="s">
        <v>1539</v>
      </c>
      <c r="N393" t="s">
        <v>1540</v>
      </c>
      <c r="Q393" t="s">
        <v>27</v>
      </c>
      <c r="S393">
        <v>0</v>
      </c>
      <c r="U393" t="s">
        <v>135</v>
      </c>
      <c r="V393" t="s">
        <v>30</v>
      </c>
    </row>
    <row r="394" spans="1:22" ht="15" customHeight="1" x14ac:dyDescent="0.25">
      <c r="A394" t="s">
        <v>1541</v>
      </c>
      <c r="B394" t="s">
        <v>1694</v>
      </c>
      <c r="C394" t="s">
        <v>230</v>
      </c>
      <c r="D394">
        <v>2</v>
      </c>
      <c r="E394" t="s">
        <v>1688</v>
      </c>
      <c r="F394" s="1">
        <v>42961.449155092596</v>
      </c>
      <c r="H394" s="1">
        <v>42978.6875</v>
      </c>
      <c r="I394" s="5" t="str">
        <f t="shared" si="6"/>
        <v>0</v>
      </c>
      <c r="K394" t="s">
        <v>116</v>
      </c>
      <c r="L394" t="s">
        <v>1542</v>
      </c>
      <c r="M394" s="2" t="s">
        <v>1543</v>
      </c>
      <c r="N394" t="s">
        <v>1544</v>
      </c>
      <c r="P394" t="s">
        <v>111</v>
      </c>
      <c r="Q394" t="s">
        <v>27</v>
      </c>
      <c r="S394">
        <v>0</v>
      </c>
      <c r="U394" t="s">
        <v>1545</v>
      </c>
      <c r="V394" t="s">
        <v>30</v>
      </c>
    </row>
    <row r="395" spans="1:22" ht="15" customHeight="1" x14ac:dyDescent="0.25">
      <c r="A395" t="s">
        <v>1546</v>
      </c>
      <c r="B395" t="s">
        <v>1693</v>
      </c>
      <c r="C395" t="s">
        <v>83</v>
      </c>
      <c r="D395">
        <v>2</v>
      </c>
      <c r="E395" t="s">
        <v>1688</v>
      </c>
      <c r="F395" s="1">
        <v>42961.644537037035</v>
      </c>
      <c r="H395" s="1">
        <v>42978.6875</v>
      </c>
      <c r="I395" s="5" t="str">
        <f t="shared" si="6"/>
        <v>0</v>
      </c>
      <c r="K395" t="s">
        <v>116</v>
      </c>
      <c r="L395" t="s">
        <v>1547</v>
      </c>
      <c r="M395" s="2" t="s">
        <v>1548</v>
      </c>
      <c r="N395" t="s">
        <v>567</v>
      </c>
      <c r="Q395" t="s">
        <v>27</v>
      </c>
      <c r="S395">
        <v>0</v>
      </c>
      <c r="U395" t="s">
        <v>193</v>
      </c>
      <c r="V395" t="s">
        <v>30</v>
      </c>
    </row>
    <row r="396" spans="1:22" ht="15" customHeight="1" x14ac:dyDescent="0.25">
      <c r="A396" t="s">
        <v>1549</v>
      </c>
      <c r="B396" t="s">
        <v>1693</v>
      </c>
      <c r="C396" t="s">
        <v>83</v>
      </c>
      <c r="D396">
        <v>1</v>
      </c>
      <c r="E396" t="s">
        <v>1688</v>
      </c>
      <c r="F396" s="1">
        <v>42961.760937500003</v>
      </c>
      <c r="H396" s="1">
        <v>42978.6875</v>
      </c>
      <c r="I396" s="5" t="str">
        <f t="shared" si="6"/>
        <v>0</v>
      </c>
      <c r="K396" t="s">
        <v>116</v>
      </c>
      <c r="L396" t="s">
        <v>1550</v>
      </c>
      <c r="M396" s="2" t="s">
        <v>1551</v>
      </c>
      <c r="N396" t="s">
        <v>484</v>
      </c>
      <c r="Q396" t="s">
        <v>27</v>
      </c>
      <c r="S396">
        <v>0</v>
      </c>
      <c r="U396" t="s">
        <v>242</v>
      </c>
      <c r="V396" t="s">
        <v>30</v>
      </c>
    </row>
    <row r="397" spans="1:22" ht="15" customHeight="1" x14ac:dyDescent="0.25">
      <c r="A397" t="s">
        <v>1552</v>
      </c>
      <c r="B397" t="s">
        <v>1694</v>
      </c>
      <c r="C397" t="s">
        <v>1692</v>
      </c>
      <c r="D397">
        <v>2</v>
      </c>
      <c r="E397" t="s">
        <v>1687</v>
      </c>
      <c r="F397" s="1">
        <v>42961.987719907411</v>
      </c>
      <c r="H397" s="1">
        <v>42978.6875</v>
      </c>
      <c r="I397" s="5" t="str">
        <f t="shared" si="6"/>
        <v>0</v>
      </c>
      <c r="K397" t="s">
        <v>24</v>
      </c>
      <c r="L397" t="s">
        <v>1553</v>
      </c>
      <c r="M397" t="s">
        <v>1554</v>
      </c>
      <c r="N397" t="s">
        <v>863</v>
      </c>
      <c r="P397" t="s">
        <v>744</v>
      </c>
      <c r="Q397" t="s">
        <v>27</v>
      </c>
      <c r="R397" t="s">
        <v>1555</v>
      </c>
      <c r="S397">
        <v>0</v>
      </c>
      <c r="T397" t="s">
        <v>28</v>
      </c>
      <c r="U397" t="s">
        <v>886</v>
      </c>
      <c r="V397" t="s">
        <v>30</v>
      </c>
    </row>
    <row r="398" spans="1:22" ht="15" customHeight="1" x14ac:dyDescent="0.25">
      <c r="A398" t="s">
        <v>1556</v>
      </c>
      <c r="B398" t="s">
        <v>1694</v>
      </c>
      <c r="C398" t="s">
        <v>331</v>
      </c>
      <c r="D398">
        <v>2</v>
      </c>
      <c r="E398" t="s">
        <v>1687</v>
      </c>
      <c r="F398" s="1">
        <v>42962.407893518517</v>
      </c>
      <c r="H398" s="1">
        <v>42978.6875</v>
      </c>
      <c r="I398" s="5" t="str">
        <f t="shared" si="6"/>
        <v>0</v>
      </c>
      <c r="K398" t="s">
        <v>24</v>
      </c>
      <c r="L398" t="s">
        <v>1557</v>
      </c>
      <c r="M398" s="2" t="s">
        <v>1558</v>
      </c>
      <c r="N398" t="s">
        <v>129</v>
      </c>
      <c r="P398" t="s">
        <v>744</v>
      </c>
      <c r="Q398" t="s">
        <v>27</v>
      </c>
      <c r="R398" t="s">
        <v>129</v>
      </c>
      <c r="S398">
        <v>0</v>
      </c>
      <c r="U398" t="s">
        <v>60</v>
      </c>
      <c r="V398" t="s">
        <v>61</v>
      </c>
    </row>
    <row r="399" spans="1:22" ht="15" customHeight="1" x14ac:dyDescent="0.25">
      <c r="A399" t="s">
        <v>1559</v>
      </c>
      <c r="B399" t="s">
        <v>1694</v>
      </c>
      <c r="C399" t="s">
        <v>1692</v>
      </c>
      <c r="D399">
        <v>2</v>
      </c>
      <c r="E399" t="s">
        <v>1687</v>
      </c>
      <c r="F399" s="1">
        <v>42962.415590277778</v>
      </c>
      <c r="H399" s="1">
        <v>42978.6875</v>
      </c>
      <c r="I399" s="5" t="str">
        <f t="shared" si="6"/>
        <v>0</v>
      </c>
      <c r="K399" t="s">
        <v>24</v>
      </c>
      <c r="L399" t="s">
        <v>1560</v>
      </c>
      <c r="M399" s="2" t="s">
        <v>1561</v>
      </c>
      <c r="N399" t="s">
        <v>926</v>
      </c>
      <c r="P399" t="s">
        <v>744</v>
      </c>
      <c r="Q399" t="s">
        <v>27</v>
      </c>
      <c r="R399" t="s">
        <v>517</v>
      </c>
      <c r="S399">
        <v>0</v>
      </c>
      <c r="T399" t="s">
        <v>65</v>
      </c>
      <c r="U399" t="s">
        <v>1511</v>
      </c>
      <c r="V399" t="s">
        <v>1512</v>
      </c>
    </row>
    <row r="400" spans="1:22" ht="15" customHeight="1" x14ac:dyDescent="0.25">
      <c r="A400" t="s">
        <v>1562</v>
      </c>
      <c r="B400" t="s">
        <v>1694</v>
      </c>
      <c r="C400" t="s">
        <v>1692</v>
      </c>
      <c r="D400">
        <v>3</v>
      </c>
      <c r="E400" t="s">
        <v>1688</v>
      </c>
      <c r="F400" s="1">
        <v>42962.427361111113</v>
      </c>
      <c r="H400" s="1">
        <v>42978.6875</v>
      </c>
      <c r="I400" s="5" t="str">
        <f t="shared" si="6"/>
        <v>0</v>
      </c>
      <c r="K400" t="s">
        <v>116</v>
      </c>
      <c r="L400" t="s">
        <v>1563</v>
      </c>
      <c r="M400" s="2" t="s">
        <v>1564</v>
      </c>
      <c r="N400" t="s">
        <v>926</v>
      </c>
      <c r="P400" t="s">
        <v>744</v>
      </c>
      <c r="Q400" t="s">
        <v>27</v>
      </c>
      <c r="S400">
        <v>0</v>
      </c>
      <c r="T400" t="s">
        <v>65</v>
      </c>
      <c r="U400" t="s">
        <v>1511</v>
      </c>
      <c r="V400" t="s">
        <v>1512</v>
      </c>
    </row>
    <row r="401" spans="1:22" ht="15" customHeight="1" x14ac:dyDescent="0.25">
      <c r="A401" t="s">
        <v>1565</v>
      </c>
      <c r="B401" t="s">
        <v>1693</v>
      </c>
      <c r="C401" t="s">
        <v>1692</v>
      </c>
      <c r="D401">
        <v>4</v>
      </c>
      <c r="E401" t="s">
        <v>1688</v>
      </c>
      <c r="F401" s="1">
        <v>42962.569444444445</v>
      </c>
      <c r="H401" s="1">
        <v>42978.6875</v>
      </c>
      <c r="I401" s="5" t="str">
        <f t="shared" si="6"/>
        <v>0</v>
      </c>
      <c r="K401" t="s">
        <v>116</v>
      </c>
      <c r="L401" t="s">
        <v>1566</v>
      </c>
      <c r="M401" s="2" t="s">
        <v>1567</v>
      </c>
      <c r="N401" t="s">
        <v>1246</v>
      </c>
      <c r="P401" t="s">
        <v>99</v>
      </c>
      <c r="Q401" t="s">
        <v>27</v>
      </c>
      <c r="S401">
        <v>0</v>
      </c>
      <c r="T401" t="s">
        <v>28</v>
      </c>
      <c r="U401" t="s">
        <v>158</v>
      </c>
      <c r="V401" t="s">
        <v>30</v>
      </c>
    </row>
    <row r="402" spans="1:22" ht="15" customHeight="1" x14ac:dyDescent="0.25">
      <c r="A402" t="s">
        <v>1568</v>
      </c>
      <c r="B402" t="s">
        <v>1693</v>
      </c>
      <c r="C402" t="s">
        <v>83</v>
      </c>
      <c r="D402">
        <v>2</v>
      </c>
      <c r="E402" t="s">
        <v>1688</v>
      </c>
      <c r="F402" s="1">
        <v>42962.634930555556</v>
      </c>
      <c r="H402" s="1">
        <v>42978.6875</v>
      </c>
      <c r="I402" s="5" t="str">
        <f t="shared" si="6"/>
        <v>0</v>
      </c>
      <c r="K402" t="s">
        <v>116</v>
      </c>
      <c r="L402" t="s">
        <v>1569</v>
      </c>
      <c r="M402" s="2" t="s">
        <v>1570</v>
      </c>
      <c r="N402" t="s">
        <v>1258</v>
      </c>
      <c r="Q402" t="s">
        <v>27</v>
      </c>
      <c r="S402">
        <v>0</v>
      </c>
      <c r="U402" t="s">
        <v>193</v>
      </c>
      <c r="V402" t="s">
        <v>30</v>
      </c>
    </row>
    <row r="403" spans="1:22" ht="15" customHeight="1" x14ac:dyDescent="0.25">
      <c r="A403" t="s">
        <v>1571</v>
      </c>
      <c r="B403" t="s">
        <v>1694</v>
      </c>
      <c r="C403" t="s">
        <v>83</v>
      </c>
      <c r="D403">
        <v>3</v>
      </c>
      <c r="E403" t="s">
        <v>1688</v>
      </c>
      <c r="F403" s="1">
        <v>42962.637743055559</v>
      </c>
      <c r="H403" s="1">
        <v>42978.6875</v>
      </c>
      <c r="I403" s="5" t="str">
        <f t="shared" si="6"/>
        <v>0</v>
      </c>
      <c r="K403" t="s">
        <v>116</v>
      </c>
      <c r="L403" t="s">
        <v>1572</v>
      </c>
      <c r="M403" s="2" t="s">
        <v>1573</v>
      </c>
      <c r="N403" t="s">
        <v>304</v>
      </c>
      <c r="P403" t="s">
        <v>47</v>
      </c>
      <c r="Q403" t="s">
        <v>27</v>
      </c>
      <c r="S403">
        <v>0</v>
      </c>
      <c r="U403" t="s">
        <v>269</v>
      </c>
      <c r="V403" t="s">
        <v>30</v>
      </c>
    </row>
    <row r="404" spans="1:22" ht="15" customHeight="1" x14ac:dyDescent="0.25">
      <c r="A404" t="s">
        <v>1574</v>
      </c>
      <c r="B404" t="s">
        <v>1693</v>
      </c>
      <c r="C404" t="s">
        <v>83</v>
      </c>
      <c r="D404">
        <v>3</v>
      </c>
      <c r="E404" t="s">
        <v>1688</v>
      </c>
      <c r="F404" s="1">
        <v>42962.748263888891</v>
      </c>
      <c r="H404" s="1">
        <v>42978.6875</v>
      </c>
      <c r="I404" s="5" t="str">
        <f t="shared" si="6"/>
        <v>0</v>
      </c>
      <c r="K404" t="s">
        <v>116</v>
      </c>
      <c r="L404" t="s">
        <v>1575</v>
      </c>
      <c r="M404" s="2" t="s">
        <v>1576</v>
      </c>
      <c r="N404" t="s">
        <v>1577</v>
      </c>
      <c r="Q404" t="s">
        <v>27</v>
      </c>
      <c r="S404">
        <v>0</v>
      </c>
      <c r="U404" t="s">
        <v>963</v>
      </c>
      <c r="V404" t="s">
        <v>30</v>
      </c>
    </row>
    <row r="405" spans="1:22" ht="15" customHeight="1" x14ac:dyDescent="0.25">
      <c r="A405" t="s">
        <v>1578</v>
      </c>
      <c r="B405" t="s">
        <v>1694</v>
      </c>
      <c r="C405" t="s">
        <v>1690</v>
      </c>
      <c r="D405">
        <v>3</v>
      </c>
      <c r="E405" t="s">
        <v>1688</v>
      </c>
      <c r="F405" s="1">
        <v>42963.374236111114</v>
      </c>
      <c r="H405" s="1">
        <v>42978.6875</v>
      </c>
      <c r="I405" s="5" t="str">
        <f t="shared" si="6"/>
        <v>0</v>
      </c>
      <c r="K405" t="s">
        <v>116</v>
      </c>
      <c r="L405" t="s">
        <v>1579</v>
      </c>
      <c r="M405" s="2" t="s">
        <v>1580</v>
      </c>
      <c r="N405" t="s">
        <v>1581</v>
      </c>
      <c r="P405" t="s">
        <v>744</v>
      </c>
      <c r="Q405" t="s">
        <v>27</v>
      </c>
      <c r="S405">
        <v>0</v>
      </c>
      <c r="T405" t="s">
        <v>65</v>
      </c>
      <c r="U405" t="s">
        <v>40</v>
      </c>
      <c r="V405" t="s">
        <v>30</v>
      </c>
    </row>
    <row r="406" spans="1:22" ht="15" customHeight="1" x14ac:dyDescent="0.25">
      <c r="A406" t="s">
        <v>1582</v>
      </c>
      <c r="B406" t="s">
        <v>1693</v>
      </c>
      <c r="C406" t="s">
        <v>83</v>
      </c>
      <c r="D406">
        <v>3</v>
      </c>
      <c r="E406" t="s">
        <v>1688</v>
      </c>
      <c r="F406" s="1">
        <v>42963.515740740739</v>
      </c>
      <c r="H406" s="1">
        <v>42978.6875</v>
      </c>
      <c r="I406" s="5" t="str">
        <f t="shared" si="6"/>
        <v>0</v>
      </c>
      <c r="K406" t="s">
        <v>116</v>
      </c>
      <c r="L406" t="s">
        <v>1583</v>
      </c>
      <c r="M406" s="2" t="s">
        <v>1584</v>
      </c>
      <c r="N406" t="s">
        <v>580</v>
      </c>
      <c r="Q406" t="s">
        <v>27</v>
      </c>
      <c r="S406">
        <v>0</v>
      </c>
      <c r="U406" t="s">
        <v>193</v>
      </c>
      <c r="V406" t="s">
        <v>30</v>
      </c>
    </row>
    <row r="407" spans="1:22" ht="15" customHeight="1" x14ac:dyDescent="0.25">
      <c r="A407" t="s">
        <v>1585</v>
      </c>
      <c r="B407" t="s">
        <v>1693</v>
      </c>
      <c r="C407" t="s">
        <v>83</v>
      </c>
      <c r="D407">
        <v>3</v>
      </c>
      <c r="E407" t="s">
        <v>1688</v>
      </c>
      <c r="F407" s="1">
        <v>42963.60869212963</v>
      </c>
      <c r="H407" s="1">
        <v>42978.6875</v>
      </c>
      <c r="I407" s="5" t="str">
        <f t="shared" si="6"/>
        <v>0</v>
      </c>
      <c r="K407" t="s">
        <v>116</v>
      </c>
      <c r="L407" t="s">
        <v>1586</v>
      </c>
      <c r="M407" s="2" t="s">
        <v>1587</v>
      </c>
      <c r="N407" t="s">
        <v>139</v>
      </c>
      <c r="Q407" t="s">
        <v>27</v>
      </c>
      <c r="S407">
        <v>0</v>
      </c>
      <c r="U407" t="s">
        <v>193</v>
      </c>
      <c r="V407" t="s">
        <v>30</v>
      </c>
    </row>
    <row r="408" spans="1:22" ht="15" customHeight="1" x14ac:dyDescent="0.25">
      <c r="A408" t="s">
        <v>1588</v>
      </c>
      <c r="B408" t="s">
        <v>1693</v>
      </c>
      <c r="C408" t="s">
        <v>83</v>
      </c>
      <c r="E408" t="s">
        <v>1688</v>
      </c>
      <c r="F408" s="1">
        <v>42963.9</v>
      </c>
      <c r="H408" s="1">
        <v>42978.6875</v>
      </c>
      <c r="I408" s="5" t="str">
        <f t="shared" si="6"/>
        <v>0</v>
      </c>
      <c r="K408" t="s">
        <v>116</v>
      </c>
      <c r="L408" t="s">
        <v>1589</v>
      </c>
      <c r="M408" t="s">
        <v>1590</v>
      </c>
      <c r="N408" t="s">
        <v>1591</v>
      </c>
      <c r="Q408" t="s">
        <v>27</v>
      </c>
      <c r="S408">
        <v>0</v>
      </c>
      <c r="U408" t="s">
        <v>158</v>
      </c>
      <c r="V408" t="s">
        <v>30</v>
      </c>
    </row>
    <row r="409" spans="1:22" ht="15" customHeight="1" x14ac:dyDescent="0.25">
      <c r="A409" t="s">
        <v>1592</v>
      </c>
      <c r="B409" t="s">
        <v>1693</v>
      </c>
      <c r="C409" t="s">
        <v>83</v>
      </c>
      <c r="E409" t="s">
        <v>1688</v>
      </c>
      <c r="F409" s="1">
        <v>42963.904895833337</v>
      </c>
      <c r="H409" s="1">
        <v>42978.6875</v>
      </c>
      <c r="I409" s="5" t="str">
        <f t="shared" si="6"/>
        <v>0</v>
      </c>
      <c r="K409" t="s">
        <v>116</v>
      </c>
      <c r="L409" t="s">
        <v>1593</v>
      </c>
      <c r="M409" t="s">
        <v>1594</v>
      </c>
      <c r="N409" t="s">
        <v>1591</v>
      </c>
      <c r="Q409" t="s">
        <v>27</v>
      </c>
      <c r="S409">
        <v>0</v>
      </c>
      <c r="U409" t="s">
        <v>158</v>
      </c>
      <c r="V409" t="s">
        <v>30</v>
      </c>
    </row>
    <row r="410" spans="1:22" ht="15" customHeight="1" x14ac:dyDescent="0.25">
      <c r="A410" t="s">
        <v>1595</v>
      </c>
      <c r="B410" t="s">
        <v>1693</v>
      </c>
      <c r="C410" t="s">
        <v>83</v>
      </c>
      <c r="D410">
        <v>1</v>
      </c>
      <c r="E410" t="s">
        <v>1688</v>
      </c>
      <c r="F410" s="1">
        <v>42964.520185185182</v>
      </c>
      <c r="H410" s="1">
        <v>42978.6875</v>
      </c>
      <c r="I410" s="5" t="str">
        <f t="shared" si="6"/>
        <v>0</v>
      </c>
      <c r="K410" t="s">
        <v>116</v>
      </c>
      <c r="L410" t="s">
        <v>1596</v>
      </c>
      <c r="M410" s="2" t="s">
        <v>1597</v>
      </c>
      <c r="N410" t="s">
        <v>124</v>
      </c>
      <c r="Q410" t="s">
        <v>27</v>
      </c>
      <c r="S410">
        <v>0</v>
      </c>
      <c r="U410" t="s">
        <v>193</v>
      </c>
      <c r="V410" t="s">
        <v>30</v>
      </c>
    </row>
    <row r="411" spans="1:22" ht="15" customHeight="1" x14ac:dyDescent="0.25">
      <c r="A411" t="s">
        <v>1598</v>
      </c>
      <c r="B411" t="s">
        <v>1693</v>
      </c>
      <c r="C411" t="s">
        <v>83</v>
      </c>
      <c r="D411">
        <v>3</v>
      </c>
      <c r="E411" t="s">
        <v>1688</v>
      </c>
      <c r="F411" s="1">
        <v>42964.687673611108</v>
      </c>
      <c r="H411" s="1">
        <v>42978.6875</v>
      </c>
      <c r="I411" s="5" t="str">
        <f t="shared" si="6"/>
        <v>0</v>
      </c>
      <c r="K411" t="s">
        <v>116</v>
      </c>
      <c r="L411" t="s">
        <v>1599</v>
      </c>
      <c r="M411" s="2" t="s">
        <v>1600</v>
      </c>
      <c r="N411" t="s">
        <v>1601</v>
      </c>
      <c r="Q411" t="s">
        <v>27</v>
      </c>
      <c r="S411">
        <v>0</v>
      </c>
      <c r="U411" t="s">
        <v>193</v>
      </c>
      <c r="V411" t="s">
        <v>30</v>
      </c>
    </row>
    <row r="412" spans="1:22" ht="15" customHeight="1" x14ac:dyDescent="0.25">
      <c r="A412" t="s">
        <v>1602</v>
      </c>
      <c r="B412" t="s">
        <v>1693</v>
      </c>
      <c r="C412" t="s">
        <v>83</v>
      </c>
      <c r="D412">
        <v>2</v>
      </c>
      <c r="E412" t="s">
        <v>1688</v>
      </c>
      <c r="F412" s="1">
        <v>42965.396620370368</v>
      </c>
      <c r="H412" s="1">
        <v>42978.6875</v>
      </c>
      <c r="I412" s="5" t="str">
        <f t="shared" si="6"/>
        <v>0</v>
      </c>
      <c r="K412" t="s">
        <v>116</v>
      </c>
      <c r="L412" t="s">
        <v>1603</v>
      </c>
      <c r="M412" s="2" t="s">
        <v>1604</v>
      </c>
      <c r="N412" t="s">
        <v>1375</v>
      </c>
      <c r="Q412" t="s">
        <v>27</v>
      </c>
      <c r="S412">
        <v>0</v>
      </c>
      <c r="U412" t="s">
        <v>135</v>
      </c>
      <c r="V412" t="s">
        <v>30</v>
      </c>
    </row>
    <row r="413" spans="1:22" ht="15" customHeight="1" x14ac:dyDescent="0.25">
      <c r="A413" t="s">
        <v>1605</v>
      </c>
      <c r="B413" t="s">
        <v>1693</v>
      </c>
      <c r="C413" t="s">
        <v>83</v>
      </c>
      <c r="D413">
        <v>3</v>
      </c>
      <c r="E413" t="s">
        <v>1688</v>
      </c>
      <c r="F413" s="1">
        <v>42965.53230324074</v>
      </c>
      <c r="H413" s="1">
        <v>42978.6875</v>
      </c>
      <c r="I413" s="5" t="str">
        <f t="shared" si="6"/>
        <v>0</v>
      </c>
      <c r="K413" t="s">
        <v>116</v>
      </c>
      <c r="L413" t="s">
        <v>1606</v>
      </c>
      <c r="M413" s="2" t="s">
        <v>1607</v>
      </c>
      <c r="N413" t="s">
        <v>603</v>
      </c>
      <c r="Q413" t="s">
        <v>27</v>
      </c>
      <c r="S413">
        <v>0</v>
      </c>
      <c r="U413" t="s">
        <v>369</v>
      </c>
      <c r="V413" t="s">
        <v>30</v>
      </c>
    </row>
    <row r="414" spans="1:22" ht="15" customHeight="1" x14ac:dyDescent="0.25">
      <c r="A414" t="s">
        <v>1608</v>
      </c>
      <c r="B414" t="s">
        <v>1693</v>
      </c>
      <c r="C414" t="s">
        <v>83</v>
      </c>
      <c r="D414">
        <v>2</v>
      </c>
      <c r="E414" t="s">
        <v>1688</v>
      </c>
      <c r="F414" s="1">
        <v>42965.647962962961</v>
      </c>
      <c r="H414" s="1">
        <v>42978.6875</v>
      </c>
      <c r="I414" s="5" t="str">
        <f t="shared" si="6"/>
        <v>0</v>
      </c>
      <c r="K414" t="s">
        <v>116</v>
      </c>
      <c r="L414" t="s">
        <v>1609</v>
      </c>
      <c r="M414" s="2" t="s">
        <v>1610</v>
      </c>
      <c r="N414" t="s">
        <v>1611</v>
      </c>
      <c r="Q414" t="s">
        <v>27</v>
      </c>
      <c r="S414">
        <v>0</v>
      </c>
      <c r="U414" t="s">
        <v>963</v>
      </c>
      <c r="V414" t="s">
        <v>30</v>
      </c>
    </row>
    <row r="415" spans="1:22" ht="15" customHeight="1" x14ac:dyDescent="0.25">
      <c r="A415" t="s">
        <v>1612</v>
      </c>
      <c r="B415" t="s">
        <v>1694</v>
      </c>
      <c r="C415" t="s">
        <v>1689</v>
      </c>
      <c r="D415">
        <v>2</v>
      </c>
      <c r="E415" t="s">
        <v>1687</v>
      </c>
      <c r="F415" s="1">
        <v>42965.69840277778</v>
      </c>
      <c r="H415" s="1">
        <v>42978.6875</v>
      </c>
      <c r="I415" s="5" t="str">
        <f t="shared" si="6"/>
        <v>0</v>
      </c>
      <c r="K415" t="s">
        <v>24</v>
      </c>
      <c r="L415" t="s">
        <v>1613</v>
      </c>
      <c r="M415" s="2" t="s">
        <v>1614</v>
      </c>
      <c r="N415" t="s">
        <v>1615</v>
      </c>
      <c r="P415" t="s">
        <v>744</v>
      </c>
      <c r="Q415" t="s">
        <v>27</v>
      </c>
      <c r="R415" t="s">
        <v>1616</v>
      </c>
      <c r="S415">
        <v>0</v>
      </c>
      <c r="T415" t="s">
        <v>28</v>
      </c>
      <c r="U415" t="s">
        <v>1617</v>
      </c>
      <c r="V415" t="s">
        <v>1618</v>
      </c>
    </row>
    <row r="416" spans="1:22" ht="15" customHeight="1" x14ac:dyDescent="0.25">
      <c r="A416" t="s">
        <v>1619</v>
      </c>
      <c r="B416" t="s">
        <v>1694</v>
      </c>
      <c r="C416" t="s">
        <v>1690</v>
      </c>
      <c r="D416">
        <v>2</v>
      </c>
      <c r="E416" t="s">
        <v>1687</v>
      </c>
      <c r="F416" s="1">
        <v>42968.432592592595</v>
      </c>
      <c r="H416" s="1">
        <v>42978.6875</v>
      </c>
      <c r="I416" s="5" t="str">
        <f t="shared" si="6"/>
        <v>0</v>
      </c>
      <c r="K416" t="s">
        <v>24</v>
      </c>
      <c r="L416" t="s">
        <v>1620</v>
      </c>
      <c r="M416" s="2" t="s">
        <v>1621</v>
      </c>
      <c r="N416" t="s">
        <v>129</v>
      </c>
      <c r="P416" t="s">
        <v>744</v>
      </c>
      <c r="Q416" t="s">
        <v>27</v>
      </c>
      <c r="R416" t="s">
        <v>129</v>
      </c>
      <c r="S416">
        <v>0</v>
      </c>
      <c r="T416" t="s">
        <v>65</v>
      </c>
      <c r="U416" t="s">
        <v>1511</v>
      </c>
      <c r="V416" t="s">
        <v>1512</v>
      </c>
    </row>
    <row r="417" spans="1:22" ht="15" customHeight="1" x14ac:dyDescent="0.25">
      <c r="A417" t="s">
        <v>1622</v>
      </c>
      <c r="B417" t="s">
        <v>1693</v>
      </c>
      <c r="C417" t="s">
        <v>83</v>
      </c>
      <c r="D417">
        <v>3</v>
      </c>
      <c r="E417" t="s">
        <v>1688</v>
      </c>
      <c r="F417" s="1">
        <v>42968.453090277777</v>
      </c>
      <c r="H417" s="1">
        <v>42978.6875</v>
      </c>
      <c r="I417" s="5" t="str">
        <f t="shared" si="6"/>
        <v>0</v>
      </c>
      <c r="K417" t="s">
        <v>116</v>
      </c>
      <c r="L417" t="s">
        <v>1623</v>
      </c>
      <c r="M417" s="2" t="s">
        <v>1624</v>
      </c>
      <c r="N417" t="s">
        <v>1625</v>
      </c>
      <c r="Q417" t="s">
        <v>27</v>
      </c>
      <c r="S417">
        <v>0</v>
      </c>
      <c r="U417" t="s">
        <v>158</v>
      </c>
      <c r="V417" t="s">
        <v>30</v>
      </c>
    </row>
    <row r="418" spans="1:22" ht="15" customHeight="1" x14ac:dyDescent="0.25">
      <c r="A418" t="s">
        <v>1626</v>
      </c>
      <c r="B418" t="s">
        <v>1693</v>
      </c>
      <c r="C418" t="s">
        <v>83</v>
      </c>
      <c r="D418">
        <v>2</v>
      </c>
      <c r="E418" t="s">
        <v>1688</v>
      </c>
      <c r="F418" s="1">
        <v>42968.476342592592</v>
      </c>
      <c r="H418" s="1">
        <v>42978.6875</v>
      </c>
      <c r="I418" s="5" t="str">
        <f t="shared" si="6"/>
        <v>0</v>
      </c>
      <c r="K418" t="s">
        <v>116</v>
      </c>
      <c r="L418" t="s">
        <v>1627</v>
      </c>
      <c r="M418" s="2" t="s">
        <v>1628</v>
      </c>
      <c r="N418" t="s">
        <v>153</v>
      </c>
      <c r="Q418" t="s">
        <v>27</v>
      </c>
      <c r="S418">
        <v>0</v>
      </c>
      <c r="U418" t="s">
        <v>193</v>
      </c>
      <c r="V418" t="s">
        <v>30</v>
      </c>
    </row>
    <row r="419" spans="1:22" ht="15" customHeight="1" x14ac:dyDescent="0.25">
      <c r="A419" t="s">
        <v>1629</v>
      </c>
      <c r="B419" t="s">
        <v>1693</v>
      </c>
      <c r="C419" t="s">
        <v>83</v>
      </c>
      <c r="D419">
        <v>1</v>
      </c>
      <c r="E419" t="s">
        <v>1688</v>
      </c>
      <c r="F419" s="1">
        <v>42968.546666666669</v>
      </c>
      <c r="H419" s="1">
        <v>42978.6875</v>
      </c>
      <c r="I419" s="5" t="str">
        <f t="shared" si="6"/>
        <v>0</v>
      </c>
      <c r="K419" t="s">
        <v>116</v>
      </c>
      <c r="L419" t="s">
        <v>1630</v>
      </c>
      <c r="M419" s="2" t="s">
        <v>1631</v>
      </c>
      <c r="N419" t="s">
        <v>134</v>
      </c>
      <c r="Q419" t="s">
        <v>27</v>
      </c>
      <c r="S419">
        <v>0</v>
      </c>
      <c r="U419" t="s">
        <v>135</v>
      </c>
      <c r="V419" t="s">
        <v>30</v>
      </c>
    </row>
    <row r="420" spans="1:22" ht="15" customHeight="1" x14ac:dyDescent="0.25">
      <c r="A420" t="s">
        <v>1632</v>
      </c>
      <c r="B420" t="s">
        <v>1694</v>
      </c>
      <c r="C420" t="s">
        <v>1690</v>
      </c>
      <c r="D420">
        <v>2</v>
      </c>
      <c r="E420" t="s">
        <v>1687</v>
      </c>
      <c r="F420" s="1">
        <v>42968.697384259256</v>
      </c>
      <c r="H420" s="1">
        <v>42978.6875</v>
      </c>
      <c r="I420" s="5" t="str">
        <f t="shared" si="6"/>
        <v>0</v>
      </c>
      <c r="K420" t="s">
        <v>24</v>
      </c>
      <c r="L420" t="s">
        <v>1633</v>
      </c>
      <c r="M420" s="2" t="s">
        <v>1634</v>
      </c>
      <c r="N420" t="s">
        <v>129</v>
      </c>
      <c r="P420" t="s">
        <v>744</v>
      </c>
      <c r="Q420" t="s">
        <v>27</v>
      </c>
      <c r="R420" t="s">
        <v>828</v>
      </c>
      <c r="S420">
        <v>0</v>
      </c>
      <c r="T420" t="s">
        <v>28</v>
      </c>
      <c r="U420" t="s">
        <v>40</v>
      </c>
      <c r="V420" t="s">
        <v>30</v>
      </c>
    </row>
    <row r="421" spans="1:22" ht="15" customHeight="1" x14ac:dyDescent="0.25">
      <c r="A421" t="s">
        <v>1635</v>
      </c>
      <c r="B421" t="s">
        <v>1693</v>
      </c>
      <c r="C421" t="s">
        <v>83</v>
      </c>
      <c r="D421">
        <v>3</v>
      </c>
      <c r="E421" t="s">
        <v>1688</v>
      </c>
      <c r="F421" s="1">
        <v>42969.528391203705</v>
      </c>
      <c r="H421" s="1">
        <v>42978.6875</v>
      </c>
      <c r="I421" s="5" t="str">
        <f t="shared" si="6"/>
        <v>0</v>
      </c>
      <c r="K421" t="s">
        <v>116</v>
      </c>
      <c r="L421" t="s">
        <v>1636</v>
      </c>
      <c r="M421" s="2" t="s">
        <v>1637</v>
      </c>
      <c r="N421" t="s">
        <v>139</v>
      </c>
      <c r="Q421" t="s">
        <v>27</v>
      </c>
      <c r="S421">
        <v>0</v>
      </c>
      <c r="U421" t="s">
        <v>193</v>
      </c>
      <c r="V421" t="s">
        <v>30</v>
      </c>
    </row>
    <row r="422" spans="1:22" ht="15" customHeight="1" x14ac:dyDescent="0.25">
      <c r="A422" t="s">
        <v>1638</v>
      </c>
      <c r="B422" t="s">
        <v>1693</v>
      </c>
      <c r="C422" t="s">
        <v>83</v>
      </c>
      <c r="D422">
        <v>2</v>
      </c>
      <c r="E422" t="s">
        <v>1688</v>
      </c>
      <c r="F422" s="1">
        <v>42969.575231481482</v>
      </c>
      <c r="H422" s="1">
        <v>42978.6875</v>
      </c>
      <c r="I422" s="5" t="str">
        <f t="shared" si="6"/>
        <v>0</v>
      </c>
      <c r="K422" t="s">
        <v>116</v>
      </c>
      <c r="L422" t="s">
        <v>1639</v>
      </c>
      <c r="M422" s="2" t="s">
        <v>1640</v>
      </c>
      <c r="N422" t="s">
        <v>1641</v>
      </c>
      <c r="Q422" t="s">
        <v>27</v>
      </c>
      <c r="S422">
        <v>0</v>
      </c>
      <c r="U422" t="s">
        <v>135</v>
      </c>
      <c r="V422" t="s">
        <v>30</v>
      </c>
    </row>
    <row r="423" spans="1:22" ht="15" customHeight="1" x14ac:dyDescent="0.25">
      <c r="A423" t="s">
        <v>1642</v>
      </c>
      <c r="B423" t="s">
        <v>1693</v>
      </c>
      <c r="C423" t="s">
        <v>83</v>
      </c>
      <c r="D423">
        <v>3</v>
      </c>
      <c r="E423" t="s">
        <v>1688</v>
      </c>
      <c r="F423" s="1">
        <v>42969.592280092591</v>
      </c>
      <c r="H423" s="1">
        <v>42978.6875</v>
      </c>
      <c r="I423" s="5" t="str">
        <f t="shared" si="6"/>
        <v>0</v>
      </c>
      <c r="K423" t="s">
        <v>116</v>
      </c>
      <c r="L423" t="s">
        <v>1643</v>
      </c>
      <c r="M423" s="2" t="s">
        <v>1644</v>
      </c>
      <c r="N423" t="s">
        <v>1066</v>
      </c>
      <c r="Q423" t="s">
        <v>27</v>
      </c>
      <c r="S423">
        <v>0</v>
      </c>
      <c r="U423" t="s">
        <v>135</v>
      </c>
      <c r="V423" t="s">
        <v>30</v>
      </c>
    </row>
    <row r="424" spans="1:22" ht="15" customHeight="1" x14ac:dyDescent="0.25">
      <c r="A424" t="s">
        <v>1648</v>
      </c>
      <c r="B424" t="s">
        <v>1693</v>
      </c>
      <c r="C424" t="s">
        <v>83</v>
      </c>
      <c r="D424">
        <v>3</v>
      </c>
      <c r="E424" t="s">
        <v>1688</v>
      </c>
      <c r="F424" s="1">
        <v>42970.588692129626</v>
      </c>
      <c r="H424" s="1">
        <v>42978.6875</v>
      </c>
      <c r="I424" s="5" t="str">
        <f t="shared" si="6"/>
        <v>0</v>
      </c>
      <c r="K424" t="s">
        <v>116</v>
      </c>
      <c r="L424" t="s">
        <v>1649</v>
      </c>
      <c r="M424" s="2" t="s">
        <v>1650</v>
      </c>
      <c r="N424" t="s">
        <v>124</v>
      </c>
      <c r="Q424" t="s">
        <v>27</v>
      </c>
      <c r="S424">
        <v>0</v>
      </c>
      <c r="U424" t="s">
        <v>135</v>
      </c>
      <c r="V424" t="s">
        <v>30</v>
      </c>
    </row>
    <row r="425" spans="1:22" ht="15" customHeight="1" x14ac:dyDescent="0.25">
      <c r="A425" t="s">
        <v>1651</v>
      </c>
      <c r="B425" t="s">
        <v>1694</v>
      </c>
      <c r="C425" t="s">
        <v>1690</v>
      </c>
      <c r="D425">
        <v>2</v>
      </c>
      <c r="E425" t="s">
        <v>1687</v>
      </c>
      <c r="F425" s="1">
        <v>42970.759328703702</v>
      </c>
      <c r="H425" s="1">
        <v>42978.6875</v>
      </c>
      <c r="I425" s="5" t="str">
        <f t="shared" si="6"/>
        <v>0</v>
      </c>
      <c r="K425" t="s">
        <v>24</v>
      </c>
      <c r="L425" t="s">
        <v>1652</v>
      </c>
      <c r="M425" t="s">
        <v>1653</v>
      </c>
      <c r="N425" t="s">
        <v>197</v>
      </c>
      <c r="P425" t="s">
        <v>744</v>
      </c>
      <c r="Q425" t="s">
        <v>27</v>
      </c>
      <c r="R425" t="s">
        <v>356</v>
      </c>
      <c r="S425">
        <v>0</v>
      </c>
      <c r="T425" t="s">
        <v>65</v>
      </c>
      <c r="U425" t="s">
        <v>773</v>
      </c>
      <c r="V425" t="s">
        <v>30</v>
      </c>
    </row>
    <row r="426" spans="1:22" ht="15" customHeight="1" x14ac:dyDescent="0.25">
      <c r="A426" t="s">
        <v>1654</v>
      </c>
      <c r="B426" t="s">
        <v>1694</v>
      </c>
      <c r="C426" t="s">
        <v>1692</v>
      </c>
      <c r="D426">
        <v>1</v>
      </c>
      <c r="E426" t="s">
        <v>1687</v>
      </c>
      <c r="F426" s="1">
        <v>42971.393287037034</v>
      </c>
      <c r="H426" s="1">
        <v>42978.6875</v>
      </c>
      <c r="I426" s="5" t="str">
        <f t="shared" si="6"/>
        <v>0</v>
      </c>
      <c r="K426" t="s">
        <v>24</v>
      </c>
      <c r="L426" t="s">
        <v>1655</v>
      </c>
      <c r="M426" s="2" t="s">
        <v>1656</v>
      </c>
      <c r="N426" t="s">
        <v>926</v>
      </c>
      <c r="P426" t="s">
        <v>744</v>
      </c>
      <c r="Q426" t="s">
        <v>27</v>
      </c>
      <c r="R426" t="s">
        <v>1555</v>
      </c>
      <c r="S426">
        <v>0</v>
      </c>
      <c r="T426" t="s">
        <v>28</v>
      </c>
      <c r="U426" t="s">
        <v>886</v>
      </c>
      <c r="V426" t="s">
        <v>30</v>
      </c>
    </row>
    <row r="427" spans="1:22" ht="15" customHeight="1" x14ac:dyDescent="0.25">
      <c r="A427" t="s">
        <v>1657</v>
      </c>
      <c r="B427" t="s">
        <v>1693</v>
      </c>
      <c r="C427" t="s">
        <v>83</v>
      </c>
      <c r="D427">
        <v>2</v>
      </c>
      <c r="E427" t="s">
        <v>1688</v>
      </c>
      <c r="F427" s="1">
        <v>42971.534456018519</v>
      </c>
      <c r="H427" s="1">
        <v>42978.6875</v>
      </c>
      <c r="I427" s="5" t="str">
        <f t="shared" si="6"/>
        <v>0</v>
      </c>
      <c r="K427" t="s">
        <v>116</v>
      </c>
      <c r="L427" t="s">
        <v>1658</v>
      </c>
      <c r="M427" s="2" t="s">
        <v>1659</v>
      </c>
      <c r="N427" t="s">
        <v>671</v>
      </c>
      <c r="Q427" t="s">
        <v>27</v>
      </c>
      <c r="S427">
        <v>0</v>
      </c>
      <c r="U427" t="s">
        <v>193</v>
      </c>
      <c r="V427" t="s">
        <v>30</v>
      </c>
    </row>
    <row r="428" spans="1:22" ht="15" customHeight="1" x14ac:dyDescent="0.25">
      <c r="A428" t="s">
        <v>1660</v>
      </c>
      <c r="B428" t="s">
        <v>1693</v>
      </c>
      <c r="C428" t="s">
        <v>83</v>
      </c>
      <c r="D428">
        <v>1</v>
      </c>
      <c r="E428" t="s">
        <v>1688</v>
      </c>
      <c r="F428" s="1">
        <v>42971.621863425928</v>
      </c>
      <c r="H428" s="1">
        <v>42978.6875</v>
      </c>
      <c r="I428" s="5" t="str">
        <f t="shared" si="6"/>
        <v>0</v>
      </c>
      <c r="K428" t="s">
        <v>116</v>
      </c>
      <c r="L428" t="s">
        <v>1661</v>
      </c>
      <c r="M428" s="2" t="s">
        <v>1662</v>
      </c>
      <c r="N428" t="s">
        <v>237</v>
      </c>
      <c r="Q428" t="s">
        <v>27</v>
      </c>
      <c r="S428">
        <v>0</v>
      </c>
      <c r="U428" t="s">
        <v>193</v>
      </c>
      <c r="V428" t="s">
        <v>30</v>
      </c>
    </row>
    <row r="429" spans="1:22" ht="15" customHeight="1" x14ac:dyDescent="0.25">
      <c r="A429" t="s">
        <v>1663</v>
      </c>
      <c r="B429" t="s">
        <v>1693</v>
      </c>
      <c r="C429" t="s">
        <v>83</v>
      </c>
      <c r="D429">
        <v>3</v>
      </c>
      <c r="E429" t="s">
        <v>1688</v>
      </c>
      <c r="F429" s="1">
        <v>42972.479108796295</v>
      </c>
      <c r="H429" s="1">
        <v>42978.6875</v>
      </c>
      <c r="I429" s="5" t="str">
        <f t="shared" si="6"/>
        <v>0</v>
      </c>
      <c r="K429" t="s">
        <v>116</v>
      </c>
      <c r="L429" t="s">
        <v>1664</v>
      </c>
      <c r="M429" s="2" t="s">
        <v>1665</v>
      </c>
      <c r="N429" t="s">
        <v>580</v>
      </c>
      <c r="Q429" t="s">
        <v>27</v>
      </c>
      <c r="S429">
        <v>0</v>
      </c>
      <c r="U429" t="s">
        <v>193</v>
      </c>
      <c r="V429" t="s">
        <v>30</v>
      </c>
    </row>
    <row r="430" spans="1:22" ht="15" customHeight="1" x14ac:dyDescent="0.25">
      <c r="A430" t="s">
        <v>1666</v>
      </c>
      <c r="B430" t="s">
        <v>1693</v>
      </c>
      <c r="C430" t="s">
        <v>1689</v>
      </c>
      <c r="D430">
        <v>2</v>
      </c>
      <c r="E430" t="s">
        <v>1688</v>
      </c>
      <c r="F430" s="1">
        <v>42975.706585648149</v>
      </c>
      <c r="H430" s="1">
        <v>42978.6875</v>
      </c>
      <c r="I430" s="5" t="str">
        <f t="shared" si="6"/>
        <v>0</v>
      </c>
      <c r="K430" t="s">
        <v>116</v>
      </c>
      <c r="L430" t="s">
        <v>1667</v>
      </c>
      <c r="M430" t="s">
        <v>1667</v>
      </c>
      <c r="N430" t="s">
        <v>26</v>
      </c>
      <c r="P430" t="s">
        <v>111</v>
      </c>
      <c r="Q430" t="s">
        <v>27</v>
      </c>
      <c r="R430" t="s">
        <v>26</v>
      </c>
      <c r="S430">
        <v>0</v>
      </c>
      <c r="T430" t="s">
        <v>48</v>
      </c>
      <c r="U430" t="s">
        <v>158</v>
      </c>
      <c r="V430" t="s">
        <v>30</v>
      </c>
    </row>
    <row r="431" spans="1:22" ht="15" customHeight="1" x14ac:dyDescent="0.25">
      <c r="A431" t="s">
        <v>1668</v>
      </c>
      <c r="B431" t="s">
        <v>1693</v>
      </c>
      <c r="C431" t="s">
        <v>230</v>
      </c>
      <c r="D431">
        <v>2</v>
      </c>
      <c r="E431" t="s">
        <v>1688</v>
      </c>
      <c r="F431" s="1">
        <v>42976.685601851852</v>
      </c>
      <c r="H431" s="1">
        <v>42978.6875</v>
      </c>
      <c r="I431" s="5" t="str">
        <f t="shared" si="6"/>
        <v>0</v>
      </c>
      <c r="K431" t="s">
        <v>24</v>
      </c>
      <c r="L431" t="s">
        <v>1669</v>
      </c>
      <c r="M431" t="s">
        <v>1670</v>
      </c>
      <c r="N431" t="s">
        <v>1010</v>
      </c>
      <c r="O431">
        <v>80</v>
      </c>
      <c r="Q431" t="s">
        <v>27</v>
      </c>
      <c r="S431">
        <v>0</v>
      </c>
      <c r="U431" t="s">
        <v>60</v>
      </c>
      <c r="V431" t="s">
        <v>1671</v>
      </c>
    </row>
    <row r="432" spans="1:22" ht="15" customHeight="1" x14ac:dyDescent="0.25">
      <c r="A432" t="s">
        <v>1672</v>
      </c>
      <c r="B432" t="s">
        <v>1693</v>
      </c>
      <c r="C432" t="s">
        <v>1689</v>
      </c>
      <c r="D432">
        <v>2</v>
      </c>
      <c r="E432" t="s">
        <v>1687</v>
      </c>
      <c r="F432" s="1">
        <v>42978.614340277774</v>
      </c>
      <c r="G432" s="1">
        <v>43040</v>
      </c>
      <c r="H432" s="1">
        <v>42978.6875</v>
      </c>
      <c r="I432" s="5">
        <f t="shared" si="6"/>
        <v>61.3125</v>
      </c>
      <c r="K432" t="s">
        <v>24</v>
      </c>
      <c r="L432" t="s">
        <v>1673</v>
      </c>
      <c r="M432" s="2" t="s">
        <v>1674</v>
      </c>
      <c r="N432" t="s">
        <v>1675</v>
      </c>
      <c r="O432">
        <v>40</v>
      </c>
      <c r="Q432" t="s">
        <v>27</v>
      </c>
      <c r="R432" t="s">
        <v>46</v>
      </c>
      <c r="S432">
        <v>0</v>
      </c>
      <c r="T432" t="s">
        <v>65</v>
      </c>
      <c r="U432" t="s">
        <v>60</v>
      </c>
      <c r="V432" t="s">
        <v>61</v>
      </c>
    </row>
    <row r="433" spans="1:22" ht="15" customHeight="1" x14ac:dyDescent="0.25">
      <c r="A433" t="s">
        <v>1676</v>
      </c>
      <c r="B433" t="s">
        <v>1693</v>
      </c>
      <c r="C433" t="s">
        <v>1689</v>
      </c>
      <c r="D433">
        <v>2</v>
      </c>
      <c r="E433" t="s">
        <v>1687</v>
      </c>
      <c r="F433" s="1">
        <v>42978.627592592595</v>
      </c>
      <c r="G433" s="1">
        <v>43040</v>
      </c>
      <c r="H433" s="1">
        <v>42978.6875</v>
      </c>
      <c r="I433" s="5">
        <f t="shared" si="6"/>
        <v>61.3125</v>
      </c>
      <c r="K433" t="s">
        <v>24</v>
      </c>
      <c r="L433" t="s">
        <v>1677</v>
      </c>
      <c r="M433" s="2" t="s">
        <v>1678</v>
      </c>
      <c r="N433" t="s">
        <v>1675</v>
      </c>
      <c r="O433">
        <v>40</v>
      </c>
      <c r="Q433" t="s">
        <v>27</v>
      </c>
      <c r="R433" t="s">
        <v>46</v>
      </c>
      <c r="S433">
        <v>0</v>
      </c>
      <c r="T433" t="s">
        <v>65</v>
      </c>
      <c r="U433" t="s">
        <v>60</v>
      </c>
      <c r="V433" t="s">
        <v>61</v>
      </c>
    </row>
  </sheetData>
  <sortState ref="A2:W433">
    <sortCondition ref="F1"/>
  </sortState>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9"/>
  <sheetViews>
    <sheetView tabSelected="1" workbookViewId="0">
      <selection activeCell="AA2" sqref="AA2"/>
    </sheetView>
  </sheetViews>
  <sheetFormatPr defaultColWidth="20.7109375" defaultRowHeight="15" x14ac:dyDescent="0.25"/>
  <sheetData>
    <row r="1" spans="1:27" ht="15" customHeight="1" x14ac:dyDescent="0.25">
      <c r="A1" t="s">
        <v>1680</v>
      </c>
      <c r="B1" t="s">
        <v>1</v>
      </c>
      <c r="C1" t="s">
        <v>2</v>
      </c>
      <c r="D1" t="s">
        <v>3</v>
      </c>
      <c r="E1" t="s">
        <v>4</v>
      </c>
      <c r="F1" t="s">
        <v>5</v>
      </c>
      <c r="G1" t="s">
        <v>6</v>
      </c>
      <c r="H1" t="s">
        <v>1685</v>
      </c>
      <c r="I1" t="s">
        <v>1683</v>
      </c>
      <c r="J1" t="s">
        <v>7</v>
      </c>
      <c r="K1" t="s">
        <v>8</v>
      </c>
      <c r="L1" t="s">
        <v>9</v>
      </c>
      <c r="M1" t="s">
        <v>10</v>
      </c>
      <c r="N1" t="s">
        <v>11</v>
      </c>
      <c r="O1" t="s">
        <v>12</v>
      </c>
      <c r="P1" t="s">
        <v>13</v>
      </c>
      <c r="Q1" t="s">
        <v>14</v>
      </c>
      <c r="R1" t="s">
        <v>15</v>
      </c>
      <c r="S1" t="s">
        <v>16</v>
      </c>
      <c r="T1" t="s">
        <v>17</v>
      </c>
      <c r="U1" t="s">
        <v>18</v>
      </c>
      <c r="V1" t="s">
        <v>19</v>
      </c>
      <c r="W1" t="s">
        <v>20</v>
      </c>
      <c r="X1" t="s">
        <v>1679</v>
      </c>
      <c r="Y1" t="s">
        <v>1681</v>
      </c>
      <c r="Z1" t="s">
        <v>1682</v>
      </c>
      <c r="AA1" t="s">
        <v>1686</v>
      </c>
    </row>
    <row r="2" spans="1:27" ht="15" customHeight="1" x14ac:dyDescent="0.25">
      <c r="A2" t="s">
        <v>358</v>
      </c>
      <c r="B2" t="s">
        <v>32</v>
      </c>
      <c r="C2" t="s">
        <v>331</v>
      </c>
      <c r="D2">
        <v>4</v>
      </c>
      <c r="E2" t="s">
        <v>84</v>
      </c>
      <c r="F2" s="1">
        <v>42740.432442129626</v>
      </c>
      <c r="G2" s="1">
        <v>43054</v>
      </c>
      <c r="H2" s="1">
        <v>42978.6875</v>
      </c>
      <c r="I2" s="4">
        <f>IF(ISBLANK(G2),"0",G2-H2)</f>
        <v>75.3125</v>
      </c>
      <c r="K2" t="s">
        <v>35</v>
      </c>
      <c r="L2" t="s">
        <v>359</v>
      </c>
      <c r="M2" s="2" t="s">
        <v>360</v>
      </c>
      <c r="N2" t="s">
        <v>338</v>
      </c>
      <c r="O2">
        <v>100</v>
      </c>
      <c r="Q2" t="s">
        <v>27</v>
      </c>
      <c r="R2" t="s">
        <v>58</v>
      </c>
      <c r="S2">
        <v>0</v>
      </c>
      <c r="U2" t="s">
        <v>60</v>
      </c>
      <c r="V2" t="s">
        <v>61</v>
      </c>
      <c r="X2" s="3">
        <v>42736</v>
      </c>
      <c r="Y2">
        <f>COUNTIFS(F:F,"&gt;="&amp;X2,F:F,"&lt;"&amp;X3)</f>
        <v>2</v>
      </c>
      <c r="Z2">
        <f>AVERAGEIFS(O:O,F:F,"&gt;="&amp;X2,F:F,"&lt;"&amp;X3)</f>
        <v>100</v>
      </c>
      <c r="AA2">
        <f>AVERAGEIFS(I:I,F:F,"&gt;="&amp;X2,F:F,"&lt;"&amp;X3)</f>
        <v>75.3125</v>
      </c>
    </row>
    <row r="3" spans="1:27" ht="15" customHeight="1" x14ac:dyDescent="0.25">
      <c r="A3" t="s">
        <v>361</v>
      </c>
      <c r="B3" t="s">
        <v>32</v>
      </c>
      <c r="C3" t="s">
        <v>331</v>
      </c>
      <c r="D3">
        <v>2</v>
      </c>
      <c r="E3" t="s">
        <v>131</v>
      </c>
      <c r="F3" s="1">
        <v>42740.685601851852</v>
      </c>
      <c r="H3" s="1">
        <v>42978.6875</v>
      </c>
      <c r="I3" s="4" t="str">
        <f t="shared" ref="I3:I66" si="0">IF(ISBLANK(G3),"0",G3-H3)</f>
        <v>0</v>
      </c>
      <c r="K3" t="s">
        <v>116</v>
      </c>
      <c r="L3" t="s">
        <v>362</v>
      </c>
      <c r="M3" s="2" t="s">
        <v>363</v>
      </c>
      <c r="N3" t="s">
        <v>364</v>
      </c>
      <c r="Q3" t="s">
        <v>27</v>
      </c>
      <c r="S3">
        <v>0</v>
      </c>
      <c r="U3" t="s">
        <v>60</v>
      </c>
      <c r="V3" t="s">
        <v>61</v>
      </c>
      <c r="X3" s="3">
        <v>42743</v>
      </c>
      <c r="Y3">
        <f t="shared" ref="Y3:Y36" si="1">COUNTIFS(F:F,"&gt;="&amp;X3,F:F,"&lt;"&amp;X4)</f>
        <v>2</v>
      </c>
      <c r="Z3">
        <f>AVERAGEIFS(O:O,F:F,"&gt;="&amp;X3,F:F,"&lt;"&amp;X4)</f>
        <v>12</v>
      </c>
      <c r="AA3">
        <f>AVERAGEIFS(I:I,F:F,"&gt;="&amp;X3,F:F,"&lt;"&amp;X4)</f>
        <v>60.3125</v>
      </c>
    </row>
    <row r="4" spans="1:27" ht="15" customHeight="1" x14ac:dyDescent="0.25">
      <c r="A4" t="s">
        <v>365</v>
      </c>
      <c r="B4" t="s">
        <v>22</v>
      </c>
      <c r="C4" t="s">
        <v>83</v>
      </c>
      <c r="D4">
        <v>2</v>
      </c>
      <c r="E4" t="s">
        <v>131</v>
      </c>
      <c r="F4" s="1">
        <v>42745.590208333335</v>
      </c>
      <c r="H4" s="1">
        <v>42978.6875</v>
      </c>
      <c r="I4" s="4" t="str">
        <f t="shared" si="0"/>
        <v>0</v>
      </c>
      <c r="K4" t="s">
        <v>116</v>
      </c>
      <c r="L4" t="s">
        <v>366</v>
      </c>
      <c r="M4" s="2" t="s">
        <v>367</v>
      </c>
      <c r="N4" t="s">
        <v>368</v>
      </c>
      <c r="Q4" t="s">
        <v>27</v>
      </c>
      <c r="S4">
        <v>0</v>
      </c>
      <c r="U4" t="s">
        <v>369</v>
      </c>
      <c r="V4" t="s">
        <v>30</v>
      </c>
      <c r="X4" s="3">
        <v>42750</v>
      </c>
      <c r="Y4">
        <f t="shared" si="1"/>
        <v>3</v>
      </c>
      <c r="Z4">
        <v>0</v>
      </c>
      <c r="AA4">
        <v>0</v>
      </c>
    </row>
    <row r="5" spans="1:27" ht="15" customHeight="1" x14ac:dyDescent="0.25">
      <c r="A5" t="s">
        <v>370</v>
      </c>
      <c r="B5" t="s">
        <v>32</v>
      </c>
      <c r="C5" t="s">
        <v>33</v>
      </c>
      <c r="D5">
        <v>2</v>
      </c>
      <c r="E5" t="s">
        <v>91</v>
      </c>
      <c r="F5" s="1">
        <v>42747.571250000001</v>
      </c>
      <c r="G5" s="1">
        <v>43039</v>
      </c>
      <c r="H5" s="1">
        <v>42978.6875</v>
      </c>
      <c r="I5" s="4">
        <f t="shared" si="0"/>
        <v>60.3125</v>
      </c>
      <c r="K5" t="s">
        <v>116</v>
      </c>
      <c r="L5" t="s">
        <v>371</v>
      </c>
      <c r="M5" s="2" t="s">
        <v>372</v>
      </c>
      <c r="N5" t="s">
        <v>119</v>
      </c>
      <c r="O5">
        <v>12</v>
      </c>
      <c r="Q5" t="s">
        <v>27</v>
      </c>
      <c r="R5" t="s">
        <v>119</v>
      </c>
      <c r="S5">
        <v>0</v>
      </c>
      <c r="T5" t="s">
        <v>39</v>
      </c>
      <c r="U5" t="s">
        <v>373</v>
      </c>
      <c r="V5" t="s">
        <v>374</v>
      </c>
      <c r="X5" s="3">
        <v>42757</v>
      </c>
      <c r="Y5">
        <f t="shared" si="1"/>
        <v>2</v>
      </c>
      <c r="Z5">
        <f>AVERAGEIFS(O:O,F:F,"&gt;="&amp;X5,F:F,"&lt;"&amp;X6)</f>
        <v>80</v>
      </c>
      <c r="AA5">
        <f>AVERAGEIFS(I:I,F:F,"&gt;="&amp;X5,F:F,"&lt;"&amp;X6)</f>
        <v>-52.6875</v>
      </c>
    </row>
    <row r="6" spans="1:27" ht="15" customHeight="1" x14ac:dyDescent="0.25">
      <c r="A6" t="s">
        <v>375</v>
      </c>
      <c r="B6" t="s">
        <v>32</v>
      </c>
      <c r="C6" t="s">
        <v>230</v>
      </c>
      <c r="D6">
        <v>3</v>
      </c>
      <c r="E6" t="s">
        <v>131</v>
      </c>
      <c r="F6" s="1">
        <v>42752.421678240738</v>
      </c>
      <c r="H6" s="1">
        <v>42978.6875</v>
      </c>
      <c r="I6" s="4" t="str">
        <f t="shared" si="0"/>
        <v>0</v>
      </c>
      <c r="K6" t="s">
        <v>116</v>
      </c>
      <c r="L6" t="s">
        <v>376</v>
      </c>
      <c r="M6" s="2" t="s">
        <v>377</v>
      </c>
      <c r="N6" t="s">
        <v>378</v>
      </c>
      <c r="Q6" t="s">
        <v>27</v>
      </c>
      <c r="S6">
        <v>0</v>
      </c>
      <c r="U6" t="s">
        <v>379</v>
      </c>
      <c r="V6" t="s">
        <v>380</v>
      </c>
      <c r="X6" s="3">
        <v>42764</v>
      </c>
      <c r="Y6">
        <f t="shared" si="1"/>
        <v>8</v>
      </c>
      <c r="Z6">
        <f>AVERAGEIFS(O:O,F:F,"&gt;="&amp;X6,F:F,"&lt;"&amp;X7)</f>
        <v>33</v>
      </c>
      <c r="AA6">
        <f>AVERAGEIFS(I:I,F:F,"&gt;="&amp;X6,F:F,"&lt;"&amp;X7)</f>
        <v>-115.6875</v>
      </c>
    </row>
    <row r="7" spans="1:27" ht="15" customHeight="1" x14ac:dyDescent="0.25">
      <c r="A7" t="s">
        <v>381</v>
      </c>
      <c r="B7" t="s">
        <v>32</v>
      </c>
      <c r="C7" t="s">
        <v>83</v>
      </c>
      <c r="D7">
        <v>3</v>
      </c>
      <c r="E7" t="s">
        <v>131</v>
      </c>
      <c r="F7" s="1">
        <v>42752.555960648147</v>
      </c>
      <c r="H7" s="1">
        <v>42978.6875</v>
      </c>
      <c r="I7" s="4" t="str">
        <f t="shared" si="0"/>
        <v>0</v>
      </c>
      <c r="K7" t="s">
        <v>116</v>
      </c>
      <c r="L7" t="s">
        <v>382</v>
      </c>
      <c r="M7" s="2" t="s">
        <v>383</v>
      </c>
      <c r="N7" t="s">
        <v>139</v>
      </c>
      <c r="Q7" t="s">
        <v>27</v>
      </c>
      <c r="S7">
        <v>0</v>
      </c>
      <c r="U7" t="s">
        <v>279</v>
      </c>
      <c r="V7" t="s">
        <v>30</v>
      </c>
      <c r="X7" s="3">
        <v>42771</v>
      </c>
      <c r="Y7">
        <f t="shared" si="1"/>
        <v>5</v>
      </c>
      <c r="Z7">
        <f>AVERAGEIFS(O:O,F:F,"&gt;="&amp;X7,F:F,"&lt;"&amp;X8)</f>
        <v>8</v>
      </c>
      <c r="AA7">
        <f>AVERAGEIFS(I:I,F:F,"&gt;="&amp;X7,F:F,"&lt;"&amp;X8)</f>
        <v>10.3125</v>
      </c>
    </row>
    <row r="8" spans="1:27" ht="15" customHeight="1" x14ac:dyDescent="0.25">
      <c r="A8" t="s">
        <v>384</v>
      </c>
      <c r="B8" t="s">
        <v>22</v>
      </c>
      <c r="C8" t="s">
        <v>33</v>
      </c>
      <c r="D8">
        <v>4</v>
      </c>
      <c r="E8" t="s">
        <v>34</v>
      </c>
      <c r="F8" s="1">
        <v>42755.752511574072</v>
      </c>
      <c r="H8" s="1">
        <v>42978.6875</v>
      </c>
      <c r="I8" s="4" t="str">
        <f t="shared" si="0"/>
        <v>0</v>
      </c>
      <c r="K8" t="s">
        <v>24</v>
      </c>
      <c r="L8" t="s">
        <v>385</v>
      </c>
      <c r="M8" s="2" t="s">
        <v>386</v>
      </c>
      <c r="N8" t="s">
        <v>387</v>
      </c>
      <c r="Q8" t="s">
        <v>27</v>
      </c>
      <c r="S8">
        <v>0</v>
      </c>
      <c r="T8" t="s">
        <v>65</v>
      </c>
      <c r="U8" t="s">
        <v>388</v>
      </c>
      <c r="V8" t="s">
        <v>30</v>
      </c>
      <c r="X8" s="3">
        <v>42778</v>
      </c>
      <c r="Y8">
        <f t="shared" si="1"/>
        <v>11</v>
      </c>
      <c r="Z8">
        <f>AVERAGEIFS(O:O,F:F,"&gt;="&amp;X8,F:F,"&lt;"&amp;X9)</f>
        <v>40</v>
      </c>
      <c r="AA8">
        <f>AVERAGEIFS(I:I,F:F,"&gt;="&amp;X8,F:F,"&lt;"&amp;X9)</f>
        <v>-53.077685185184237</v>
      </c>
    </row>
    <row r="9" spans="1:27" ht="15" customHeight="1" x14ac:dyDescent="0.25">
      <c r="A9" t="s">
        <v>389</v>
      </c>
      <c r="B9" t="s">
        <v>22</v>
      </c>
      <c r="C9" t="s">
        <v>83</v>
      </c>
      <c r="D9">
        <v>3</v>
      </c>
      <c r="E9" t="s">
        <v>131</v>
      </c>
      <c r="F9" s="1">
        <v>42758.457233796296</v>
      </c>
      <c r="H9" s="1">
        <v>42978.6875</v>
      </c>
      <c r="I9" s="4" t="str">
        <f t="shared" si="0"/>
        <v>0</v>
      </c>
      <c r="K9" t="s">
        <v>116</v>
      </c>
      <c r="L9" t="s">
        <v>390</v>
      </c>
      <c r="M9" s="2" t="s">
        <v>391</v>
      </c>
      <c r="N9" t="s">
        <v>392</v>
      </c>
      <c r="Q9" t="s">
        <v>27</v>
      </c>
      <c r="S9">
        <v>0</v>
      </c>
      <c r="U9" t="s">
        <v>269</v>
      </c>
      <c r="V9" t="s">
        <v>30</v>
      </c>
      <c r="X9" s="3">
        <v>42785</v>
      </c>
      <c r="Y9">
        <f t="shared" si="1"/>
        <v>9</v>
      </c>
      <c r="Z9">
        <f>AVERAGEIFS(O:O,F:F,"&gt;="&amp;X9,F:F,"&lt;"&amp;X10)</f>
        <v>69</v>
      </c>
      <c r="AA9">
        <f>AVERAGEIFS(I:I,F:F,"&gt;="&amp;X9,F:F,"&lt;"&amp;X10)</f>
        <v>-58.354166666666664</v>
      </c>
    </row>
    <row r="10" spans="1:27" ht="15" customHeight="1" x14ac:dyDescent="0.25">
      <c r="A10" t="s">
        <v>393</v>
      </c>
      <c r="B10" t="s">
        <v>22</v>
      </c>
      <c r="C10" t="s">
        <v>23</v>
      </c>
      <c r="D10">
        <v>2</v>
      </c>
      <c r="E10" t="s">
        <v>23</v>
      </c>
      <c r="F10" s="1">
        <v>42760.764525462961</v>
      </c>
      <c r="G10" s="1">
        <v>42926</v>
      </c>
      <c r="H10" s="1">
        <v>42978.6875</v>
      </c>
      <c r="I10" s="4">
        <f t="shared" si="0"/>
        <v>-52.6875</v>
      </c>
      <c r="K10" t="s">
        <v>24</v>
      </c>
      <c r="L10" t="s">
        <v>394</v>
      </c>
      <c r="M10" t="s">
        <v>395</v>
      </c>
      <c r="N10" t="s">
        <v>396</v>
      </c>
      <c r="O10">
        <v>80</v>
      </c>
      <c r="Q10" t="s">
        <v>27</v>
      </c>
      <c r="R10" t="s">
        <v>26</v>
      </c>
      <c r="S10">
        <v>0</v>
      </c>
      <c r="T10" t="s">
        <v>65</v>
      </c>
      <c r="U10" t="s">
        <v>60</v>
      </c>
      <c r="V10" t="s">
        <v>61</v>
      </c>
      <c r="X10" s="3">
        <v>42792</v>
      </c>
      <c r="Y10">
        <f t="shared" si="1"/>
        <v>9</v>
      </c>
      <c r="Z10">
        <f>AVERAGEIFS(O:O,F:F,"&gt;="&amp;X10,F:F,"&lt;"&amp;X11)</f>
        <v>24</v>
      </c>
      <c r="AA10">
        <f>AVERAGEIFS(I:I,F:F,"&gt;="&amp;X10,F:F,"&lt;"&amp;X11)</f>
        <v>56.3125</v>
      </c>
    </row>
    <row r="11" spans="1:27" ht="15" customHeight="1" x14ac:dyDescent="0.25">
      <c r="A11" t="s">
        <v>397</v>
      </c>
      <c r="B11" t="s">
        <v>22</v>
      </c>
      <c r="C11" t="s">
        <v>70</v>
      </c>
      <c r="D11">
        <v>3</v>
      </c>
      <c r="E11" t="s">
        <v>91</v>
      </c>
      <c r="F11" s="1">
        <v>42765.546319444446</v>
      </c>
      <c r="H11" s="1">
        <v>42978.6875</v>
      </c>
      <c r="I11" s="4" t="str">
        <f t="shared" si="0"/>
        <v>0</v>
      </c>
      <c r="K11" t="s">
        <v>116</v>
      </c>
      <c r="L11" t="s">
        <v>398</v>
      </c>
      <c r="M11" t="s">
        <v>399</v>
      </c>
      <c r="N11" t="s">
        <v>124</v>
      </c>
      <c r="Q11" t="s">
        <v>27</v>
      </c>
      <c r="S11">
        <v>0</v>
      </c>
      <c r="T11" t="s">
        <v>48</v>
      </c>
      <c r="U11" t="s">
        <v>29</v>
      </c>
      <c r="V11" t="s">
        <v>30</v>
      </c>
      <c r="X11" s="3">
        <v>42799</v>
      </c>
      <c r="Y11">
        <f t="shared" si="1"/>
        <v>11</v>
      </c>
      <c r="Z11">
        <v>0</v>
      </c>
      <c r="AA11">
        <v>0</v>
      </c>
    </row>
    <row r="12" spans="1:27" ht="15" customHeight="1" x14ac:dyDescent="0.25">
      <c r="A12" t="s">
        <v>400</v>
      </c>
      <c r="B12" t="s">
        <v>22</v>
      </c>
      <c r="C12" t="s">
        <v>70</v>
      </c>
      <c r="D12">
        <v>3</v>
      </c>
      <c r="E12" t="s">
        <v>91</v>
      </c>
      <c r="F12" s="1">
        <v>42765.679710648146</v>
      </c>
      <c r="H12" s="1">
        <v>42978.6875</v>
      </c>
      <c r="I12" s="4" t="str">
        <f t="shared" si="0"/>
        <v>0</v>
      </c>
      <c r="K12" t="s">
        <v>116</v>
      </c>
      <c r="L12" t="s">
        <v>401</v>
      </c>
      <c r="M12" s="2" t="s">
        <v>402</v>
      </c>
      <c r="N12" t="s">
        <v>124</v>
      </c>
      <c r="Q12" t="s">
        <v>27</v>
      </c>
      <c r="S12">
        <v>0</v>
      </c>
      <c r="T12" t="s">
        <v>48</v>
      </c>
      <c r="U12" t="s">
        <v>29</v>
      </c>
      <c r="V12" t="s">
        <v>30</v>
      </c>
      <c r="X12" s="3">
        <v>42806</v>
      </c>
      <c r="Y12">
        <f t="shared" si="1"/>
        <v>13</v>
      </c>
      <c r="Z12">
        <f>AVERAGEIFS(O:O,F:F,"&gt;="&amp;X12,F:F,"&lt;"&amp;X13)</f>
        <v>481.8</v>
      </c>
      <c r="AA12">
        <f>AVERAGEIFS(I:I,F:F,"&gt;="&amp;X12,F:F,"&lt;"&amp;X13)</f>
        <v>5.5875000000000004</v>
      </c>
    </row>
    <row r="13" spans="1:27" ht="15" customHeight="1" x14ac:dyDescent="0.25">
      <c r="A13" t="s">
        <v>403</v>
      </c>
      <c r="B13" t="s">
        <v>32</v>
      </c>
      <c r="C13" t="s">
        <v>70</v>
      </c>
      <c r="D13">
        <v>4</v>
      </c>
      <c r="E13" t="s">
        <v>34</v>
      </c>
      <c r="F13" s="1">
        <v>42766.342800925922</v>
      </c>
      <c r="G13" s="1">
        <v>42863</v>
      </c>
      <c r="H13" s="1">
        <v>42978.6875</v>
      </c>
      <c r="I13" s="4">
        <f t="shared" si="0"/>
        <v>-115.6875</v>
      </c>
      <c r="K13" t="s">
        <v>55</v>
      </c>
      <c r="L13" t="s">
        <v>404</v>
      </c>
      <c r="M13" s="2" t="s">
        <v>405</v>
      </c>
      <c r="N13" t="s">
        <v>348</v>
      </c>
      <c r="O13">
        <v>60</v>
      </c>
      <c r="Q13" t="s">
        <v>27</v>
      </c>
      <c r="R13" t="s">
        <v>348</v>
      </c>
      <c r="S13">
        <v>0</v>
      </c>
      <c r="T13" t="s">
        <v>65</v>
      </c>
      <c r="U13" t="s">
        <v>406</v>
      </c>
      <c r="V13" t="s">
        <v>30</v>
      </c>
      <c r="X13" s="3">
        <v>42813</v>
      </c>
      <c r="Y13">
        <f t="shared" si="1"/>
        <v>5</v>
      </c>
      <c r="Z13">
        <v>0</v>
      </c>
      <c r="AA13">
        <f>AVERAGEIFS(I:I,F:F,"&gt;="&amp;X13,F:F,"&lt;"&amp;X14)</f>
        <v>-59.6875</v>
      </c>
    </row>
    <row r="14" spans="1:27" ht="15" customHeight="1" x14ac:dyDescent="0.25">
      <c r="A14" t="s">
        <v>407</v>
      </c>
      <c r="B14" t="s">
        <v>22</v>
      </c>
      <c r="C14" t="s">
        <v>33</v>
      </c>
      <c r="D14">
        <v>4</v>
      </c>
      <c r="E14" t="s">
        <v>91</v>
      </c>
      <c r="F14" s="1">
        <v>42766.392245370371</v>
      </c>
      <c r="H14" s="1">
        <v>42978.6875</v>
      </c>
      <c r="I14" s="4" t="str">
        <f t="shared" si="0"/>
        <v>0</v>
      </c>
      <c r="K14" t="s">
        <v>116</v>
      </c>
      <c r="L14" t="s">
        <v>408</v>
      </c>
      <c r="M14" s="2" t="s">
        <v>409</v>
      </c>
      <c r="N14" t="s">
        <v>410</v>
      </c>
      <c r="Q14" t="s">
        <v>27</v>
      </c>
      <c r="S14">
        <v>0</v>
      </c>
      <c r="T14" t="s">
        <v>39</v>
      </c>
      <c r="U14" t="s">
        <v>411</v>
      </c>
      <c r="V14" t="s">
        <v>30</v>
      </c>
      <c r="X14" s="3">
        <v>42820</v>
      </c>
      <c r="Y14">
        <f t="shared" si="1"/>
        <v>15</v>
      </c>
      <c r="Z14">
        <f>AVERAGEIFS(O:O,F:F,"&gt;="&amp;X14,F:F,"&lt;"&amp;X15)</f>
        <v>34.75</v>
      </c>
      <c r="AA14">
        <f>AVERAGEIFS(I:I,F:F,"&gt;="&amp;X14,F:F,"&lt;"&amp;X15)</f>
        <v>94.8125</v>
      </c>
    </row>
    <row r="15" spans="1:27" ht="15" customHeight="1" x14ac:dyDescent="0.25">
      <c r="A15" t="s">
        <v>412</v>
      </c>
      <c r="B15" t="s">
        <v>32</v>
      </c>
      <c r="C15" t="s">
        <v>83</v>
      </c>
      <c r="D15">
        <v>2</v>
      </c>
      <c r="E15" t="s">
        <v>84</v>
      </c>
      <c r="F15" s="1">
        <v>42767.445763888885</v>
      </c>
      <c r="H15" s="1">
        <v>42978.6875</v>
      </c>
      <c r="I15" s="4" t="str">
        <f t="shared" si="0"/>
        <v>0</v>
      </c>
      <c r="K15" t="s">
        <v>24</v>
      </c>
      <c r="L15" t="s">
        <v>413</v>
      </c>
      <c r="M15" s="2" t="s">
        <v>414</v>
      </c>
      <c r="N15" t="s">
        <v>415</v>
      </c>
      <c r="Q15" t="s">
        <v>27</v>
      </c>
      <c r="S15">
        <v>0</v>
      </c>
      <c r="U15" t="s">
        <v>89</v>
      </c>
      <c r="V15" t="s">
        <v>30</v>
      </c>
      <c r="X15" s="3">
        <v>42827</v>
      </c>
      <c r="Y15">
        <f t="shared" si="1"/>
        <v>10</v>
      </c>
      <c r="Z15">
        <f>AVERAGEIFS(O:O,F:F,"&gt;="&amp;X15,F:F,"&lt;"&amp;X16)</f>
        <v>778.6</v>
      </c>
      <c r="AA15">
        <f>AVERAGEIFS(I:I,F:F,"&gt;="&amp;X15,F:F,"&lt;"&amp;X16)</f>
        <v>544.45138888888812</v>
      </c>
    </row>
    <row r="16" spans="1:27" ht="15" customHeight="1" x14ac:dyDescent="0.25">
      <c r="A16" t="s">
        <v>416</v>
      </c>
      <c r="B16" t="s">
        <v>22</v>
      </c>
      <c r="C16" t="s">
        <v>70</v>
      </c>
      <c r="D16">
        <v>3</v>
      </c>
      <c r="E16" t="s">
        <v>91</v>
      </c>
      <c r="F16" s="1">
        <v>42767.502488425926</v>
      </c>
      <c r="H16" s="1">
        <v>42978.6875</v>
      </c>
      <c r="I16" s="4" t="str">
        <f t="shared" si="0"/>
        <v>0</v>
      </c>
      <c r="K16" t="s">
        <v>116</v>
      </c>
      <c r="L16" t="s">
        <v>417</v>
      </c>
      <c r="M16" s="2" t="s">
        <v>418</v>
      </c>
      <c r="N16" t="s">
        <v>124</v>
      </c>
      <c r="Q16" t="s">
        <v>27</v>
      </c>
      <c r="S16">
        <v>0</v>
      </c>
      <c r="T16" t="s">
        <v>48</v>
      </c>
      <c r="U16" t="s">
        <v>29</v>
      </c>
      <c r="V16" t="s">
        <v>30</v>
      </c>
      <c r="X16" s="3">
        <v>42834</v>
      </c>
      <c r="Y16">
        <f t="shared" si="1"/>
        <v>16</v>
      </c>
      <c r="Z16">
        <f>AVERAGEIFS(O:O,F:F,"&gt;="&amp;X16,F:F,"&lt;"&amp;X17)</f>
        <v>17.166666666666668</v>
      </c>
      <c r="AA16">
        <f>AVERAGEIFS(I:I,F:F,"&gt;="&amp;X16,F:F,"&lt;"&amp;X17)</f>
        <v>-35.333333333333336</v>
      </c>
    </row>
    <row r="17" spans="1:27" ht="15" customHeight="1" x14ac:dyDescent="0.25">
      <c r="A17" t="s">
        <v>419</v>
      </c>
      <c r="B17" t="s">
        <v>22</v>
      </c>
      <c r="C17" t="s">
        <v>83</v>
      </c>
      <c r="D17">
        <v>3</v>
      </c>
      <c r="E17" t="s">
        <v>131</v>
      </c>
      <c r="F17" s="1">
        <v>42769.634965277779</v>
      </c>
      <c r="H17" s="1">
        <v>42978.6875</v>
      </c>
      <c r="I17" s="4" t="str">
        <f t="shared" si="0"/>
        <v>0</v>
      </c>
      <c r="K17" t="s">
        <v>116</v>
      </c>
      <c r="L17" t="s">
        <v>420</v>
      </c>
      <c r="M17" s="2" t="s">
        <v>421</v>
      </c>
      <c r="N17" t="s">
        <v>422</v>
      </c>
      <c r="O17">
        <v>6</v>
      </c>
      <c r="Q17" t="s">
        <v>27</v>
      </c>
      <c r="R17" t="s">
        <v>237</v>
      </c>
      <c r="S17">
        <v>0</v>
      </c>
      <c r="U17" t="s">
        <v>193</v>
      </c>
      <c r="V17" t="s">
        <v>30</v>
      </c>
      <c r="X17" s="3">
        <v>42841</v>
      </c>
      <c r="Y17">
        <f t="shared" si="1"/>
        <v>11</v>
      </c>
      <c r="Z17">
        <f>AVERAGEIFS(O:O,F:F,"&gt;="&amp;X17,F:F,"&lt;"&amp;X18)</f>
        <v>32</v>
      </c>
      <c r="AA17">
        <f>AVERAGEIFS(I:I,F:F,"&gt;="&amp;X17,F:F,"&lt;"&amp;X18)</f>
        <v>-28.817508680554965</v>
      </c>
    </row>
    <row r="18" spans="1:27" ht="15" customHeight="1" x14ac:dyDescent="0.25">
      <c r="A18" t="s">
        <v>423</v>
      </c>
      <c r="B18" t="s">
        <v>22</v>
      </c>
      <c r="C18" t="s">
        <v>70</v>
      </c>
      <c r="D18">
        <v>3</v>
      </c>
      <c r="E18" t="s">
        <v>91</v>
      </c>
      <c r="F18" s="1">
        <v>42770.913645833331</v>
      </c>
      <c r="H18" s="1">
        <v>42978.6875</v>
      </c>
      <c r="I18" s="4" t="str">
        <f t="shared" si="0"/>
        <v>0</v>
      </c>
      <c r="K18" t="s">
        <v>116</v>
      </c>
      <c r="L18" t="s">
        <v>424</v>
      </c>
      <c r="M18" s="2" t="s">
        <v>425</v>
      </c>
      <c r="N18" t="s">
        <v>426</v>
      </c>
      <c r="Q18" t="s">
        <v>27</v>
      </c>
      <c r="S18">
        <v>0</v>
      </c>
      <c r="T18" t="s">
        <v>28</v>
      </c>
      <c r="U18" t="s">
        <v>158</v>
      </c>
      <c r="V18" t="s">
        <v>30</v>
      </c>
      <c r="X18" s="3">
        <v>42848</v>
      </c>
      <c r="Y18">
        <f t="shared" si="1"/>
        <v>10</v>
      </c>
      <c r="Z18">
        <f>AVERAGEIFS(O:O,F:F,"&gt;="&amp;X18,F:F,"&lt;"&amp;X19)</f>
        <v>110</v>
      </c>
      <c r="AA18">
        <f>AVERAGEIFS(I:I,F:F,"&gt;="&amp;X18,F:F,"&lt;"&amp;X19)</f>
        <v>35.3125</v>
      </c>
    </row>
    <row r="19" spans="1:27" ht="15" customHeight="1" x14ac:dyDescent="0.25">
      <c r="A19" t="s">
        <v>427</v>
      </c>
      <c r="B19" t="s">
        <v>22</v>
      </c>
      <c r="C19" t="s">
        <v>83</v>
      </c>
      <c r="D19">
        <v>2</v>
      </c>
      <c r="E19" t="s">
        <v>218</v>
      </c>
      <c r="F19" s="1">
        <v>42772.789594907408</v>
      </c>
      <c r="G19" s="1">
        <v>42989</v>
      </c>
      <c r="H19" s="1">
        <v>42978.6875</v>
      </c>
      <c r="I19" s="4">
        <f t="shared" si="0"/>
        <v>10.3125</v>
      </c>
      <c r="K19" t="s">
        <v>24</v>
      </c>
      <c r="L19" t="s">
        <v>428</v>
      </c>
      <c r="M19" s="2" t="s">
        <v>429</v>
      </c>
      <c r="N19" t="s">
        <v>153</v>
      </c>
      <c r="O19">
        <v>8</v>
      </c>
      <c r="Q19" t="s">
        <v>27</v>
      </c>
      <c r="R19" t="s">
        <v>430</v>
      </c>
      <c r="S19">
        <v>0</v>
      </c>
      <c r="U19" t="s">
        <v>135</v>
      </c>
      <c r="V19" t="s">
        <v>30</v>
      </c>
      <c r="X19" s="3">
        <v>42855</v>
      </c>
      <c r="Y19">
        <f t="shared" si="1"/>
        <v>15</v>
      </c>
      <c r="Z19">
        <f>AVERAGEIFS(O:O,F:F,"&gt;="&amp;X19,F:F,"&lt;"&amp;X20)</f>
        <v>161.33333333333334</v>
      </c>
      <c r="AA19">
        <f>AVERAGEIFS(I:I,F:F,"&gt;="&amp;X19,F:F,"&lt;"&amp;X20)</f>
        <v>37.512500000000003</v>
      </c>
    </row>
    <row r="20" spans="1:27" ht="15" customHeight="1" x14ac:dyDescent="0.25">
      <c r="A20" t="s">
        <v>431</v>
      </c>
      <c r="B20" t="s">
        <v>22</v>
      </c>
      <c r="C20" t="s">
        <v>83</v>
      </c>
      <c r="D20">
        <v>3</v>
      </c>
      <c r="E20" t="s">
        <v>131</v>
      </c>
      <c r="F20" s="1">
        <v>42773.350914351853</v>
      </c>
      <c r="H20" s="1">
        <v>42978.6875</v>
      </c>
      <c r="I20" s="4" t="str">
        <f t="shared" si="0"/>
        <v>0</v>
      </c>
      <c r="K20" t="s">
        <v>116</v>
      </c>
      <c r="L20" t="s">
        <v>432</v>
      </c>
      <c r="M20" s="2" t="s">
        <v>433</v>
      </c>
      <c r="N20" t="s">
        <v>153</v>
      </c>
      <c r="Q20" t="s">
        <v>27</v>
      </c>
      <c r="S20">
        <v>0</v>
      </c>
      <c r="U20" t="s">
        <v>193</v>
      </c>
      <c r="V20" t="s">
        <v>30</v>
      </c>
      <c r="X20" s="3">
        <v>42862</v>
      </c>
      <c r="Y20">
        <f t="shared" si="1"/>
        <v>14</v>
      </c>
      <c r="Z20">
        <f>AVERAGEIFS(O:O,F:F,"&gt;="&amp;X20,F:F,"&lt;"&amp;X21)</f>
        <v>154</v>
      </c>
      <c r="AA20">
        <f>AVERAGEIFS(I:I,F:F,"&gt;="&amp;X20,F:F,"&lt;"&amp;X21)</f>
        <v>4.8125</v>
      </c>
    </row>
    <row r="21" spans="1:27" ht="15" customHeight="1" x14ac:dyDescent="0.25">
      <c r="A21" t="s">
        <v>434</v>
      </c>
      <c r="B21" t="s">
        <v>22</v>
      </c>
      <c r="C21" t="s">
        <v>83</v>
      </c>
      <c r="D21">
        <v>3</v>
      </c>
      <c r="E21" t="s">
        <v>131</v>
      </c>
      <c r="F21" s="1">
        <v>42773.369293981479</v>
      </c>
      <c r="H21" s="1">
        <v>42978.6875</v>
      </c>
      <c r="I21" s="4" t="str">
        <f t="shared" si="0"/>
        <v>0</v>
      </c>
      <c r="K21" t="s">
        <v>116</v>
      </c>
      <c r="L21" t="s">
        <v>435</v>
      </c>
      <c r="M21" s="2" t="s">
        <v>436</v>
      </c>
      <c r="N21" t="s">
        <v>153</v>
      </c>
      <c r="Q21" t="s">
        <v>27</v>
      </c>
      <c r="S21">
        <v>0</v>
      </c>
      <c r="U21" t="s">
        <v>193</v>
      </c>
      <c r="V21" t="s">
        <v>30</v>
      </c>
      <c r="X21" s="3">
        <v>42869</v>
      </c>
      <c r="Y21">
        <f t="shared" si="1"/>
        <v>21</v>
      </c>
      <c r="Z21">
        <f>AVERAGEIFS(O:O,F:F,"&gt;="&amp;X21,F:F,"&lt;"&amp;X22)</f>
        <v>15.75</v>
      </c>
      <c r="AA21">
        <f>AVERAGEIFS(I:I,F:F,"&gt;="&amp;X21,F:F,"&lt;"&amp;X22)</f>
        <v>-4.354166666666667</v>
      </c>
    </row>
    <row r="22" spans="1:27" ht="15" customHeight="1" x14ac:dyDescent="0.25">
      <c r="A22" t="s">
        <v>437</v>
      </c>
      <c r="B22" t="s">
        <v>22</v>
      </c>
      <c r="C22" t="s">
        <v>331</v>
      </c>
      <c r="D22">
        <v>3</v>
      </c>
      <c r="E22" t="s">
        <v>131</v>
      </c>
      <c r="F22" s="1">
        <v>42775.546284722222</v>
      </c>
      <c r="H22" s="1">
        <v>42978.6875</v>
      </c>
      <c r="I22" s="4" t="str">
        <f t="shared" si="0"/>
        <v>0</v>
      </c>
      <c r="K22" t="s">
        <v>116</v>
      </c>
      <c r="L22" t="s">
        <v>438</v>
      </c>
      <c r="M22" s="2" t="s">
        <v>439</v>
      </c>
      <c r="N22" t="s">
        <v>440</v>
      </c>
      <c r="Q22" t="s">
        <v>27</v>
      </c>
      <c r="R22" t="s">
        <v>441</v>
      </c>
      <c r="S22">
        <v>0</v>
      </c>
      <c r="U22" t="s">
        <v>60</v>
      </c>
      <c r="V22" t="s">
        <v>61</v>
      </c>
      <c r="X22" s="3">
        <v>42876</v>
      </c>
      <c r="Y22">
        <f t="shared" si="1"/>
        <v>15</v>
      </c>
      <c r="Z22">
        <f>AVERAGEIFS(O:O,F:F,"&gt;="&amp;X22,F:F,"&lt;"&amp;X23)</f>
        <v>161</v>
      </c>
      <c r="AA22">
        <f>AVERAGEIFS(I:I,F:F,"&gt;="&amp;X22,F:F,"&lt;"&amp;X23)</f>
        <v>-43.354166666666664</v>
      </c>
    </row>
    <row r="23" spans="1:27" ht="15" customHeight="1" x14ac:dyDescent="0.25">
      <c r="A23" t="s">
        <v>442</v>
      </c>
      <c r="B23" t="s">
        <v>32</v>
      </c>
      <c r="C23" t="s">
        <v>230</v>
      </c>
      <c r="D23">
        <v>2</v>
      </c>
      <c r="E23" t="s">
        <v>131</v>
      </c>
      <c r="F23" s="1">
        <v>42775.591770833336</v>
      </c>
      <c r="H23" s="1">
        <v>42978.6875</v>
      </c>
      <c r="I23" s="4" t="str">
        <f t="shared" si="0"/>
        <v>0</v>
      </c>
      <c r="K23" t="s">
        <v>50</v>
      </c>
      <c r="L23" t="s">
        <v>443</v>
      </c>
      <c r="M23" s="2" t="s">
        <v>444</v>
      </c>
      <c r="N23" t="s">
        <v>445</v>
      </c>
      <c r="Q23" t="s">
        <v>27</v>
      </c>
      <c r="R23" t="s">
        <v>446</v>
      </c>
      <c r="S23">
        <v>0</v>
      </c>
      <c r="U23" t="s">
        <v>447</v>
      </c>
      <c r="V23" t="s">
        <v>380</v>
      </c>
      <c r="X23" s="3">
        <v>42883</v>
      </c>
      <c r="Y23">
        <f t="shared" si="1"/>
        <v>8</v>
      </c>
      <c r="Z23">
        <f>AVERAGEIFS(O:O,F:F,"&gt;="&amp;X23,F:F,"&lt;"&amp;X24)</f>
        <v>75</v>
      </c>
      <c r="AA23">
        <f>AVERAGEIFS(I:I,F:F,"&gt;="&amp;X23,F:F,"&lt;"&amp;X24)</f>
        <v>-31.6875</v>
      </c>
    </row>
    <row r="24" spans="1:27" ht="15" customHeight="1" x14ac:dyDescent="0.25">
      <c r="A24" t="s">
        <v>448</v>
      </c>
      <c r="B24" t="s">
        <v>22</v>
      </c>
      <c r="C24" t="s">
        <v>83</v>
      </c>
      <c r="D24">
        <v>4</v>
      </c>
      <c r="E24" t="s">
        <v>131</v>
      </c>
      <c r="F24" s="1">
        <v>42780.398020833331</v>
      </c>
      <c r="H24" s="1">
        <v>42978.6875</v>
      </c>
      <c r="I24" s="4" t="str">
        <f t="shared" si="0"/>
        <v>0</v>
      </c>
      <c r="K24" t="s">
        <v>116</v>
      </c>
      <c r="L24" t="s">
        <v>449</v>
      </c>
      <c r="M24" s="2" t="s">
        <v>450</v>
      </c>
      <c r="N24" t="s">
        <v>153</v>
      </c>
      <c r="Q24" t="s">
        <v>27</v>
      </c>
      <c r="S24">
        <v>0</v>
      </c>
      <c r="U24" t="s">
        <v>135</v>
      </c>
      <c r="V24" t="s">
        <v>30</v>
      </c>
      <c r="X24" s="3">
        <v>42890</v>
      </c>
      <c r="Y24">
        <f t="shared" si="1"/>
        <v>9</v>
      </c>
      <c r="Z24">
        <f>AVERAGEIFS(O:O,F:F,"&gt;="&amp;X24,F:F,"&lt;"&amp;X25)</f>
        <v>35</v>
      </c>
      <c r="AA24">
        <f>AVERAGEIFS(I:I,F:F,"&gt;="&amp;X24,F:F,"&lt;"&amp;X25)</f>
        <v>15.3125</v>
      </c>
    </row>
    <row r="25" spans="1:27" ht="15" customHeight="1" x14ac:dyDescent="0.25">
      <c r="A25" t="s">
        <v>451</v>
      </c>
      <c r="B25" t="s">
        <v>32</v>
      </c>
      <c r="C25" t="s">
        <v>331</v>
      </c>
      <c r="D25">
        <v>2</v>
      </c>
      <c r="E25" t="s">
        <v>84</v>
      </c>
      <c r="F25" s="1">
        <v>42780.551574074074</v>
      </c>
      <c r="H25" s="1">
        <v>42978.6875</v>
      </c>
      <c r="I25" s="4" t="str">
        <f t="shared" si="0"/>
        <v>0</v>
      </c>
      <c r="K25" t="s">
        <v>24</v>
      </c>
      <c r="L25" t="s">
        <v>452</v>
      </c>
      <c r="M25" s="2" t="s">
        <v>453</v>
      </c>
      <c r="N25" t="s">
        <v>454</v>
      </c>
      <c r="Q25" t="s">
        <v>27</v>
      </c>
      <c r="R25" t="s">
        <v>455</v>
      </c>
      <c r="S25">
        <v>0</v>
      </c>
      <c r="U25" t="s">
        <v>60</v>
      </c>
      <c r="V25" t="s">
        <v>61</v>
      </c>
      <c r="X25" s="3">
        <v>42897</v>
      </c>
      <c r="Y25">
        <f t="shared" si="1"/>
        <v>9</v>
      </c>
      <c r="Z25">
        <f>AVERAGEIFS(O:O,F:F,"&gt;="&amp;X25,F:F,"&lt;"&amp;X26)</f>
        <v>40</v>
      </c>
      <c r="AA25">
        <f>AVERAGEIFS(I:I,F:F,"&gt;="&amp;X25,F:F,"&lt;"&amp;X26)</f>
        <v>-15.6875</v>
      </c>
    </row>
    <row r="26" spans="1:27" ht="15" customHeight="1" x14ac:dyDescent="0.25">
      <c r="A26" t="s">
        <v>456</v>
      </c>
      <c r="B26" t="s">
        <v>22</v>
      </c>
      <c r="C26" t="s">
        <v>83</v>
      </c>
      <c r="D26">
        <v>2</v>
      </c>
      <c r="E26" t="s">
        <v>84</v>
      </c>
      <c r="F26" s="1">
        <v>42781.354687500003</v>
      </c>
      <c r="G26" s="1">
        <v>42973</v>
      </c>
      <c r="H26" s="1">
        <v>42978.6875</v>
      </c>
      <c r="I26" s="4">
        <f t="shared" si="0"/>
        <v>-5.6875</v>
      </c>
      <c r="K26" t="s">
        <v>24</v>
      </c>
      <c r="L26" t="s">
        <v>457</v>
      </c>
      <c r="M26" s="2" t="s">
        <v>458</v>
      </c>
      <c r="N26" t="s">
        <v>459</v>
      </c>
      <c r="O26">
        <v>20</v>
      </c>
      <c r="Q26" t="s">
        <v>27</v>
      </c>
      <c r="R26" t="s">
        <v>215</v>
      </c>
      <c r="S26">
        <v>0</v>
      </c>
      <c r="U26" t="s">
        <v>193</v>
      </c>
      <c r="V26" t="s">
        <v>30</v>
      </c>
      <c r="X26" s="3">
        <v>42904</v>
      </c>
      <c r="Y26">
        <f t="shared" si="1"/>
        <v>11</v>
      </c>
      <c r="Z26">
        <f>AVERAGEIFS(O:O,F:F,"&gt;="&amp;X26,F:F,"&lt;"&amp;X27)</f>
        <v>149.75</v>
      </c>
      <c r="AA26">
        <f>AVERAGEIFS(I:I,F:F,"&gt;="&amp;X26,F:F,"&lt;"&amp;X27)</f>
        <v>34.645833333333336</v>
      </c>
    </row>
    <row r="27" spans="1:27" ht="15" customHeight="1" x14ac:dyDescent="0.25">
      <c r="A27" t="s">
        <v>460</v>
      </c>
      <c r="B27" t="s">
        <v>22</v>
      </c>
      <c r="C27" t="s">
        <v>83</v>
      </c>
      <c r="D27">
        <v>3</v>
      </c>
      <c r="E27" t="s">
        <v>131</v>
      </c>
      <c r="F27" s="1">
        <v>42781.398344907408</v>
      </c>
      <c r="H27" s="1">
        <v>42978.6875</v>
      </c>
      <c r="I27" s="4" t="str">
        <f t="shared" si="0"/>
        <v>0</v>
      </c>
      <c r="K27" t="s">
        <v>116</v>
      </c>
      <c r="L27" t="s">
        <v>461</v>
      </c>
      <c r="M27" s="2" t="s">
        <v>462</v>
      </c>
      <c r="N27" t="s">
        <v>459</v>
      </c>
      <c r="Q27" t="s">
        <v>27</v>
      </c>
      <c r="S27">
        <v>0</v>
      </c>
      <c r="U27" t="s">
        <v>135</v>
      </c>
      <c r="V27" t="s">
        <v>30</v>
      </c>
      <c r="X27" s="3">
        <v>42911</v>
      </c>
      <c r="Y27">
        <f t="shared" si="1"/>
        <v>15</v>
      </c>
      <c r="Z27">
        <f>AVERAGEIFS(O:O,F:F,"&gt;="&amp;X27,F:F,"&lt;"&amp;X28)</f>
        <v>137</v>
      </c>
      <c r="AA27">
        <f>AVERAGEIFS(I:I,F:F,"&gt;="&amp;X27,F:F,"&lt;"&amp;X28)</f>
        <v>165.8125</v>
      </c>
    </row>
    <row r="28" spans="1:27" ht="15" customHeight="1" x14ac:dyDescent="0.25">
      <c r="A28" t="s">
        <v>463</v>
      </c>
      <c r="B28" t="s">
        <v>32</v>
      </c>
      <c r="C28" t="s">
        <v>33</v>
      </c>
      <c r="D28">
        <v>4</v>
      </c>
      <c r="E28" t="s">
        <v>34</v>
      </c>
      <c r="F28" s="1">
        <v>42781.468981481485</v>
      </c>
      <c r="G28" s="1">
        <v>43014</v>
      </c>
      <c r="H28" s="1">
        <v>42978.6875</v>
      </c>
      <c r="I28" s="4">
        <f t="shared" si="0"/>
        <v>35.3125</v>
      </c>
      <c r="K28" t="s">
        <v>24</v>
      </c>
      <c r="L28" t="s">
        <v>464</v>
      </c>
      <c r="M28" t="s">
        <v>464</v>
      </c>
      <c r="N28" t="s">
        <v>308</v>
      </c>
      <c r="O28">
        <v>100</v>
      </c>
      <c r="Q28" t="s">
        <v>27</v>
      </c>
      <c r="R28" t="s">
        <v>308</v>
      </c>
      <c r="S28">
        <v>0</v>
      </c>
      <c r="T28" t="s">
        <v>65</v>
      </c>
      <c r="U28" t="s">
        <v>465</v>
      </c>
      <c r="V28" t="s">
        <v>30</v>
      </c>
      <c r="X28" s="3">
        <v>42918</v>
      </c>
      <c r="Y28">
        <f t="shared" si="1"/>
        <v>10</v>
      </c>
      <c r="Z28">
        <f>AVERAGEIFS(O:O,F:F,"&gt;="&amp;X28,F:F,"&lt;"&amp;X29)</f>
        <v>16.666666666666668</v>
      </c>
      <c r="AA28">
        <f>AVERAGEIFS(I:I,F:F,"&gt;="&amp;X28,F:F,"&lt;"&amp;X29)</f>
        <v>14.77604166666606</v>
      </c>
    </row>
    <row r="29" spans="1:27" ht="15" customHeight="1" x14ac:dyDescent="0.25">
      <c r="A29" t="s">
        <v>466</v>
      </c>
      <c r="B29" t="s">
        <v>22</v>
      </c>
      <c r="C29" t="s">
        <v>83</v>
      </c>
      <c r="D29">
        <v>3</v>
      </c>
      <c r="E29" t="s">
        <v>131</v>
      </c>
      <c r="F29" s="1">
        <v>42781.659895833334</v>
      </c>
      <c r="G29" s="1">
        <v>42789.829444444447</v>
      </c>
      <c r="H29" s="1">
        <v>42978.6875</v>
      </c>
      <c r="I29" s="4">
        <f t="shared" si="0"/>
        <v>-188.85805555555271</v>
      </c>
      <c r="J29" s="1">
        <v>42789.829791666663</v>
      </c>
      <c r="K29" t="s">
        <v>116</v>
      </c>
      <c r="L29" t="s">
        <v>467</v>
      </c>
      <c r="M29" s="2" t="s">
        <v>468</v>
      </c>
      <c r="N29" t="s">
        <v>124</v>
      </c>
      <c r="O29">
        <v>0</v>
      </c>
      <c r="Q29" t="s">
        <v>27</v>
      </c>
      <c r="S29">
        <v>0</v>
      </c>
      <c r="U29" t="s">
        <v>469</v>
      </c>
      <c r="V29" t="s">
        <v>30</v>
      </c>
      <c r="X29" s="3">
        <v>42925</v>
      </c>
      <c r="Y29">
        <f t="shared" si="1"/>
        <v>7</v>
      </c>
      <c r="Z29">
        <v>0</v>
      </c>
      <c r="AA29">
        <v>0</v>
      </c>
    </row>
    <row r="30" spans="1:27" ht="15" customHeight="1" x14ac:dyDescent="0.25">
      <c r="A30" t="s">
        <v>470</v>
      </c>
      <c r="B30" t="s">
        <v>22</v>
      </c>
      <c r="C30" t="s">
        <v>83</v>
      </c>
      <c r="D30">
        <v>3</v>
      </c>
      <c r="E30" t="s">
        <v>131</v>
      </c>
      <c r="F30" s="1">
        <v>42782.439895833333</v>
      </c>
      <c r="H30" s="1">
        <v>42978.6875</v>
      </c>
      <c r="I30" s="4" t="str">
        <f t="shared" si="0"/>
        <v>0</v>
      </c>
      <c r="K30" t="s">
        <v>116</v>
      </c>
      <c r="L30" t="s">
        <v>471</v>
      </c>
      <c r="M30" s="2" t="s">
        <v>472</v>
      </c>
      <c r="N30" t="s">
        <v>473</v>
      </c>
      <c r="Q30" t="s">
        <v>27</v>
      </c>
      <c r="S30">
        <v>0</v>
      </c>
      <c r="U30" t="s">
        <v>206</v>
      </c>
      <c r="V30" t="s">
        <v>30</v>
      </c>
      <c r="X30" s="3">
        <v>42932</v>
      </c>
      <c r="Y30">
        <f t="shared" si="1"/>
        <v>11</v>
      </c>
      <c r="Z30">
        <v>0</v>
      </c>
      <c r="AA30">
        <f>AVERAGEIFS(I:I,F:F,"&gt;="&amp;X30,F:F,"&lt;"&amp;X31)</f>
        <v>29.3125</v>
      </c>
    </row>
    <row r="31" spans="1:27" ht="15" customHeight="1" x14ac:dyDescent="0.25">
      <c r="A31" t="s">
        <v>474</v>
      </c>
      <c r="B31" t="s">
        <v>22</v>
      </c>
      <c r="C31" t="s">
        <v>83</v>
      </c>
      <c r="D31">
        <v>2</v>
      </c>
      <c r="E31" t="s">
        <v>131</v>
      </c>
      <c r="F31" s="1">
        <v>42782.533043981479</v>
      </c>
      <c r="H31" s="1">
        <v>42978.6875</v>
      </c>
      <c r="I31" s="4" t="str">
        <f t="shared" si="0"/>
        <v>0</v>
      </c>
      <c r="K31" t="s">
        <v>116</v>
      </c>
      <c r="L31" t="s">
        <v>475</v>
      </c>
      <c r="M31" s="2" t="s">
        <v>476</v>
      </c>
      <c r="N31" t="s">
        <v>124</v>
      </c>
      <c r="Q31" t="s">
        <v>27</v>
      </c>
      <c r="S31">
        <v>0</v>
      </c>
      <c r="U31" t="s">
        <v>135</v>
      </c>
      <c r="V31" t="s">
        <v>30</v>
      </c>
      <c r="X31" s="3">
        <v>42939</v>
      </c>
      <c r="Y31">
        <f t="shared" si="1"/>
        <v>11</v>
      </c>
      <c r="Z31">
        <f>AVERAGEIFS(O:O,F:F,"&gt;="&amp;X31,F:F,"&lt;"&amp;X32)</f>
        <v>65</v>
      </c>
      <c r="AA31">
        <v>0</v>
      </c>
    </row>
    <row r="32" spans="1:27" ht="15" customHeight="1" x14ac:dyDescent="0.25">
      <c r="A32" t="s">
        <v>477</v>
      </c>
      <c r="B32" t="s">
        <v>22</v>
      </c>
      <c r="C32" t="s">
        <v>83</v>
      </c>
      <c r="D32">
        <v>3</v>
      </c>
      <c r="E32" t="s">
        <v>131</v>
      </c>
      <c r="F32" s="1">
        <v>42783.326504629629</v>
      </c>
      <c r="H32" s="1">
        <v>42978.6875</v>
      </c>
      <c r="I32" s="4" t="str">
        <f t="shared" si="0"/>
        <v>0</v>
      </c>
      <c r="K32" t="s">
        <v>116</v>
      </c>
      <c r="L32" t="s">
        <v>478</v>
      </c>
      <c r="M32" s="2" t="s">
        <v>479</v>
      </c>
      <c r="N32" t="s">
        <v>480</v>
      </c>
      <c r="Q32" t="s">
        <v>27</v>
      </c>
      <c r="S32">
        <v>0</v>
      </c>
      <c r="U32" t="s">
        <v>89</v>
      </c>
      <c r="V32" t="s">
        <v>30</v>
      </c>
      <c r="X32" s="3">
        <v>42946</v>
      </c>
      <c r="Y32">
        <f t="shared" si="1"/>
        <v>11</v>
      </c>
      <c r="Z32">
        <f>AVERAGEIFS(O:O,F:F,"&gt;="&amp;X32,F:F,"&lt;"&amp;X33)</f>
        <v>3370</v>
      </c>
      <c r="AA32">
        <f>AVERAGEIFS(I:I,F:F,"&gt;="&amp;X32,F:F,"&lt;"&amp;X33)</f>
        <v>99.8125</v>
      </c>
    </row>
    <row r="33" spans="1:27" ht="15" customHeight="1" x14ac:dyDescent="0.25">
      <c r="A33" t="s">
        <v>481</v>
      </c>
      <c r="B33" t="s">
        <v>22</v>
      </c>
      <c r="C33" t="s">
        <v>83</v>
      </c>
      <c r="D33">
        <v>2</v>
      </c>
      <c r="E33" t="s">
        <v>131</v>
      </c>
      <c r="F33" s="1">
        <v>42783.464456018519</v>
      </c>
      <c r="H33" s="1">
        <v>42978.6875</v>
      </c>
      <c r="I33" s="4" t="str">
        <f t="shared" si="0"/>
        <v>0</v>
      </c>
      <c r="K33" t="s">
        <v>116</v>
      </c>
      <c r="L33" t="s">
        <v>482</v>
      </c>
      <c r="M33" s="2" t="s">
        <v>483</v>
      </c>
      <c r="N33" t="s">
        <v>484</v>
      </c>
      <c r="Q33" t="s">
        <v>27</v>
      </c>
      <c r="R33" t="s">
        <v>441</v>
      </c>
      <c r="S33">
        <v>0</v>
      </c>
      <c r="U33" t="s">
        <v>193</v>
      </c>
      <c r="V33" t="s">
        <v>30</v>
      </c>
      <c r="X33" s="3">
        <v>42953</v>
      </c>
      <c r="Y33">
        <f t="shared" si="1"/>
        <v>11</v>
      </c>
      <c r="Z33">
        <v>0</v>
      </c>
      <c r="AA33">
        <v>0</v>
      </c>
    </row>
    <row r="34" spans="1:27" ht="15" customHeight="1" x14ac:dyDescent="0.25">
      <c r="A34" t="s">
        <v>485</v>
      </c>
      <c r="B34" t="s">
        <v>22</v>
      </c>
      <c r="C34" t="s">
        <v>83</v>
      </c>
      <c r="D34">
        <v>2</v>
      </c>
      <c r="E34" t="s">
        <v>131</v>
      </c>
      <c r="F34" s="1">
        <v>42783.575879629629</v>
      </c>
      <c r="H34" s="1">
        <v>42978.6875</v>
      </c>
      <c r="I34" s="4" t="str">
        <f t="shared" si="0"/>
        <v>0</v>
      </c>
      <c r="K34" t="s">
        <v>116</v>
      </c>
      <c r="L34" t="s">
        <v>486</v>
      </c>
      <c r="M34" s="2" t="s">
        <v>487</v>
      </c>
      <c r="N34" t="s">
        <v>488</v>
      </c>
      <c r="Q34" t="s">
        <v>27</v>
      </c>
      <c r="S34">
        <v>0</v>
      </c>
      <c r="U34" t="s">
        <v>369</v>
      </c>
      <c r="V34" t="s">
        <v>30</v>
      </c>
      <c r="X34" s="3">
        <v>42960</v>
      </c>
      <c r="Y34">
        <f t="shared" si="1"/>
        <v>23</v>
      </c>
      <c r="Z34">
        <v>0</v>
      </c>
      <c r="AA34">
        <v>0</v>
      </c>
    </row>
    <row r="35" spans="1:27" ht="15" customHeight="1" x14ac:dyDescent="0.25">
      <c r="A35" t="s">
        <v>489</v>
      </c>
      <c r="B35" t="s">
        <v>22</v>
      </c>
      <c r="C35" t="s">
        <v>33</v>
      </c>
      <c r="D35">
        <v>2</v>
      </c>
      <c r="E35" t="s">
        <v>91</v>
      </c>
      <c r="F35" s="1">
        <v>42786.361493055556</v>
      </c>
      <c r="H35" s="1">
        <v>42978.6875</v>
      </c>
      <c r="I35" s="4" t="str">
        <f t="shared" si="0"/>
        <v>0</v>
      </c>
      <c r="K35" t="s">
        <v>50</v>
      </c>
      <c r="L35" t="s">
        <v>490</v>
      </c>
      <c r="M35" t="s">
        <v>491</v>
      </c>
      <c r="N35" t="s">
        <v>237</v>
      </c>
      <c r="Q35" t="s">
        <v>27</v>
      </c>
      <c r="S35">
        <v>0</v>
      </c>
      <c r="T35" t="s">
        <v>48</v>
      </c>
      <c r="U35" t="s">
        <v>29</v>
      </c>
      <c r="V35" t="s">
        <v>30</v>
      </c>
      <c r="X35" s="3">
        <v>42967</v>
      </c>
      <c r="Y35">
        <f t="shared" si="1"/>
        <v>14</v>
      </c>
      <c r="Z35">
        <v>0</v>
      </c>
      <c r="AA35">
        <v>0</v>
      </c>
    </row>
    <row r="36" spans="1:27" ht="15" customHeight="1" x14ac:dyDescent="0.25">
      <c r="A36" t="s">
        <v>492</v>
      </c>
      <c r="B36" t="s">
        <v>32</v>
      </c>
      <c r="C36" t="s">
        <v>230</v>
      </c>
      <c r="D36">
        <v>2</v>
      </c>
      <c r="E36" t="s">
        <v>84</v>
      </c>
      <c r="F36" s="1">
        <v>42787.490763888891</v>
      </c>
      <c r="G36" s="1">
        <v>42809</v>
      </c>
      <c r="H36" s="1">
        <v>42978.6875</v>
      </c>
      <c r="I36" s="4">
        <f t="shared" si="0"/>
        <v>-169.6875</v>
      </c>
      <c r="K36" t="s">
        <v>24</v>
      </c>
      <c r="L36" t="s">
        <v>493</v>
      </c>
      <c r="M36" s="2" t="s">
        <v>494</v>
      </c>
      <c r="N36" t="s">
        <v>495</v>
      </c>
      <c r="Q36" t="s">
        <v>27</v>
      </c>
      <c r="R36" t="s">
        <v>495</v>
      </c>
      <c r="S36">
        <v>0</v>
      </c>
      <c r="U36" t="s">
        <v>379</v>
      </c>
      <c r="V36" t="s">
        <v>380</v>
      </c>
      <c r="X36" s="3">
        <v>42974</v>
      </c>
      <c r="Y36">
        <f t="shared" si="1"/>
        <v>0</v>
      </c>
      <c r="Z36">
        <v>0</v>
      </c>
      <c r="AA36">
        <v>0</v>
      </c>
    </row>
    <row r="37" spans="1:27" ht="15" customHeight="1" x14ac:dyDescent="0.25">
      <c r="A37" t="s">
        <v>496</v>
      </c>
      <c r="B37" t="s">
        <v>32</v>
      </c>
      <c r="C37" t="s">
        <v>497</v>
      </c>
      <c r="D37">
        <v>4</v>
      </c>
      <c r="E37" t="s">
        <v>84</v>
      </c>
      <c r="F37" s="1">
        <v>42787.632048611114</v>
      </c>
      <c r="H37" s="1">
        <v>42978.6875</v>
      </c>
      <c r="I37" s="4" t="str">
        <f t="shared" si="0"/>
        <v>0</v>
      </c>
      <c r="K37" t="s">
        <v>35</v>
      </c>
      <c r="L37" t="s">
        <v>498</v>
      </c>
      <c r="M37" s="2" t="s">
        <v>499</v>
      </c>
      <c r="N37" t="s">
        <v>500</v>
      </c>
      <c r="Q37" t="s">
        <v>27</v>
      </c>
      <c r="R37" t="s">
        <v>501</v>
      </c>
      <c r="S37">
        <v>0</v>
      </c>
      <c r="U37" t="s">
        <v>60</v>
      </c>
      <c r="V37" t="s">
        <v>61</v>
      </c>
      <c r="X37" s="3"/>
    </row>
    <row r="38" spans="1:27" ht="15" customHeight="1" x14ac:dyDescent="0.25">
      <c r="A38" t="s">
        <v>502</v>
      </c>
      <c r="B38" t="s">
        <v>22</v>
      </c>
      <c r="C38" t="s">
        <v>83</v>
      </c>
      <c r="D38">
        <v>2</v>
      </c>
      <c r="E38" t="s">
        <v>131</v>
      </c>
      <c r="F38" s="1">
        <v>42788.678356481483</v>
      </c>
      <c r="H38" s="1">
        <v>42978.6875</v>
      </c>
      <c r="I38" s="4" t="str">
        <f t="shared" si="0"/>
        <v>0</v>
      </c>
      <c r="K38" t="s">
        <v>116</v>
      </c>
      <c r="L38" t="s">
        <v>503</v>
      </c>
      <c r="M38" s="2" t="s">
        <v>504</v>
      </c>
      <c r="N38" t="s">
        <v>505</v>
      </c>
      <c r="Q38" t="s">
        <v>27</v>
      </c>
      <c r="S38">
        <v>0</v>
      </c>
      <c r="U38" t="s">
        <v>135</v>
      </c>
      <c r="V38" t="s">
        <v>30</v>
      </c>
      <c r="X38" s="3"/>
    </row>
    <row r="39" spans="1:27" ht="15" customHeight="1" x14ac:dyDescent="0.25">
      <c r="A39" t="s">
        <v>506</v>
      </c>
      <c r="B39" t="s">
        <v>22</v>
      </c>
      <c r="C39" t="s">
        <v>33</v>
      </c>
      <c r="D39">
        <v>1</v>
      </c>
      <c r="E39" t="s">
        <v>23</v>
      </c>
      <c r="F39" s="1">
        <v>42789.367245370369</v>
      </c>
      <c r="G39" s="1">
        <v>43082</v>
      </c>
      <c r="H39" s="1">
        <v>42978.6875</v>
      </c>
      <c r="I39" s="4">
        <f t="shared" si="0"/>
        <v>103.3125</v>
      </c>
      <c r="K39" t="s">
        <v>35</v>
      </c>
      <c r="L39" t="s">
        <v>507</v>
      </c>
      <c r="M39" s="2" t="s">
        <v>508</v>
      </c>
      <c r="N39" t="s">
        <v>509</v>
      </c>
      <c r="O39">
        <v>100</v>
      </c>
      <c r="Q39" t="s">
        <v>27</v>
      </c>
      <c r="R39" t="s">
        <v>289</v>
      </c>
      <c r="S39">
        <v>0</v>
      </c>
      <c r="T39" t="s">
        <v>65</v>
      </c>
      <c r="U39" t="s">
        <v>300</v>
      </c>
      <c r="V39" t="s">
        <v>30</v>
      </c>
      <c r="X39" s="3"/>
    </row>
    <row r="40" spans="1:27" ht="15" customHeight="1" x14ac:dyDescent="0.25">
      <c r="A40" t="s">
        <v>510</v>
      </c>
      <c r="B40" t="s">
        <v>32</v>
      </c>
      <c r="C40" t="s">
        <v>83</v>
      </c>
      <c r="D40">
        <v>4</v>
      </c>
      <c r="E40" t="s">
        <v>131</v>
      </c>
      <c r="F40" s="1">
        <v>42789.639814814815</v>
      </c>
      <c r="H40" s="1">
        <v>42978.6875</v>
      </c>
      <c r="I40" s="4" t="str">
        <f t="shared" si="0"/>
        <v>0</v>
      </c>
      <c r="K40" t="s">
        <v>116</v>
      </c>
      <c r="L40" t="s">
        <v>511</v>
      </c>
      <c r="M40" s="2" t="s">
        <v>512</v>
      </c>
      <c r="N40" t="s">
        <v>139</v>
      </c>
      <c r="Q40" t="s">
        <v>27</v>
      </c>
      <c r="S40">
        <v>0</v>
      </c>
      <c r="U40" t="s">
        <v>513</v>
      </c>
      <c r="V40" t="s">
        <v>30</v>
      </c>
      <c r="X40" s="3"/>
    </row>
    <row r="41" spans="1:27" ht="15" customHeight="1" x14ac:dyDescent="0.25">
      <c r="A41" t="s">
        <v>514</v>
      </c>
      <c r="B41" t="s">
        <v>32</v>
      </c>
      <c r="C41" t="s">
        <v>230</v>
      </c>
      <c r="D41">
        <v>2</v>
      </c>
      <c r="E41" t="s">
        <v>84</v>
      </c>
      <c r="F41" s="1">
        <v>42789.756504629629</v>
      </c>
      <c r="H41" s="1">
        <v>42978.6875</v>
      </c>
      <c r="I41" s="4" t="str">
        <f t="shared" si="0"/>
        <v>0</v>
      </c>
      <c r="K41" t="s">
        <v>24</v>
      </c>
      <c r="L41" t="s">
        <v>515</v>
      </c>
      <c r="M41" s="2" t="s">
        <v>516</v>
      </c>
      <c r="N41" t="s">
        <v>197</v>
      </c>
      <c r="Q41" t="s">
        <v>27</v>
      </c>
      <c r="R41" t="s">
        <v>517</v>
      </c>
      <c r="S41">
        <v>0</v>
      </c>
      <c r="U41" t="s">
        <v>81</v>
      </c>
      <c r="V41" t="s">
        <v>30</v>
      </c>
      <c r="X41" s="3"/>
    </row>
    <row r="42" spans="1:27" ht="15" customHeight="1" x14ac:dyDescent="0.25">
      <c r="A42" t="s">
        <v>518</v>
      </c>
      <c r="B42" t="s">
        <v>22</v>
      </c>
      <c r="C42" t="s">
        <v>83</v>
      </c>
      <c r="D42">
        <v>3</v>
      </c>
      <c r="E42" t="s">
        <v>84</v>
      </c>
      <c r="F42" s="1">
        <v>42790.568402777775</v>
      </c>
      <c r="G42" s="1">
        <v>42870</v>
      </c>
      <c r="H42" s="1">
        <v>42978.6875</v>
      </c>
      <c r="I42" s="4">
        <f t="shared" si="0"/>
        <v>-108.6875</v>
      </c>
      <c r="K42" t="s">
        <v>24</v>
      </c>
      <c r="L42" t="s">
        <v>519</v>
      </c>
      <c r="M42" s="2" t="s">
        <v>520</v>
      </c>
      <c r="N42" t="s">
        <v>252</v>
      </c>
      <c r="O42">
        <v>38</v>
      </c>
      <c r="Q42" t="s">
        <v>27</v>
      </c>
      <c r="R42" t="s">
        <v>252</v>
      </c>
      <c r="S42">
        <v>0</v>
      </c>
      <c r="U42" t="s">
        <v>193</v>
      </c>
      <c r="V42" t="s">
        <v>30</v>
      </c>
      <c r="X42" s="3"/>
    </row>
    <row r="43" spans="1:27" ht="15" customHeight="1" x14ac:dyDescent="0.25">
      <c r="A43" t="s">
        <v>521</v>
      </c>
      <c r="B43" t="s">
        <v>22</v>
      </c>
      <c r="C43" t="s">
        <v>83</v>
      </c>
      <c r="D43">
        <v>3</v>
      </c>
      <c r="E43" t="s">
        <v>131</v>
      </c>
      <c r="F43" s="1">
        <v>42790.668414351851</v>
      </c>
      <c r="H43" s="1">
        <v>42978.6875</v>
      </c>
      <c r="I43" s="4" t="str">
        <f t="shared" si="0"/>
        <v>0</v>
      </c>
      <c r="K43" t="s">
        <v>116</v>
      </c>
      <c r="L43" t="s">
        <v>522</v>
      </c>
      <c r="M43" s="2" t="s">
        <v>523</v>
      </c>
      <c r="N43" t="s">
        <v>87</v>
      </c>
      <c r="Q43" t="s">
        <v>27</v>
      </c>
      <c r="S43">
        <v>0</v>
      </c>
      <c r="U43" t="s">
        <v>89</v>
      </c>
      <c r="V43" t="s">
        <v>30</v>
      </c>
      <c r="X43" s="3"/>
    </row>
    <row r="44" spans="1:27" ht="15" customHeight="1" x14ac:dyDescent="0.25">
      <c r="A44" t="s">
        <v>524</v>
      </c>
      <c r="B44" t="s">
        <v>22</v>
      </c>
      <c r="C44" t="s">
        <v>83</v>
      </c>
      <c r="D44">
        <v>3</v>
      </c>
      <c r="E44" t="s">
        <v>131</v>
      </c>
      <c r="F44" s="1">
        <v>42794.598611111112</v>
      </c>
      <c r="H44" s="1">
        <v>42978.6875</v>
      </c>
      <c r="I44" s="4" t="str">
        <f t="shared" si="0"/>
        <v>0</v>
      </c>
      <c r="K44" t="s">
        <v>116</v>
      </c>
      <c r="L44" t="s">
        <v>525</v>
      </c>
      <c r="M44" s="2" t="s">
        <v>526</v>
      </c>
      <c r="N44" t="s">
        <v>527</v>
      </c>
      <c r="Q44" t="s">
        <v>27</v>
      </c>
      <c r="S44">
        <v>0</v>
      </c>
      <c r="U44" t="s">
        <v>193</v>
      </c>
      <c r="V44" t="s">
        <v>30</v>
      </c>
      <c r="X44" s="3"/>
    </row>
    <row r="45" spans="1:27" ht="15" customHeight="1" x14ac:dyDescent="0.25">
      <c r="A45" t="s">
        <v>528</v>
      </c>
      <c r="B45" t="s">
        <v>22</v>
      </c>
      <c r="C45" t="s">
        <v>83</v>
      </c>
      <c r="D45">
        <v>3</v>
      </c>
      <c r="E45" t="s">
        <v>131</v>
      </c>
      <c r="F45" s="1">
        <v>42796.356539351851</v>
      </c>
      <c r="H45" s="1">
        <v>42978.6875</v>
      </c>
      <c r="I45" s="4" t="str">
        <f t="shared" si="0"/>
        <v>0</v>
      </c>
      <c r="K45" t="s">
        <v>116</v>
      </c>
      <c r="L45" t="s">
        <v>529</v>
      </c>
      <c r="M45" s="2" t="s">
        <v>530</v>
      </c>
      <c r="N45" t="s">
        <v>153</v>
      </c>
      <c r="Q45" t="s">
        <v>27</v>
      </c>
      <c r="S45">
        <v>0</v>
      </c>
      <c r="U45" t="s">
        <v>135</v>
      </c>
      <c r="V45" t="s">
        <v>30</v>
      </c>
      <c r="X45" s="3"/>
    </row>
    <row r="46" spans="1:27" ht="15" customHeight="1" x14ac:dyDescent="0.25">
      <c r="A46" t="s">
        <v>531</v>
      </c>
      <c r="B46" t="s">
        <v>22</v>
      </c>
      <c r="C46" t="s">
        <v>83</v>
      </c>
      <c r="D46">
        <v>3</v>
      </c>
      <c r="E46" t="s">
        <v>131</v>
      </c>
      <c r="F46" s="1">
        <v>42796.35796296296</v>
      </c>
      <c r="H46" s="1">
        <v>42978.6875</v>
      </c>
      <c r="I46" s="4" t="str">
        <f t="shared" si="0"/>
        <v>0</v>
      </c>
      <c r="K46" t="s">
        <v>116</v>
      </c>
      <c r="L46" t="s">
        <v>532</v>
      </c>
      <c r="M46" s="2" t="s">
        <v>533</v>
      </c>
      <c r="N46" t="s">
        <v>153</v>
      </c>
      <c r="Q46" t="s">
        <v>27</v>
      </c>
      <c r="S46">
        <v>0</v>
      </c>
      <c r="U46" t="s">
        <v>135</v>
      </c>
      <c r="V46" t="s">
        <v>30</v>
      </c>
      <c r="X46" s="3"/>
    </row>
    <row r="47" spans="1:27" ht="15" customHeight="1" x14ac:dyDescent="0.25">
      <c r="A47" t="s">
        <v>534</v>
      </c>
      <c r="B47" t="s">
        <v>22</v>
      </c>
      <c r="C47" t="s">
        <v>83</v>
      </c>
      <c r="D47">
        <v>2</v>
      </c>
      <c r="E47" t="s">
        <v>84</v>
      </c>
      <c r="F47" s="1">
        <v>42796.52652777778</v>
      </c>
      <c r="H47" s="1">
        <v>42978.6875</v>
      </c>
      <c r="I47" s="4" t="str">
        <f t="shared" si="0"/>
        <v>0</v>
      </c>
      <c r="K47" t="s">
        <v>24</v>
      </c>
      <c r="L47" t="s">
        <v>535</v>
      </c>
      <c r="M47" s="2" t="s">
        <v>536</v>
      </c>
      <c r="N47" t="s">
        <v>537</v>
      </c>
      <c r="Q47" t="s">
        <v>27</v>
      </c>
      <c r="R47" t="s">
        <v>538</v>
      </c>
      <c r="S47">
        <v>0</v>
      </c>
      <c r="U47" t="s">
        <v>135</v>
      </c>
      <c r="V47" t="s">
        <v>30</v>
      </c>
      <c r="X47" s="3"/>
    </row>
    <row r="48" spans="1:27" ht="15" customHeight="1" x14ac:dyDescent="0.25">
      <c r="A48" t="s">
        <v>539</v>
      </c>
      <c r="B48" t="s">
        <v>22</v>
      </c>
      <c r="C48" t="s">
        <v>83</v>
      </c>
      <c r="D48">
        <v>3</v>
      </c>
      <c r="E48" t="s">
        <v>131</v>
      </c>
      <c r="F48" s="1">
        <v>42796.615914351853</v>
      </c>
      <c r="H48" s="1">
        <v>42978.6875</v>
      </c>
      <c r="I48" s="4" t="str">
        <f t="shared" si="0"/>
        <v>0</v>
      </c>
      <c r="K48" t="s">
        <v>116</v>
      </c>
      <c r="L48" t="s">
        <v>540</v>
      </c>
      <c r="M48" s="2" t="s">
        <v>541</v>
      </c>
      <c r="N48" t="s">
        <v>153</v>
      </c>
      <c r="Q48" t="s">
        <v>27</v>
      </c>
      <c r="S48">
        <v>0</v>
      </c>
      <c r="U48" t="s">
        <v>193</v>
      </c>
      <c r="V48" t="s">
        <v>30</v>
      </c>
      <c r="X48" s="3"/>
    </row>
    <row r="49" spans="1:24" ht="15" customHeight="1" x14ac:dyDescent="0.25">
      <c r="A49" t="s">
        <v>542</v>
      </c>
      <c r="B49" t="s">
        <v>32</v>
      </c>
      <c r="C49" t="s">
        <v>33</v>
      </c>
      <c r="D49">
        <v>4</v>
      </c>
      <c r="E49" t="s">
        <v>34</v>
      </c>
      <c r="F49" s="1">
        <v>42796.660370370373</v>
      </c>
      <c r="G49" s="1">
        <v>43035</v>
      </c>
      <c r="H49" s="1">
        <v>42978.6875</v>
      </c>
      <c r="I49" s="4">
        <f t="shared" si="0"/>
        <v>56.3125</v>
      </c>
      <c r="K49" t="s">
        <v>24</v>
      </c>
      <c r="L49" t="s">
        <v>543</v>
      </c>
      <c r="M49" s="2" t="s">
        <v>544</v>
      </c>
      <c r="N49" t="s">
        <v>171</v>
      </c>
      <c r="O49">
        <v>24</v>
      </c>
      <c r="Q49" t="s">
        <v>27</v>
      </c>
      <c r="R49" t="s">
        <v>38</v>
      </c>
      <c r="S49">
        <v>0</v>
      </c>
      <c r="T49" t="s">
        <v>39</v>
      </c>
      <c r="U49" t="s">
        <v>40</v>
      </c>
      <c r="V49" t="s">
        <v>30</v>
      </c>
      <c r="X49" s="3"/>
    </row>
    <row r="50" spans="1:24" ht="15" customHeight="1" x14ac:dyDescent="0.25">
      <c r="A50" t="s">
        <v>545</v>
      </c>
      <c r="B50" t="s">
        <v>22</v>
      </c>
      <c r="C50" t="s">
        <v>83</v>
      </c>
      <c r="D50">
        <v>3</v>
      </c>
      <c r="E50" t="s">
        <v>131</v>
      </c>
      <c r="F50" s="1">
        <v>42797.360196759262</v>
      </c>
      <c r="H50" s="1">
        <v>42978.6875</v>
      </c>
      <c r="I50" s="4" t="str">
        <f t="shared" si="0"/>
        <v>0</v>
      </c>
      <c r="K50" t="s">
        <v>116</v>
      </c>
      <c r="L50" t="s">
        <v>546</v>
      </c>
      <c r="M50" s="2" t="s">
        <v>547</v>
      </c>
      <c r="N50" t="s">
        <v>153</v>
      </c>
      <c r="Q50" t="s">
        <v>27</v>
      </c>
      <c r="S50">
        <v>0</v>
      </c>
      <c r="U50" t="s">
        <v>193</v>
      </c>
      <c r="V50" t="s">
        <v>30</v>
      </c>
      <c r="X50" s="3"/>
    </row>
    <row r="51" spans="1:24" ht="15" customHeight="1" x14ac:dyDescent="0.25">
      <c r="A51" t="s">
        <v>548</v>
      </c>
      <c r="B51" t="s">
        <v>22</v>
      </c>
      <c r="C51" t="s">
        <v>83</v>
      </c>
      <c r="D51">
        <v>3</v>
      </c>
      <c r="E51" t="s">
        <v>84</v>
      </c>
      <c r="F51" s="1">
        <v>42797.672476851854</v>
      </c>
      <c r="H51" s="1">
        <v>42978.6875</v>
      </c>
      <c r="I51" s="4" t="str">
        <f t="shared" si="0"/>
        <v>0</v>
      </c>
      <c r="K51" t="s">
        <v>35</v>
      </c>
      <c r="L51" t="s">
        <v>549</v>
      </c>
      <c r="M51" s="2" t="s">
        <v>550</v>
      </c>
      <c r="N51" t="s">
        <v>551</v>
      </c>
      <c r="Q51" t="s">
        <v>27</v>
      </c>
      <c r="R51" t="s">
        <v>538</v>
      </c>
      <c r="S51">
        <v>0</v>
      </c>
      <c r="U51" t="s">
        <v>193</v>
      </c>
      <c r="V51" t="s">
        <v>30</v>
      </c>
      <c r="X51" s="3"/>
    </row>
    <row r="52" spans="1:24" ht="15" customHeight="1" x14ac:dyDescent="0.25">
      <c r="A52" t="s">
        <v>552</v>
      </c>
      <c r="B52" t="s">
        <v>22</v>
      </c>
      <c r="C52" t="s">
        <v>83</v>
      </c>
      <c r="D52">
        <v>3</v>
      </c>
      <c r="E52" t="s">
        <v>131</v>
      </c>
      <c r="F52" s="1">
        <v>42797.735011574077</v>
      </c>
      <c r="H52" s="1">
        <v>42978.6875</v>
      </c>
      <c r="I52" s="4" t="str">
        <f t="shared" si="0"/>
        <v>0</v>
      </c>
      <c r="K52" t="s">
        <v>116</v>
      </c>
      <c r="L52" t="s">
        <v>553</v>
      </c>
      <c r="M52" s="2" t="s">
        <v>554</v>
      </c>
      <c r="N52" t="s">
        <v>153</v>
      </c>
      <c r="Q52" t="s">
        <v>27</v>
      </c>
      <c r="S52">
        <v>0</v>
      </c>
      <c r="U52" t="s">
        <v>193</v>
      </c>
      <c r="V52" t="s">
        <v>30</v>
      </c>
      <c r="X52" s="3"/>
    </row>
    <row r="53" spans="1:24" ht="15" customHeight="1" x14ac:dyDescent="0.25">
      <c r="A53" t="s">
        <v>555</v>
      </c>
      <c r="B53" t="s">
        <v>22</v>
      </c>
      <c r="C53" t="s">
        <v>83</v>
      </c>
      <c r="D53">
        <v>3</v>
      </c>
      <c r="E53" t="s">
        <v>131</v>
      </c>
      <c r="F53" s="1">
        <v>42800.593993055554</v>
      </c>
      <c r="H53" s="1">
        <v>42978.6875</v>
      </c>
      <c r="I53" s="4" t="str">
        <f t="shared" si="0"/>
        <v>0</v>
      </c>
      <c r="K53" t="s">
        <v>116</v>
      </c>
      <c r="L53" t="s">
        <v>556</v>
      </c>
      <c r="M53" s="2" t="s">
        <v>557</v>
      </c>
      <c r="N53" t="s">
        <v>558</v>
      </c>
      <c r="Q53" t="s">
        <v>27</v>
      </c>
      <c r="S53">
        <v>0</v>
      </c>
      <c r="U53" t="s">
        <v>135</v>
      </c>
      <c r="V53" t="s">
        <v>30</v>
      </c>
      <c r="X53" s="3"/>
    </row>
    <row r="54" spans="1:24" ht="15" customHeight="1" x14ac:dyDescent="0.25">
      <c r="A54" t="s">
        <v>559</v>
      </c>
      <c r="B54" t="s">
        <v>32</v>
      </c>
      <c r="C54" t="s">
        <v>33</v>
      </c>
      <c r="D54">
        <v>3</v>
      </c>
      <c r="E54" t="s">
        <v>91</v>
      </c>
      <c r="F54" s="1">
        <v>42801.454050925924</v>
      </c>
      <c r="H54" s="1">
        <v>42978.6875</v>
      </c>
      <c r="I54" s="4" t="str">
        <f t="shared" si="0"/>
        <v>0</v>
      </c>
      <c r="K54" t="s">
        <v>116</v>
      </c>
      <c r="L54" t="s">
        <v>560</v>
      </c>
      <c r="M54" s="2" t="s">
        <v>561</v>
      </c>
      <c r="N54" t="s">
        <v>562</v>
      </c>
      <c r="Q54" t="s">
        <v>27</v>
      </c>
      <c r="S54">
        <v>0</v>
      </c>
      <c r="T54" t="s">
        <v>28</v>
      </c>
      <c r="U54" t="s">
        <v>563</v>
      </c>
      <c r="V54" t="s">
        <v>114</v>
      </c>
      <c r="X54" s="3"/>
    </row>
    <row r="55" spans="1:24" ht="15" customHeight="1" x14ac:dyDescent="0.25">
      <c r="A55" t="s">
        <v>564</v>
      </c>
      <c r="B55" t="s">
        <v>22</v>
      </c>
      <c r="C55" t="s">
        <v>83</v>
      </c>
      <c r="D55">
        <v>3</v>
      </c>
      <c r="E55" t="s">
        <v>131</v>
      </c>
      <c r="F55" s="1">
        <v>42801.603946759256</v>
      </c>
      <c r="H55" s="1">
        <v>42978.6875</v>
      </c>
      <c r="I55" s="4" t="str">
        <f t="shared" si="0"/>
        <v>0</v>
      </c>
      <c r="K55" t="s">
        <v>116</v>
      </c>
      <c r="L55" t="s">
        <v>565</v>
      </c>
      <c r="M55" s="2" t="s">
        <v>566</v>
      </c>
      <c r="N55" t="s">
        <v>567</v>
      </c>
      <c r="Q55" t="s">
        <v>27</v>
      </c>
      <c r="S55">
        <v>0</v>
      </c>
      <c r="U55" t="s">
        <v>193</v>
      </c>
      <c r="V55" t="s">
        <v>30</v>
      </c>
      <c r="X55" s="3"/>
    </row>
    <row r="56" spans="1:24" ht="15" customHeight="1" x14ac:dyDescent="0.25">
      <c r="A56" t="s">
        <v>568</v>
      </c>
      <c r="B56" t="s">
        <v>32</v>
      </c>
      <c r="C56" t="s">
        <v>230</v>
      </c>
      <c r="D56">
        <v>3</v>
      </c>
      <c r="E56" t="s">
        <v>131</v>
      </c>
      <c r="F56" s="1">
        <v>42802.281145833331</v>
      </c>
      <c r="H56" s="1">
        <v>42978.6875</v>
      </c>
      <c r="I56" s="4" t="str">
        <f t="shared" si="0"/>
        <v>0</v>
      </c>
      <c r="K56" t="s">
        <v>116</v>
      </c>
      <c r="L56" t="s">
        <v>569</v>
      </c>
      <c r="M56" s="2" t="s">
        <v>570</v>
      </c>
      <c r="N56" t="s">
        <v>571</v>
      </c>
      <c r="Q56" t="s">
        <v>27</v>
      </c>
      <c r="R56" t="s">
        <v>110</v>
      </c>
      <c r="S56">
        <v>0</v>
      </c>
      <c r="U56" t="s">
        <v>572</v>
      </c>
      <c r="V56" t="s">
        <v>30</v>
      </c>
      <c r="X56" s="3"/>
    </row>
    <row r="57" spans="1:24" ht="15" customHeight="1" x14ac:dyDescent="0.25">
      <c r="A57" t="s">
        <v>573</v>
      </c>
      <c r="B57" t="s">
        <v>22</v>
      </c>
      <c r="C57" t="s">
        <v>83</v>
      </c>
      <c r="D57">
        <v>3</v>
      </c>
      <c r="E57" t="s">
        <v>131</v>
      </c>
      <c r="F57" s="1">
        <v>42802.473483796297</v>
      </c>
      <c r="H57" s="1">
        <v>42978.6875</v>
      </c>
      <c r="I57" s="4" t="str">
        <f t="shared" si="0"/>
        <v>0</v>
      </c>
      <c r="K57" t="s">
        <v>116</v>
      </c>
      <c r="L57" t="s">
        <v>574</v>
      </c>
      <c r="M57" s="2" t="s">
        <v>575</v>
      </c>
      <c r="N57" t="s">
        <v>576</v>
      </c>
      <c r="Q57" t="s">
        <v>27</v>
      </c>
      <c r="S57">
        <v>0</v>
      </c>
      <c r="U57" t="s">
        <v>135</v>
      </c>
      <c r="V57" t="s">
        <v>30</v>
      </c>
      <c r="X57" s="3"/>
    </row>
    <row r="58" spans="1:24" ht="15" customHeight="1" x14ac:dyDescent="0.25">
      <c r="A58" t="s">
        <v>577</v>
      </c>
      <c r="B58" t="s">
        <v>22</v>
      </c>
      <c r="C58" t="s">
        <v>83</v>
      </c>
      <c r="D58">
        <v>3</v>
      </c>
      <c r="E58" t="s">
        <v>131</v>
      </c>
      <c r="F58" s="1">
        <v>42802.549722222226</v>
      </c>
      <c r="H58" s="1">
        <v>42978.6875</v>
      </c>
      <c r="I58" s="4" t="str">
        <f t="shared" si="0"/>
        <v>0</v>
      </c>
      <c r="K58" t="s">
        <v>116</v>
      </c>
      <c r="L58" t="s">
        <v>578</v>
      </c>
      <c r="M58" s="2" t="s">
        <v>579</v>
      </c>
      <c r="N58" t="s">
        <v>580</v>
      </c>
      <c r="Q58" t="s">
        <v>27</v>
      </c>
      <c r="S58">
        <v>0</v>
      </c>
      <c r="U58" t="s">
        <v>242</v>
      </c>
      <c r="V58" t="s">
        <v>30</v>
      </c>
      <c r="X58" s="3"/>
    </row>
    <row r="59" spans="1:24" ht="15" customHeight="1" x14ac:dyDescent="0.25">
      <c r="A59" t="s">
        <v>581</v>
      </c>
      <c r="B59" t="s">
        <v>22</v>
      </c>
      <c r="C59" t="s">
        <v>83</v>
      </c>
      <c r="D59">
        <v>3</v>
      </c>
      <c r="E59" t="s">
        <v>131</v>
      </c>
      <c r="F59" s="1">
        <v>42802.576701388891</v>
      </c>
      <c r="H59" s="1">
        <v>42978.6875</v>
      </c>
      <c r="I59" s="4" t="str">
        <f t="shared" si="0"/>
        <v>0</v>
      </c>
      <c r="K59" t="s">
        <v>116</v>
      </c>
      <c r="L59" t="s">
        <v>582</v>
      </c>
      <c r="M59" s="2" t="s">
        <v>583</v>
      </c>
      <c r="N59" t="s">
        <v>124</v>
      </c>
      <c r="Q59" t="s">
        <v>27</v>
      </c>
      <c r="S59">
        <v>0</v>
      </c>
      <c r="U59" t="s">
        <v>135</v>
      </c>
      <c r="V59" t="s">
        <v>30</v>
      </c>
      <c r="X59" s="3"/>
    </row>
    <row r="60" spans="1:24" ht="15" customHeight="1" x14ac:dyDescent="0.25">
      <c r="A60" t="s">
        <v>584</v>
      </c>
      <c r="B60" t="s">
        <v>32</v>
      </c>
      <c r="C60" t="s">
        <v>331</v>
      </c>
      <c r="D60">
        <v>3</v>
      </c>
      <c r="E60" t="s">
        <v>131</v>
      </c>
      <c r="F60" s="1">
        <v>42802.706979166665</v>
      </c>
      <c r="H60" s="1">
        <v>42978.6875</v>
      </c>
      <c r="I60" s="4" t="str">
        <f t="shared" si="0"/>
        <v>0</v>
      </c>
      <c r="K60" t="s">
        <v>116</v>
      </c>
      <c r="L60" t="s">
        <v>585</v>
      </c>
      <c r="M60" s="2" t="s">
        <v>586</v>
      </c>
      <c r="N60" t="s">
        <v>587</v>
      </c>
      <c r="Q60" t="s">
        <v>27</v>
      </c>
      <c r="S60">
        <v>0</v>
      </c>
      <c r="U60" t="s">
        <v>60</v>
      </c>
      <c r="V60" t="s">
        <v>61</v>
      </c>
      <c r="X60" s="3"/>
    </row>
    <row r="61" spans="1:24" ht="15" customHeight="1" x14ac:dyDescent="0.25">
      <c r="A61" t="s">
        <v>588</v>
      </c>
      <c r="B61" t="s">
        <v>32</v>
      </c>
      <c r="C61" t="s">
        <v>70</v>
      </c>
      <c r="D61">
        <v>2</v>
      </c>
      <c r="E61" t="s">
        <v>91</v>
      </c>
      <c r="F61" s="1">
        <v>42803.514791666668</v>
      </c>
      <c r="H61" s="1">
        <v>42978.6875</v>
      </c>
      <c r="I61" s="4" t="str">
        <f t="shared" si="0"/>
        <v>0</v>
      </c>
      <c r="K61" t="s">
        <v>50</v>
      </c>
      <c r="L61" t="s">
        <v>589</v>
      </c>
      <c r="M61" s="2" t="s">
        <v>590</v>
      </c>
      <c r="N61" t="s">
        <v>129</v>
      </c>
      <c r="Q61" t="s">
        <v>27</v>
      </c>
      <c r="S61">
        <v>0</v>
      </c>
      <c r="T61" t="s">
        <v>65</v>
      </c>
      <c r="U61" t="s">
        <v>591</v>
      </c>
      <c r="V61" t="s">
        <v>30</v>
      </c>
      <c r="X61" s="3"/>
    </row>
    <row r="62" spans="1:24" ht="15" customHeight="1" x14ac:dyDescent="0.25">
      <c r="A62" t="s">
        <v>592</v>
      </c>
      <c r="B62" t="s">
        <v>32</v>
      </c>
      <c r="C62" t="s">
        <v>331</v>
      </c>
      <c r="D62">
        <v>2</v>
      </c>
      <c r="E62" t="s">
        <v>84</v>
      </c>
      <c r="F62" s="1">
        <v>42803.66333333333</v>
      </c>
      <c r="H62" s="1">
        <v>42978.6875</v>
      </c>
      <c r="I62" s="4" t="str">
        <f t="shared" si="0"/>
        <v>0</v>
      </c>
      <c r="K62" t="s">
        <v>126</v>
      </c>
      <c r="L62" t="s">
        <v>593</v>
      </c>
      <c r="M62" s="2" t="s">
        <v>594</v>
      </c>
      <c r="N62" t="s">
        <v>595</v>
      </c>
      <c r="Q62" t="s">
        <v>27</v>
      </c>
      <c r="R62" t="s">
        <v>356</v>
      </c>
      <c r="S62">
        <v>0</v>
      </c>
      <c r="U62" t="s">
        <v>60</v>
      </c>
      <c r="V62" t="s">
        <v>61</v>
      </c>
      <c r="X62" s="3"/>
    </row>
    <row r="63" spans="1:24" ht="15" customHeight="1" x14ac:dyDescent="0.25">
      <c r="A63" t="s">
        <v>596</v>
      </c>
      <c r="B63" t="s">
        <v>32</v>
      </c>
      <c r="C63" t="s">
        <v>331</v>
      </c>
      <c r="D63">
        <v>4</v>
      </c>
      <c r="E63" t="s">
        <v>131</v>
      </c>
      <c r="F63" s="1">
        <v>42804.560914351852</v>
      </c>
      <c r="H63" s="1">
        <v>42978.6875</v>
      </c>
      <c r="I63" s="4" t="str">
        <f t="shared" si="0"/>
        <v>0</v>
      </c>
      <c r="K63" t="s">
        <v>116</v>
      </c>
      <c r="L63" t="s">
        <v>597</v>
      </c>
      <c r="M63" s="2" t="s">
        <v>598</v>
      </c>
      <c r="N63" t="s">
        <v>599</v>
      </c>
      <c r="Q63" t="s">
        <v>27</v>
      </c>
      <c r="S63">
        <v>0</v>
      </c>
      <c r="U63" t="s">
        <v>40</v>
      </c>
      <c r="V63" t="s">
        <v>30</v>
      </c>
      <c r="X63" s="3"/>
    </row>
    <row r="64" spans="1:24" ht="15" customHeight="1" x14ac:dyDescent="0.25">
      <c r="A64" t="s">
        <v>600</v>
      </c>
      <c r="B64" t="s">
        <v>22</v>
      </c>
      <c r="C64" t="s">
        <v>230</v>
      </c>
      <c r="D64">
        <v>3</v>
      </c>
      <c r="E64" t="s">
        <v>131</v>
      </c>
      <c r="F64" s="1">
        <v>42807.41678240741</v>
      </c>
      <c r="H64" s="1">
        <v>42978.6875</v>
      </c>
      <c r="I64" s="4" t="str">
        <f t="shared" si="0"/>
        <v>0</v>
      </c>
      <c r="K64" t="s">
        <v>116</v>
      </c>
      <c r="L64" t="s">
        <v>601</v>
      </c>
      <c r="M64" s="2" t="s">
        <v>602</v>
      </c>
      <c r="N64" t="s">
        <v>603</v>
      </c>
      <c r="Q64" t="s">
        <v>27</v>
      </c>
      <c r="S64">
        <v>0</v>
      </c>
      <c r="U64" t="s">
        <v>113</v>
      </c>
      <c r="V64" t="s">
        <v>114</v>
      </c>
      <c r="X64" s="3"/>
    </row>
    <row r="65" spans="1:24" ht="15" customHeight="1" x14ac:dyDescent="0.25">
      <c r="A65" t="s">
        <v>604</v>
      </c>
      <c r="B65" t="s">
        <v>22</v>
      </c>
      <c r="C65" t="s">
        <v>230</v>
      </c>
      <c r="D65">
        <v>2</v>
      </c>
      <c r="E65" t="s">
        <v>84</v>
      </c>
      <c r="F65" s="1">
        <v>42807.681192129632</v>
      </c>
      <c r="G65" s="1">
        <v>43039</v>
      </c>
      <c r="H65" s="1">
        <v>42978.6875</v>
      </c>
      <c r="I65" s="4">
        <f t="shared" si="0"/>
        <v>60.3125</v>
      </c>
      <c r="K65" t="s">
        <v>24</v>
      </c>
      <c r="L65" t="s">
        <v>605</v>
      </c>
      <c r="M65" s="2" t="s">
        <v>606</v>
      </c>
      <c r="N65" t="s">
        <v>153</v>
      </c>
      <c r="O65">
        <v>2000</v>
      </c>
      <c r="Q65" t="s">
        <v>27</v>
      </c>
      <c r="R65" t="s">
        <v>289</v>
      </c>
      <c r="S65">
        <v>0</v>
      </c>
      <c r="U65" t="s">
        <v>607</v>
      </c>
      <c r="V65" t="s">
        <v>30</v>
      </c>
      <c r="X65" s="3"/>
    </row>
    <row r="66" spans="1:24" ht="15" customHeight="1" x14ac:dyDescent="0.25">
      <c r="A66" t="s">
        <v>608</v>
      </c>
      <c r="B66" t="s">
        <v>22</v>
      </c>
      <c r="C66" t="s">
        <v>83</v>
      </c>
      <c r="D66">
        <v>4</v>
      </c>
      <c r="E66" t="s">
        <v>131</v>
      </c>
      <c r="F66" s="1">
        <v>42807.881851851853</v>
      </c>
      <c r="H66" s="1">
        <v>42978.6875</v>
      </c>
      <c r="I66" s="4" t="str">
        <f t="shared" si="0"/>
        <v>0</v>
      </c>
      <c r="K66" t="s">
        <v>116</v>
      </c>
      <c r="L66" t="s">
        <v>609</v>
      </c>
      <c r="M66" s="2" t="s">
        <v>610</v>
      </c>
      <c r="N66" t="s">
        <v>611</v>
      </c>
      <c r="Q66" t="s">
        <v>27</v>
      </c>
      <c r="S66">
        <v>0</v>
      </c>
      <c r="U66" t="s">
        <v>193</v>
      </c>
      <c r="V66" t="s">
        <v>30</v>
      </c>
      <c r="X66" s="3"/>
    </row>
    <row r="67" spans="1:24" ht="15" customHeight="1" x14ac:dyDescent="0.25">
      <c r="A67" t="s">
        <v>612</v>
      </c>
      <c r="B67" t="s">
        <v>22</v>
      </c>
      <c r="C67" t="s">
        <v>83</v>
      </c>
      <c r="D67">
        <v>1</v>
      </c>
      <c r="E67" t="s">
        <v>218</v>
      </c>
      <c r="F67" s="1">
        <v>42807.902013888888</v>
      </c>
      <c r="G67" s="1">
        <v>42938.375</v>
      </c>
      <c r="H67" s="1">
        <v>42978.6875</v>
      </c>
      <c r="I67" s="4">
        <f t="shared" ref="I67:I130" si="2">IF(ISBLANK(G67),"0",G67-H67)</f>
        <v>-40.3125</v>
      </c>
      <c r="K67" t="s">
        <v>35</v>
      </c>
      <c r="L67" t="s">
        <v>613</v>
      </c>
      <c r="M67" s="2" t="s">
        <v>614</v>
      </c>
      <c r="N67" t="s">
        <v>611</v>
      </c>
      <c r="O67">
        <v>24</v>
      </c>
      <c r="Q67" t="s">
        <v>27</v>
      </c>
      <c r="R67" t="s">
        <v>615</v>
      </c>
      <c r="S67">
        <v>0</v>
      </c>
      <c r="U67" t="s">
        <v>193</v>
      </c>
      <c r="V67" t="s">
        <v>30</v>
      </c>
      <c r="X67" s="3"/>
    </row>
    <row r="68" spans="1:24" ht="15" customHeight="1" x14ac:dyDescent="0.25">
      <c r="A68" t="s">
        <v>616</v>
      </c>
      <c r="B68" t="s">
        <v>22</v>
      </c>
      <c r="C68" t="s">
        <v>83</v>
      </c>
      <c r="D68">
        <v>3</v>
      </c>
      <c r="E68" t="s">
        <v>131</v>
      </c>
      <c r="F68" s="1">
        <v>42808.426990740743</v>
      </c>
      <c r="H68" s="1">
        <v>42978.6875</v>
      </c>
      <c r="I68" s="4" t="str">
        <f t="shared" si="2"/>
        <v>0</v>
      </c>
      <c r="K68" t="s">
        <v>116</v>
      </c>
      <c r="L68" t="s">
        <v>617</v>
      </c>
      <c r="M68" s="2" t="s">
        <v>618</v>
      </c>
      <c r="N68" t="s">
        <v>124</v>
      </c>
      <c r="Q68" t="s">
        <v>27</v>
      </c>
      <c r="S68">
        <v>0</v>
      </c>
      <c r="U68" t="s">
        <v>193</v>
      </c>
      <c r="V68" t="s">
        <v>30</v>
      </c>
      <c r="X68" s="3"/>
    </row>
    <row r="69" spans="1:24" ht="15" customHeight="1" x14ac:dyDescent="0.25">
      <c r="A69" t="s">
        <v>619</v>
      </c>
      <c r="B69" t="s">
        <v>22</v>
      </c>
      <c r="C69" t="s">
        <v>70</v>
      </c>
      <c r="D69">
        <v>3</v>
      </c>
      <c r="E69" t="s">
        <v>23</v>
      </c>
      <c r="F69" s="1">
        <v>42808.445590277777</v>
      </c>
      <c r="G69" s="1">
        <v>43029</v>
      </c>
      <c r="H69" s="1">
        <v>42978.6875</v>
      </c>
      <c r="I69" s="4">
        <f t="shared" si="2"/>
        <v>50.3125</v>
      </c>
      <c r="K69" t="s">
        <v>24</v>
      </c>
      <c r="L69" t="s">
        <v>620</v>
      </c>
      <c r="M69" t="s">
        <v>621</v>
      </c>
      <c r="N69" t="s">
        <v>622</v>
      </c>
      <c r="O69">
        <v>200</v>
      </c>
      <c r="Q69" t="s">
        <v>27</v>
      </c>
      <c r="R69" t="s">
        <v>622</v>
      </c>
      <c r="S69">
        <v>0</v>
      </c>
      <c r="T69" t="s">
        <v>28</v>
      </c>
      <c r="U69" t="s">
        <v>247</v>
      </c>
      <c r="V69" t="s">
        <v>30</v>
      </c>
      <c r="X69" s="3"/>
    </row>
    <row r="70" spans="1:24" ht="15" customHeight="1" x14ac:dyDescent="0.25">
      <c r="A70" t="s">
        <v>623</v>
      </c>
      <c r="B70" t="s">
        <v>22</v>
      </c>
      <c r="C70" t="s">
        <v>83</v>
      </c>
      <c r="D70">
        <v>3</v>
      </c>
      <c r="E70" t="s">
        <v>131</v>
      </c>
      <c r="F70" s="1">
        <v>42808.51462962963</v>
      </c>
      <c r="H70" s="1">
        <v>42978.6875</v>
      </c>
      <c r="I70" s="4" t="str">
        <f t="shared" si="2"/>
        <v>0</v>
      </c>
      <c r="K70" t="s">
        <v>116</v>
      </c>
      <c r="L70" t="s">
        <v>624</v>
      </c>
      <c r="M70" s="2" t="s">
        <v>625</v>
      </c>
      <c r="N70" t="s">
        <v>124</v>
      </c>
      <c r="Q70" t="s">
        <v>27</v>
      </c>
      <c r="S70">
        <v>0</v>
      </c>
      <c r="U70" t="s">
        <v>193</v>
      </c>
      <c r="V70" t="s">
        <v>30</v>
      </c>
      <c r="X70" s="3"/>
    </row>
    <row r="71" spans="1:24" ht="15" customHeight="1" x14ac:dyDescent="0.25">
      <c r="A71" t="s">
        <v>626</v>
      </c>
      <c r="B71" t="s">
        <v>32</v>
      </c>
      <c r="C71" t="s">
        <v>83</v>
      </c>
      <c r="D71">
        <v>3</v>
      </c>
      <c r="E71" t="s">
        <v>131</v>
      </c>
      <c r="F71" s="1">
        <v>42808.614907407406</v>
      </c>
      <c r="H71" s="1">
        <v>42978.6875</v>
      </c>
      <c r="I71" s="4" t="str">
        <f t="shared" si="2"/>
        <v>0</v>
      </c>
      <c r="K71" t="s">
        <v>116</v>
      </c>
      <c r="L71" t="s">
        <v>627</v>
      </c>
      <c r="M71" s="2" t="s">
        <v>628</v>
      </c>
      <c r="N71" t="s">
        <v>629</v>
      </c>
      <c r="Q71" t="s">
        <v>27</v>
      </c>
      <c r="S71">
        <v>0</v>
      </c>
      <c r="U71" t="s">
        <v>469</v>
      </c>
      <c r="V71" t="s">
        <v>30</v>
      </c>
      <c r="X71" s="3"/>
    </row>
    <row r="72" spans="1:24" ht="15" customHeight="1" x14ac:dyDescent="0.25">
      <c r="A72" t="s">
        <v>630</v>
      </c>
      <c r="B72" t="s">
        <v>32</v>
      </c>
      <c r="C72" t="s">
        <v>230</v>
      </c>
      <c r="D72">
        <v>3</v>
      </c>
      <c r="E72" t="s">
        <v>218</v>
      </c>
      <c r="F72" s="1">
        <v>42808.714849537035</v>
      </c>
      <c r="G72" s="1">
        <v>42926</v>
      </c>
      <c r="H72" s="1">
        <v>42978.6875</v>
      </c>
      <c r="I72" s="4">
        <f t="shared" si="2"/>
        <v>-52.6875</v>
      </c>
      <c r="K72" t="s">
        <v>24</v>
      </c>
      <c r="L72" t="s">
        <v>631</v>
      </c>
      <c r="M72" s="2" t="s">
        <v>632</v>
      </c>
      <c r="N72" t="s">
        <v>58</v>
      </c>
      <c r="O72">
        <v>175</v>
      </c>
      <c r="Q72" t="s">
        <v>27</v>
      </c>
      <c r="R72" t="s">
        <v>348</v>
      </c>
      <c r="S72">
        <v>0</v>
      </c>
      <c r="U72" t="s">
        <v>113</v>
      </c>
      <c r="V72" t="s">
        <v>114</v>
      </c>
      <c r="X72" s="3"/>
    </row>
    <row r="73" spans="1:24" ht="15" customHeight="1" x14ac:dyDescent="0.25">
      <c r="A73" t="s">
        <v>633</v>
      </c>
      <c r="B73" t="s">
        <v>32</v>
      </c>
      <c r="C73" t="s">
        <v>83</v>
      </c>
      <c r="D73">
        <v>3</v>
      </c>
      <c r="E73" t="s">
        <v>131</v>
      </c>
      <c r="F73" s="1">
        <v>42808.730381944442</v>
      </c>
      <c r="H73" s="1">
        <v>42978.6875</v>
      </c>
      <c r="I73" s="4" t="str">
        <f t="shared" si="2"/>
        <v>0</v>
      </c>
      <c r="K73" t="s">
        <v>116</v>
      </c>
      <c r="L73" t="s">
        <v>634</v>
      </c>
      <c r="M73" s="2" t="s">
        <v>635</v>
      </c>
      <c r="N73" t="s">
        <v>636</v>
      </c>
      <c r="Q73" t="s">
        <v>27</v>
      </c>
      <c r="S73">
        <v>0</v>
      </c>
      <c r="U73" t="s">
        <v>140</v>
      </c>
      <c r="V73" t="s">
        <v>30</v>
      </c>
      <c r="X73" s="3"/>
    </row>
    <row r="74" spans="1:24" ht="15" customHeight="1" x14ac:dyDescent="0.25">
      <c r="A74" t="s">
        <v>637</v>
      </c>
      <c r="B74" t="s">
        <v>22</v>
      </c>
      <c r="C74" t="s">
        <v>70</v>
      </c>
      <c r="D74">
        <v>2</v>
      </c>
      <c r="E74" t="s">
        <v>34</v>
      </c>
      <c r="F74" s="1">
        <v>42810.414814814816</v>
      </c>
      <c r="H74" s="1">
        <v>42978.6875</v>
      </c>
      <c r="I74" s="4" t="str">
        <f t="shared" si="2"/>
        <v>0</v>
      </c>
      <c r="K74" t="s">
        <v>24</v>
      </c>
      <c r="L74" t="s">
        <v>638</v>
      </c>
      <c r="M74" t="s">
        <v>639</v>
      </c>
      <c r="N74" t="s">
        <v>640</v>
      </c>
      <c r="Q74" t="s">
        <v>27</v>
      </c>
      <c r="R74" t="s">
        <v>215</v>
      </c>
      <c r="S74">
        <v>0</v>
      </c>
      <c r="T74" t="s">
        <v>48</v>
      </c>
      <c r="U74" t="s">
        <v>216</v>
      </c>
      <c r="V74" t="s">
        <v>30</v>
      </c>
      <c r="X74" s="3"/>
    </row>
    <row r="75" spans="1:24" ht="15" customHeight="1" x14ac:dyDescent="0.25">
      <c r="A75" t="s">
        <v>641</v>
      </c>
      <c r="B75" t="s">
        <v>22</v>
      </c>
      <c r="C75" t="s">
        <v>83</v>
      </c>
      <c r="D75">
        <v>3</v>
      </c>
      <c r="E75" t="s">
        <v>131</v>
      </c>
      <c r="F75" s="1">
        <v>42810.465983796297</v>
      </c>
      <c r="H75" s="1">
        <v>42978.6875</v>
      </c>
      <c r="I75" s="4" t="str">
        <f t="shared" si="2"/>
        <v>0</v>
      </c>
      <c r="K75" t="s">
        <v>116</v>
      </c>
      <c r="L75" t="s">
        <v>642</v>
      </c>
      <c r="M75" s="2" t="s">
        <v>643</v>
      </c>
      <c r="N75" t="s">
        <v>644</v>
      </c>
      <c r="Q75" t="s">
        <v>27</v>
      </c>
      <c r="S75">
        <v>0</v>
      </c>
      <c r="U75" t="s">
        <v>135</v>
      </c>
      <c r="V75" t="s">
        <v>30</v>
      </c>
      <c r="X75" s="3"/>
    </row>
    <row r="76" spans="1:24" ht="15" customHeight="1" x14ac:dyDescent="0.25">
      <c r="A76" t="s">
        <v>645</v>
      </c>
      <c r="B76" t="s">
        <v>22</v>
      </c>
      <c r="C76" t="s">
        <v>83</v>
      </c>
      <c r="D76">
        <v>2</v>
      </c>
      <c r="E76" t="s">
        <v>218</v>
      </c>
      <c r="F76" s="1">
        <v>42810.882939814815</v>
      </c>
      <c r="G76" s="1">
        <v>42989</v>
      </c>
      <c r="H76" s="1">
        <v>42978.6875</v>
      </c>
      <c r="I76" s="4">
        <f t="shared" si="2"/>
        <v>10.3125</v>
      </c>
      <c r="K76" t="s">
        <v>35</v>
      </c>
      <c r="L76" t="s">
        <v>646</v>
      </c>
      <c r="M76" s="2" t="s">
        <v>647</v>
      </c>
      <c r="N76" t="s">
        <v>648</v>
      </c>
      <c r="O76">
        <v>10</v>
      </c>
      <c r="Q76" t="s">
        <v>27</v>
      </c>
      <c r="R76" t="s">
        <v>649</v>
      </c>
      <c r="S76">
        <v>0</v>
      </c>
      <c r="U76" t="s">
        <v>369</v>
      </c>
      <c r="V76" t="s">
        <v>30</v>
      </c>
      <c r="X76" s="3"/>
    </row>
    <row r="77" spans="1:24" ht="15" customHeight="1" x14ac:dyDescent="0.25">
      <c r="A77" t="s">
        <v>650</v>
      </c>
      <c r="B77" t="s">
        <v>22</v>
      </c>
      <c r="C77" t="s">
        <v>83</v>
      </c>
      <c r="D77">
        <v>2</v>
      </c>
      <c r="E77" t="s">
        <v>84</v>
      </c>
      <c r="F77" s="1">
        <v>42814.347071759257</v>
      </c>
      <c r="H77" s="1">
        <v>42978.6875</v>
      </c>
      <c r="I77" s="4" t="str">
        <f t="shared" si="2"/>
        <v>0</v>
      </c>
      <c r="K77" t="s">
        <v>24</v>
      </c>
      <c r="L77" t="s">
        <v>651</v>
      </c>
      <c r="M77" s="2" t="s">
        <v>652</v>
      </c>
      <c r="N77" t="s">
        <v>653</v>
      </c>
      <c r="Q77" t="s">
        <v>27</v>
      </c>
      <c r="S77">
        <v>0</v>
      </c>
      <c r="U77" t="s">
        <v>135</v>
      </c>
      <c r="V77" t="s">
        <v>30</v>
      </c>
      <c r="X77" s="3"/>
    </row>
    <row r="78" spans="1:24" ht="15" customHeight="1" x14ac:dyDescent="0.25">
      <c r="A78" t="s">
        <v>654</v>
      </c>
      <c r="B78" t="s">
        <v>32</v>
      </c>
      <c r="C78" t="s">
        <v>70</v>
      </c>
      <c r="D78">
        <v>4</v>
      </c>
      <c r="E78" t="s">
        <v>34</v>
      </c>
      <c r="F78" s="1">
        <v>42814.612627314818</v>
      </c>
      <c r="G78" s="1">
        <v>42919</v>
      </c>
      <c r="H78" s="1">
        <v>42978.6875</v>
      </c>
      <c r="I78" s="4">
        <f t="shared" si="2"/>
        <v>-59.6875</v>
      </c>
      <c r="K78" t="s">
        <v>24</v>
      </c>
      <c r="L78" t="s">
        <v>655</v>
      </c>
      <c r="M78" t="s">
        <v>655</v>
      </c>
      <c r="N78" t="s">
        <v>314</v>
      </c>
      <c r="Q78" t="s">
        <v>27</v>
      </c>
      <c r="R78" t="s">
        <v>314</v>
      </c>
      <c r="S78">
        <v>0</v>
      </c>
      <c r="T78" t="s">
        <v>65</v>
      </c>
      <c r="U78" t="s">
        <v>60</v>
      </c>
      <c r="V78" t="s">
        <v>61</v>
      </c>
      <c r="X78" s="3"/>
    </row>
    <row r="79" spans="1:24" ht="15" customHeight="1" x14ac:dyDescent="0.25">
      <c r="A79" t="s">
        <v>656</v>
      </c>
      <c r="B79" t="s">
        <v>22</v>
      </c>
      <c r="C79" t="s">
        <v>83</v>
      </c>
      <c r="D79">
        <v>3</v>
      </c>
      <c r="E79" t="s">
        <v>131</v>
      </c>
      <c r="F79" s="1">
        <v>42816.517557870371</v>
      </c>
      <c r="H79" s="1">
        <v>42978.6875</v>
      </c>
      <c r="I79" s="4" t="str">
        <f t="shared" si="2"/>
        <v>0</v>
      </c>
      <c r="K79" t="s">
        <v>116</v>
      </c>
      <c r="L79" t="s">
        <v>657</v>
      </c>
      <c r="M79" s="2" t="s">
        <v>658</v>
      </c>
      <c r="N79" t="s">
        <v>587</v>
      </c>
      <c r="Q79" t="s">
        <v>27</v>
      </c>
      <c r="S79">
        <v>0</v>
      </c>
      <c r="U79" t="s">
        <v>369</v>
      </c>
      <c r="V79" t="s">
        <v>30</v>
      </c>
      <c r="X79" s="3"/>
    </row>
    <row r="80" spans="1:24" ht="15" customHeight="1" x14ac:dyDescent="0.25">
      <c r="A80" t="s">
        <v>659</v>
      </c>
      <c r="B80" t="s">
        <v>22</v>
      </c>
      <c r="C80" t="s">
        <v>230</v>
      </c>
      <c r="D80">
        <v>3</v>
      </c>
      <c r="E80" t="s">
        <v>131</v>
      </c>
      <c r="F80" s="1">
        <v>42816.621967592589</v>
      </c>
      <c r="H80" s="1">
        <v>42978.6875</v>
      </c>
      <c r="I80" s="4" t="str">
        <f t="shared" si="2"/>
        <v>0</v>
      </c>
      <c r="K80" t="s">
        <v>116</v>
      </c>
      <c r="L80" t="s">
        <v>660</v>
      </c>
      <c r="M80" s="2" t="s">
        <v>661</v>
      </c>
      <c r="N80" t="s">
        <v>662</v>
      </c>
      <c r="Q80" t="s">
        <v>27</v>
      </c>
      <c r="R80" t="s">
        <v>288</v>
      </c>
      <c r="S80">
        <v>0</v>
      </c>
      <c r="U80" t="s">
        <v>663</v>
      </c>
      <c r="V80" t="s">
        <v>30</v>
      </c>
      <c r="X80" s="3"/>
    </row>
    <row r="81" spans="1:24" ht="15" customHeight="1" x14ac:dyDescent="0.25">
      <c r="A81" t="s">
        <v>664</v>
      </c>
      <c r="B81" t="s">
        <v>22</v>
      </c>
      <c r="C81" t="s">
        <v>83</v>
      </c>
      <c r="D81">
        <v>3</v>
      </c>
      <c r="E81" t="s">
        <v>131</v>
      </c>
      <c r="F81" s="1">
        <v>42817.386817129627</v>
      </c>
      <c r="H81" s="1">
        <v>42978.6875</v>
      </c>
      <c r="I81" s="4" t="str">
        <f t="shared" si="2"/>
        <v>0</v>
      </c>
      <c r="K81" t="s">
        <v>116</v>
      </c>
      <c r="L81" t="s">
        <v>665</v>
      </c>
      <c r="M81" s="2" t="s">
        <v>666</v>
      </c>
      <c r="N81" t="s">
        <v>667</v>
      </c>
      <c r="Q81" t="s">
        <v>27</v>
      </c>
      <c r="S81">
        <v>0</v>
      </c>
      <c r="U81" t="s">
        <v>135</v>
      </c>
      <c r="V81" t="s">
        <v>30</v>
      </c>
      <c r="X81" s="3"/>
    </row>
    <row r="82" spans="1:24" ht="15" customHeight="1" x14ac:dyDescent="0.25">
      <c r="A82" t="s">
        <v>668</v>
      </c>
      <c r="B82" t="s">
        <v>32</v>
      </c>
      <c r="C82" t="s">
        <v>83</v>
      </c>
      <c r="D82">
        <v>2</v>
      </c>
      <c r="E82" t="s">
        <v>131</v>
      </c>
      <c r="F82" s="1">
        <v>42821.379224537035</v>
      </c>
      <c r="H82" s="1">
        <v>42978.6875</v>
      </c>
      <c r="I82" s="4" t="str">
        <f t="shared" si="2"/>
        <v>0</v>
      </c>
      <c r="K82" t="s">
        <v>116</v>
      </c>
      <c r="L82" t="s">
        <v>669</v>
      </c>
      <c r="M82" s="2" t="s">
        <v>670</v>
      </c>
      <c r="N82" t="s">
        <v>671</v>
      </c>
      <c r="O82">
        <v>12</v>
      </c>
      <c r="Q82" t="s">
        <v>27</v>
      </c>
      <c r="R82" t="s">
        <v>268</v>
      </c>
      <c r="S82">
        <v>0</v>
      </c>
      <c r="U82" t="s">
        <v>140</v>
      </c>
      <c r="V82" t="s">
        <v>30</v>
      </c>
      <c r="X82" s="3"/>
    </row>
    <row r="83" spans="1:24" ht="15" customHeight="1" x14ac:dyDescent="0.25">
      <c r="A83" t="s">
        <v>672</v>
      </c>
      <c r="B83" t="s">
        <v>32</v>
      </c>
      <c r="C83" t="s">
        <v>70</v>
      </c>
      <c r="D83">
        <v>3</v>
      </c>
      <c r="E83" t="s">
        <v>34</v>
      </c>
      <c r="F83" s="1">
        <v>42821.601782407408</v>
      </c>
      <c r="G83" s="1">
        <v>43146</v>
      </c>
      <c r="H83" s="1">
        <v>42978.6875</v>
      </c>
      <c r="I83" s="4">
        <f t="shared" si="2"/>
        <v>167.3125</v>
      </c>
      <c r="K83" t="s">
        <v>24</v>
      </c>
      <c r="L83" t="s">
        <v>673</v>
      </c>
      <c r="M83" t="s">
        <v>674</v>
      </c>
      <c r="N83" t="s">
        <v>675</v>
      </c>
      <c r="O83">
        <v>80</v>
      </c>
      <c r="Q83" t="s">
        <v>27</v>
      </c>
      <c r="R83" t="s">
        <v>38</v>
      </c>
      <c r="S83">
        <v>0</v>
      </c>
      <c r="T83" t="s">
        <v>28</v>
      </c>
      <c r="U83" t="s">
        <v>40</v>
      </c>
      <c r="V83" t="s">
        <v>30</v>
      </c>
      <c r="X83" s="3"/>
    </row>
    <row r="84" spans="1:24" ht="15" customHeight="1" x14ac:dyDescent="0.25">
      <c r="A84" t="s">
        <v>676</v>
      </c>
      <c r="B84" t="s">
        <v>22</v>
      </c>
      <c r="C84" t="s">
        <v>83</v>
      </c>
      <c r="D84">
        <v>2</v>
      </c>
      <c r="E84" t="s">
        <v>84</v>
      </c>
      <c r="F84" s="1">
        <v>42822.378217592595</v>
      </c>
      <c r="H84" s="1">
        <v>42978.6875</v>
      </c>
      <c r="I84" s="4" t="str">
        <f t="shared" si="2"/>
        <v>0</v>
      </c>
      <c r="K84" t="s">
        <v>24</v>
      </c>
      <c r="L84" t="s">
        <v>677</v>
      </c>
      <c r="M84" s="2" t="s">
        <v>678</v>
      </c>
      <c r="N84" t="s">
        <v>679</v>
      </c>
      <c r="Q84" t="s">
        <v>27</v>
      </c>
      <c r="R84" t="s">
        <v>680</v>
      </c>
      <c r="S84">
        <v>0</v>
      </c>
      <c r="U84" t="s">
        <v>369</v>
      </c>
      <c r="V84" t="s">
        <v>30</v>
      </c>
      <c r="X84" s="3"/>
    </row>
    <row r="85" spans="1:24" ht="15" customHeight="1" x14ac:dyDescent="0.25">
      <c r="A85" t="s">
        <v>681</v>
      </c>
      <c r="B85" t="s">
        <v>22</v>
      </c>
      <c r="C85" t="s">
        <v>33</v>
      </c>
      <c r="D85">
        <v>3</v>
      </c>
      <c r="E85" t="s">
        <v>91</v>
      </c>
      <c r="F85" s="1">
        <v>42822.596261574072</v>
      </c>
      <c r="H85" s="1">
        <v>42978.6875</v>
      </c>
      <c r="I85" s="4" t="str">
        <f t="shared" si="2"/>
        <v>0</v>
      </c>
      <c r="K85" t="s">
        <v>116</v>
      </c>
      <c r="L85" t="s">
        <v>682</v>
      </c>
      <c r="M85" s="2" t="s">
        <v>683</v>
      </c>
      <c r="N85" t="s">
        <v>679</v>
      </c>
      <c r="Q85" t="s">
        <v>27</v>
      </c>
      <c r="S85">
        <v>0</v>
      </c>
      <c r="T85" t="s">
        <v>65</v>
      </c>
      <c r="U85" t="s">
        <v>684</v>
      </c>
      <c r="V85" t="s">
        <v>30</v>
      </c>
      <c r="X85" s="3"/>
    </row>
    <row r="86" spans="1:24" ht="15" customHeight="1" x14ac:dyDescent="0.25">
      <c r="A86" t="s">
        <v>685</v>
      </c>
      <c r="B86" t="s">
        <v>22</v>
      </c>
      <c r="C86" t="s">
        <v>83</v>
      </c>
      <c r="D86">
        <v>2</v>
      </c>
      <c r="E86" t="s">
        <v>131</v>
      </c>
      <c r="F86" s="1">
        <v>42822.667523148149</v>
      </c>
      <c r="H86" s="1">
        <v>42978.6875</v>
      </c>
      <c r="I86" s="4" t="str">
        <f t="shared" si="2"/>
        <v>0</v>
      </c>
      <c r="K86" t="s">
        <v>116</v>
      </c>
      <c r="L86" t="s">
        <v>686</v>
      </c>
      <c r="M86" s="2" t="s">
        <v>687</v>
      </c>
      <c r="N86" t="s">
        <v>636</v>
      </c>
      <c r="Q86" t="s">
        <v>27</v>
      </c>
      <c r="S86">
        <v>0</v>
      </c>
      <c r="U86" t="s">
        <v>140</v>
      </c>
      <c r="V86" t="s">
        <v>30</v>
      </c>
      <c r="X86" s="3"/>
    </row>
    <row r="87" spans="1:24" ht="15" customHeight="1" x14ac:dyDescent="0.25">
      <c r="A87" t="s">
        <v>688</v>
      </c>
      <c r="B87" t="s">
        <v>22</v>
      </c>
      <c r="C87" t="s">
        <v>331</v>
      </c>
      <c r="D87">
        <v>2</v>
      </c>
      <c r="E87" t="s">
        <v>84</v>
      </c>
      <c r="F87" s="1">
        <v>42823.44332175926</v>
      </c>
      <c r="H87" s="1">
        <v>42978.6875</v>
      </c>
      <c r="I87" s="4" t="str">
        <f t="shared" si="2"/>
        <v>0</v>
      </c>
      <c r="K87" t="s">
        <v>24</v>
      </c>
      <c r="L87" t="s">
        <v>689</v>
      </c>
      <c r="M87" s="2" t="s">
        <v>690</v>
      </c>
      <c r="N87" t="s">
        <v>197</v>
      </c>
      <c r="Q87" t="s">
        <v>27</v>
      </c>
      <c r="R87" t="s">
        <v>691</v>
      </c>
      <c r="S87">
        <v>0</v>
      </c>
      <c r="U87" t="s">
        <v>60</v>
      </c>
      <c r="V87" t="s">
        <v>61</v>
      </c>
      <c r="X87" s="3"/>
    </row>
    <row r="88" spans="1:24" ht="15" customHeight="1" x14ac:dyDescent="0.25">
      <c r="A88" t="s">
        <v>692</v>
      </c>
      <c r="B88" t="s">
        <v>32</v>
      </c>
      <c r="C88" t="s">
        <v>70</v>
      </c>
      <c r="D88">
        <v>4</v>
      </c>
      <c r="E88" t="s">
        <v>91</v>
      </c>
      <c r="F88" s="1">
        <v>42823.574062500003</v>
      </c>
      <c r="H88" s="1">
        <v>42978.6875</v>
      </c>
      <c r="I88" s="4" t="str">
        <f t="shared" si="2"/>
        <v>0</v>
      </c>
      <c r="K88" t="s">
        <v>116</v>
      </c>
      <c r="L88" t="s">
        <v>693</v>
      </c>
      <c r="M88" s="2" t="s">
        <v>694</v>
      </c>
      <c r="N88" t="s">
        <v>695</v>
      </c>
      <c r="Q88" t="s">
        <v>27</v>
      </c>
      <c r="S88">
        <v>0</v>
      </c>
      <c r="T88" t="s">
        <v>28</v>
      </c>
      <c r="U88" t="s">
        <v>696</v>
      </c>
      <c r="V88" t="s">
        <v>697</v>
      </c>
      <c r="X88" s="3"/>
    </row>
    <row r="89" spans="1:24" ht="15" customHeight="1" x14ac:dyDescent="0.25">
      <c r="A89" t="s">
        <v>698</v>
      </c>
      <c r="B89" t="s">
        <v>22</v>
      </c>
      <c r="C89" t="s">
        <v>83</v>
      </c>
      <c r="D89">
        <v>3</v>
      </c>
      <c r="E89" t="s">
        <v>131</v>
      </c>
      <c r="F89" s="1">
        <v>42823.690092592595</v>
      </c>
      <c r="H89" s="1">
        <v>42978.6875</v>
      </c>
      <c r="I89" s="4" t="str">
        <f t="shared" si="2"/>
        <v>0</v>
      </c>
      <c r="K89" t="s">
        <v>116</v>
      </c>
      <c r="L89" t="s">
        <v>699</v>
      </c>
      <c r="M89" s="2" t="s">
        <v>700</v>
      </c>
      <c r="N89" t="s">
        <v>205</v>
      </c>
      <c r="Q89" t="s">
        <v>27</v>
      </c>
      <c r="S89">
        <v>0</v>
      </c>
      <c r="U89" t="s">
        <v>206</v>
      </c>
      <c r="V89" t="s">
        <v>30</v>
      </c>
    </row>
    <row r="90" spans="1:24" ht="15" customHeight="1" x14ac:dyDescent="0.25">
      <c r="A90" t="s">
        <v>701</v>
      </c>
      <c r="B90" t="s">
        <v>32</v>
      </c>
      <c r="C90" t="s">
        <v>83</v>
      </c>
      <c r="D90">
        <v>3</v>
      </c>
      <c r="E90" t="s">
        <v>131</v>
      </c>
      <c r="F90" s="1">
        <v>42824.369444444441</v>
      </c>
      <c r="H90" s="1">
        <v>42978.6875</v>
      </c>
      <c r="I90" s="4" t="str">
        <f t="shared" si="2"/>
        <v>0</v>
      </c>
      <c r="K90" t="s">
        <v>116</v>
      </c>
      <c r="L90" t="s">
        <v>702</v>
      </c>
      <c r="M90" s="2" t="s">
        <v>703</v>
      </c>
      <c r="N90" t="s">
        <v>704</v>
      </c>
      <c r="Q90" t="s">
        <v>27</v>
      </c>
      <c r="S90">
        <v>0</v>
      </c>
      <c r="U90" t="s">
        <v>269</v>
      </c>
      <c r="V90" t="s">
        <v>30</v>
      </c>
    </row>
    <row r="91" spans="1:24" ht="15" customHeight="1" x14ac:dyDescent="0.25">
      <c r="A91" t="s">
        <v>705</v>
      </c>
      <c r="B91" t="s">
        <v>22</v>
      </c>
      <c r="C91" t="s">
        <v>83</v>
      </c>
      <c r="D91">
        <v>1</v>
      </c>
      <c r="E91" t="s">
        <v>84</v>
      </c>
      <c r="F91" s="1">
        <v>42824.555358796293</v>
      </c>
      <c r="G91" s="1">
        <v>43001</v>
      </c>
      <c r="H91" s="1">
        <v>42978.6875</v>
      </c>
      <c r="I91" s="4">
        <f t="shared" si="2"/>
        <v>22.3125</v>
      </c>
      <c r="K91" t="s">
        <v>35</v>
      </c>
      <c r="L91" t="s">
        <v>706</v>
      </c>
      <c r="M91" s="2" t="s">
        <v>707</v>
      </c>
      <c r="N91" t="s">
        <v>153</v>
      </c>
      <c r="O91">
        <v>35</v>
      </c>
      <c r="Q91" t="s">
        <v>27</v>
      </c>
      <c r="R91" t="s">
        <v>252</v>
      </c>
      <c r="S91">
        <v>0</v>
      </c>
      <c r="U91" t="s">
        <v>193</v>
      </c>
      <c r="V91" t="s">
        <v>30</v>
      </c>
    </row>
    <row r="92" spans="1:24" ht="15" customHeight="1" x14ac:dyDescent="0.25">
      <c r="A92" t="s">
        <v>708</v>
      </c>
      <c r="B92" t="s">
        <v>32</v>
      </c>
      <c r="C92" t="s">
        <v>230</v>
      </c>
      <c r="D92">
        <v>4</v>
      </c>
      <c r="E92" t="s">
        <v>131</v>
      </c>
      <c r="F92" s="1">
        <v>42825.437835648147</v>
      </c>
      <c r="H92" s="1">
        <v>42978.6875</v>
      </c>
      <c r="I92" s="4" t="str">
        <f t="shared" si="2"/>
        <v>0</v>
      </c>
      <c r="K92" t="s">
        <v>116</v>
      </c>
      <c r="L92" t="s">
        <v>709</v>
      </c>
      <c r="M92" s="2" t="s">
        <v>710</v>
      </c>
      <c r="N92" t="s">
        <v>711</v>
      </c>
      <c r="Q92" t="s">
        <v>27</v>
      </c>
      <c r="S92">
        <v>0</v>
      </c>
      <c r="U92" t="s">
        <v>113</v>
      </c>
      <c r="V92" t="s">
        <v>114</v>
      </c>
    </row>
    <row r="93" spans="1:24" ht="15" customHeight="1" x14ac:dyDescent="0.25">
      <c r="A93" t="s">
        <v>712</v>
      </c>
      <c r="B93" t="s">
        <v>22</v>
      </c>
      <c r="C93" t="s">
        <v>83</v>
      </c>
      <c r="D93">
        <v>3</v>
      </c>
      <c r="E93" t="s">
        <v>131</v>
      </c>
      <c r="F93" s="1">
        <v>42825.573460648149</v>
      </c>
      <c r="H93" s="1">
        <v>42978.6875</v>
      </c>
      <c r="I93" s="4" t="str">
        <f t="shared" si="2"/>
        <v>0</v>
      </c>
      <c r="K93" t="s">
        <v>116</v>
      </c>
      <c r="L93" t="s">
        <v>713</v>
      </c>
      <c r="M93" s="2" t="s">
        <v>714</v>
      </c>
      <c r="N93" t="s">
        <v>671</v>
      </c>
      <c r="Q93" t="s">
        <v>27</v>
      </c>
      <c r="S93">
        <v>0</v>
      </c>
      <c r="U93" t="s">
        <v>193</v>
      </c>
      <c r="V93" t="s">
        <v>30</v>
      </c>
    </row>
    <row r="94" spans="1:24" ht="15" customHeight="1" x14ac:dyDescent="0.25">
      <c r="A94" t="s">
        <v>715</v>
      </c>
      <c r="B94" t="s">
        <v>22</v>
      </c>
      <c r="C94" t="s">
        <v>83</v>
      </c>
      <c r="D94">
        <v>2</v>
      </c>
      <c r="E94" t="s">
        <v>84</v>
      </c>
      <c r="F94" s="1">
        <v>42825.623888888891</v>
      </c>
      <c r="H94" s="1">
        <v>42978.6875</v>
      </c>
      <c r="I94" s="4" t="str">
        <f t="shared" si="2"/>
        <v>0</v>
      </c>
      <c r="K94" t="s">
        <v>35</v>
      </c>
      <c r="L94" t="s">
        <v>716</v>
      </c>
      <c r="M94" s="2" t="s">
        <v>717</v>
      </c>
      <c r="N94" t="s">
        <v>124</v>
      </c>
      <c r="O94">
        <v>12</v>
      </c>
      <c r="Q94" t="s">
        <v>27</v>
      </c>
      <c r="R94" t="s">
        <v>252</v>
      </c>
      <c r="S94">
        <v>0</v>
      </c>
      <c r="U94" t="s">
        <v>193</v>
      </c>
      <c r="V94" t="s">
        <v>30</v>
      </c>
    </row>
    <row r="95" spans="1:24" ht="15" customHeight="1" x14ac:dyDescent="0.25">
      <c r="A95" t="s">
        <v>718</v>
      </c>
      <c r="B95" t="s">
        <v>32</v>
      </c>
      <c r="C95" t="s">
        <v>230</v>
      </c>
      <c r="D95">
        <v>3</v>
      </c>
      <c r="E95" t="s">
        <v>131</v>
      </c>
      <c r="F95" s="1">
        <v>42825.834004629629</v>
      </c>
      <c r="H95" s="1">
        <v>42978.6875</v>
      </c>
      <c r="I95" s="4" t="str">
        <f t="shared" si="2"/>
        <v>0</v>
      </c>
      <c r="K95" t="s">
        <v>116</v>
      </c>
      <c r="L95" t="s">
        <v>719</v>
      </c>
      <c r="M95" s="2" t="s">
        <v>720</v>
      </c>
      <c r="N95" t="s">
        <v>87</v>
      </c>
      <c r="Q95" t="s">
        <v>27</v>
      </c>
      <c r="S95">
        <v>0</v>
      </c>
      <c r="U95" t="s">
        <v>113</v>
      </c>
      <c r="V95" t="s">
        <v>114</v>
      </c>
    </row>
    <row r="96" spans="1:24" ht="15" customHeight="1" x14ac:dyDescent="0.25">
      <c r="A96" t="s">
        <v>721</v>
      </c>
      <c r="B96" t="s">
        <v>22</v>
      </c>
      <c r="C96" t="s">
        <v>83</v>
      </c>
      <c r="D96">
        <v>3</v>
      </c>
      <c r="E96" t="s">
        <v>131</v>
      </c>
      <c r="F96" s="1">
        <v>42826.551030092596</v>
      </c>
      <c r="H96" s="1">
        <v>42978.6875</v>
      </c>
      <c r="I96" s="4" t="str">
        <f t="shared" si="2"/>
        <v>0</v>
      </c>
      <c r="K96" t="s">
        <v>116</v>
      </c>
      <c r="L96" t="s">
        <v>722</v>
      </c>
      <c r="M96" s="2" t="s">
        <v>723</v>
      </c>
      <c r="N96" t="s">
        <v>724</v>
      </c>
      <c r="Q96" t="s">
        <v>27</v>
      </c>
      <c r="S96">
        <v>0</v>
      </c>
      <c r="U96" t="s">
        <v>135</v>
      </c>
      <c r="V96" t="s">
        <v>30</v>
      </c>
    </row>
    <row r="97" spans="1:22" ht="15" customHeight="1" x14ac:dyDescent="0.25">
      <c r="A97" t="s">
        <v>725</v>
      </c>
      <c r="B97" t="s">
        <v>32</v>
      </c>
      <c r="C97" t="s">
        <v>83</v>
      </c>
      <c r="D97">
        <v>3</v>
      </c>
      <c r="E97" t="s">
        <v>131</v>
      </c>
      <c r="F97" s="1">
        <v>42828.646307870367</v>
      </c>
      <c r="H97" s="1">
        <v>42978.6875</v>
      </c>
      <c r="I97" s="4" t="str">
        <f t="shared" si="2"/>
        <v>0</v>
      </c>
      <c r="K97" t="s">
        <v>116</v>
      </c>
      <c r="L97" t="s">
        <v>726</v>
      </c>
      <c r="M97" s="2" t="s">
        <v>727</v>
      </c>
      <c r="N97" t="s">
        <v>636</v>
      </c>
      <c r="O97">
        <v>25</v>
      </c>
      <c r="Q97" t="s">
        <v>27</v>
      </c>
      <c r="S97">
        <v>0</v>
      </c>
      <c r="U97" t="s">
        <v>513</v>
      </c>
      <c r="V97" t="s">
        <v>30</v>
      </c>
    </row>
    <row r="98" spans="1:22" ht="15" customHeight="1" x14ac:dyDescent="0.25">
      <c r="A98" t="s">
        <v>728</v>
      </c>
      <c r="B98" t="s">
        <v>32</v>
      </c>
      <c r="C98" t="s">
        <v>33</v>
      </c>
      <c r="D98">
        <v>2</v>
      </c>
      <c r="E98" t="s">
        <v>23</v>
      </c>
      <c r="F98" s="1">
        <v>42829.664699074077</v>
      </c>
      <c r="G98" s="1">
        <v>42970.416666666664</v>
      </c>
      <c r="H98" s="1">
        <v>42978.6875</v>
      </c>
      <c r="I98" s="4">
        <f t="shared" si="2"/>
        <v>-8.2708333333357587</v>
      </c>
      <c r="K98" t="s">
        <v>24</v>
      </c>
      <c r="L98" t="s">
        <v>729</v>
      </c>
      <c r="M98" s="2" t="s">
        <v>730</v>
      </c>
      <c r="N98" t="s">
        <v>731</v>
      </c>
      <c r="O98">
        <v>8</v>
      </c>
      <c r="Q98" t="s">
        <v>27</v>
      </c>
      <c r="R98" t="s">
        <v>732</v>
      </c>
      <c r="S98">
        <v>0</v>
      </c>
      <c r="T98" t="s">
        <v>28</v>
      </c>
      <c r="U98" t="s">
        <v>40</v>
      </c>
      <c r="V98" t="s">
        <v>30</v>
      </c>
    </row>
    <row r="99" spans="1:22" ht="15" customHeight="1" x14ac:dyDescent="0.25">
      <c r="A99" t="s">
        <v>733</v>
      </c>
      <c r="B99" t="s">
        <v>22</v>
      </c>
      <c r="C99" t="s">
        <v>83</v>
      </c>
      <c r="D99">
        <v>3</v>
      </c>
      <c r="E99" t="s">
        <v>131</v>
      </c>
      <c r="F99" s="1">
        <v>42830.46261574074</v>
      </c>
      <c r="H99" s="1">
        <v>42978.6875</v>
      </c>
      <c r="I99" s="4" t="str">
        <f t="shared" si="2"/>
        <v>0</v>
      </c>
      <c r="K99" t="s">
        <v>50</v>
      </c>
      <c r="L99" t="s">
        <v>734</v>
      </c>
      <c r="M99" s="2" t="s">
        <v>735</v>
      </c>
      <c r="N99" t="s">
        <v>736</v>
      </c>
      <c r="Q99" t="s">
        <v>27</v>
      </c>
      <c r="S99">
        <v>0</v>
      </c>
      <c r="U99" t="s">
        <v>135</v>
      </c>
      <c r="V99" t="s">
        <v>30</v>
      </c>
    </row>
    <row r="100" spans="1:22" ht="15" customHeight="1" x14ac:dyDescent="0.25">
      <c r="A100" t="s">
        <v>737</v>
      </c>
      <c r="B100" t="s">
        <v>22</v>
      </c>
      <c r="C100" t="s">
        <v>83</v>
      </c>
      <c r="D100">
        <v>3</v>
      </c>
      <c r="E100" t="s">
        <v>131</v>
      </c>
      <c r="F100" s="1">
        <v>42830.502650462964</v>
      </c>
      <c r="H100" s="1">
        <v>42978.6875</v>
      </c>
      <c r="I100" s="4" t="str">
        <f t="shared" si="2"/>
        <v>0</v>
      </c>
      <c r="K100" t="s">
        <v>116</v>
      </c>
      <c r="L100" t="s">
        <v>738</v>
      </c>
      <c r="M100" s="2" t="s">
        <v>739</v>
      </c>
      <c r="N100" t="s">
        <v>480</v>
      </c>
      <c r="Q100" t="s">
        <v>27</v>
      </c>
      <c r="S100">
        <v>0</v>
      </c>
      <c r="U100" t="s">
        <v>89</v>
      </c>
      <c r="V100" t="s">
        <v>30</v>
      </c>
    </row>
    <row r="101" spans="1:22" ht="15" customHeight="1" x14ac:dyDescent="0.25">
      <c r="A101" t="s">
        <v>740</v>
      </c>
      <c r="B101" t="s">
        <v>32</v>
      </c>
      <c r="C101" t="s">
        <v>33</v>
      </c>
      <c r="D101">
        <v>4</v>
      </c>
      <c r="E101" t="s">
        <v>91</v>
      </c>
      <c r="F101" s="1">
        <v>42830.691388888888</v>
      </c>
      <c r="H101" s="1">
        <v>42978.6875</v>
      </c>
      <c r="I101" s="4" t="str">
        <f t="shared" si="2"/>
        <v>0</v>
      </c>
      <c r="K101" t="s">
        <v>116</v>
      </c>
      <c r="L101" t="s">
        <v>741</v>
      </c>
      <c r="M101" s="2" t="s">
        <v>742</v>
      </c>
      <c r="N101" t="s">
        <v>743</v>
      </c>
      <c r="O101">
        <v>300</v>
      </c>
      <c r="P101" t="s">
        <v>744</v>
      </c>
      <c r="Q101" t="s">
        <v>27</v>
      </c>
      <c r="S101">
        <v>0</v>
      </c>
      <c r="T101" t="s">
        <v>65</v>
      </c>
      <c r="U101" t="s">
        <v>745</v>
      </c>
      <c r="V101" t="s">
        <v>30</v>
      </c>
    </row>
    <row r="102" spans="1:22" ht="15" customHeight="1" x14ac:dyDescent="0.25">
      <c r="A102" t="s">
        <v>746</v>
      </c>
      <c r="B102" t="s">
        <v>32</v>
      </c>
      <c r="C102" t="s">
        <v>83</v>
      </c>
      <c r="D102">
        <v>4</v>
      </c>
      <c r="E102" t="s">
        <v>131</v>
      </c>
      <c r="F102" s="1">
        <v>42831.281921296293</v>
      </c>
      <c r="H102" s="1">
        <v>42978.6875</v>
      </c>
      <c r="I102" s="4" t="str">
        <f t="shared" si="2"/>
        <v>0</v>
      </c>
      <c r="K102" t="s">
        <v>116</v>
      </c>
      <c r="L102" t="s">
        <v>747</v>
      </c>
      <c r="M102" s="2" t="s">
        <v>748</v>
      </c>
      <c r="N102" t="s">
        <v>671</v>
      </c>
      <c r="Q102" t="s">
        <v>27</v>
      </c>
      <c r="S102">
        <v>0</v>
      </c>
      <c r="U102" t="s">
        <v>140</v>
      </c>
      <c r="V102" t="s">
        <v>30</v>
      </c>
    </row>
    <row r="103" spans="1:22" ht="15" customHeight="1" x14ac:dyDescent="0.25">
      <c r="A103" t="s">
        <v>749</v>
      </c>
      <c r="B103" t="s">
        <v>22</v>
      </c>
      <c r="C103" t="s">
        <v>70</v>
      </c>
      <c r="D103">
        <v>2</v>
      </c>
      <c r="E103" t="s">
        <v>34</v>
      </c>
      <c r="F103" s="1">
        <v>42831.481215277781</v>
      </c>
      <c r="G103" s="1">
        <v>44652</v>
      </c>
      <c r="H103" s="1">
        <v>42978.6875</v>
      </c>
      <c r="I103" s="4">
        <f t="shared" si="2"/>
        <v>1673.3125</v>
      </c>
      <c r="K103" t="s">
        <v>24</v>
      </c>
      <c r="L103" t="s">
        <v>750</v>
      </c>
      <c r="M103" t="s">
        <v>751</v>
      </c>
      <c r="N103" t="s">
        <v>46</v>
      </c>
      <c r="O103">
        <v>2000</v>
      </c>
      <c r="P103" t="s">
        <v>111</v>
      </c>
      <c r="Q103" t="s">
        <v>27</v>
      </c>
      <c r="R103" t="s">
        <v>46</v>
      </c>
      <c r="S103">
        <v>0</v>
      </c>
      <c r="T103" t="s">
        <v>65</v>
      </c>
      <c r="U103" t="s">
        <v>60</v>
      </c>
      <c r="V103" t="s">
        <v>61</v>
      </c>
    </row>
    <row r="104" spans="1:22" ht="15" customHeight="1" x14ac:dyDescent="0.25">
      <c r="A104" t="s">
        <v>752</v>
      </c>
      <c r="B104" t="s">
        <v>32</v>
      </c>
      <c r="C104" t="s">
        <v>23</v>
      </c>
      <c r="D104">
        <v>2</v>
      </c>
      <c r="E104" t="s">
        <v>54</v>
      </c>
      <c r="F104" s="1">
        <v>42831.541134259256</v>
      </c>
      <c r="G104" s="1">
        <v>42947</v>
      </c>
      <c r="H104" s="1">
        <v>42978.6875</v>
      </c>
      <c r="I104" s="4">
        <f t="shared" si="2"/>
        <v>-31.6875</v>
      </c>
      <c r="K104" t="s">
        <v>24</v>
      </c>
      <c r="L104" t="s">
        <v>753</v>
      </c>
      <c r="M104" t="s">
        <v>753</v>
      </c>
      <c r="N104" t="s">
        <v>754</v>
      </c>
      <c r="O104">
        <v>1560</v>
      </c>
      <c r="Q104" t="s">
        <v>27</v>
      </c>
      <c r="R104" t="s">
        <v>754</v>
      </c>
      <c r="S104">
        <v>0</v>
      </c>
      <c r="U104" t="s">
        <v>60</v>
      </c>
      <c r="V104" t="s">
        <v>61</v>
      </c>
    </row>
    <row r="105" spans="1:22" ht="15" customHeight="1" x14ac:dyDescent="0.25">
      <c r="A105" t="s">
        <v>755</v>
      </c>
      <c r="B105" t="s">
        <v>22</v>
      </c>
      <c r="C105" t="s">
        <v>33</v>
      </c>
      <c r="D105">
        <v>3</v>
      </c>
      <c r="E105" t="s">
        <v>34</v>
      </c>
      <c r="F105" s="1">
        <v>42831.633553240739</v>
      </c>
      <c r="H105" s="1">
        <v>42978.6875</v>
      </c>
      <c r="I105" s="4" t="str">
        <f t="shared" si="2"/>
        <v>0</v>
      </c>
      <c r="K105" t="s">
        <v>24</v>
      </c>
      <c r="L105" t="s">
        <v>756</v>
      </c>
      <c r="M105" t="s">
        <v>757</v>
      </c>
      <c r="N105" t="s">
        <v>758</v>
      </c>
      <c r="Q105" t="s">
        <v>27</v>
      </c>
      <c r="R105" t="s">
        <v>758</v>
      </c>
      <c r="S105">
        <v>0</v>
      </c>
      <c r="T105" t="s">
        <v>65</v>
      </c>
      <c r="U105" t="s">
        <v>759</v>
      </c>
      <c r="V105" t="s">
        <v>30</v>
      </c>
    </row>
    <row r="106" spans="1:22" ht="15" customHeight="1" x14ac:dyDescent="0.25">
      <c r="A106" t="s">
        <v>760</v>
      </c>
      <c r="B106" t="s">
        <v>32</v>
      </c>
      <c r="C106" t="s">
        <v>230</v>
      </c>
      <c r="D106">
        <v>3</v>
      </c>
      <c r="E106" t="s">
        <v>131</v>
      </c>
      <c r="F106" s="1">
        <v>42832.546770833331</v>
      </c>
      <c r="H106" s="1">
        <v>42978.6875</v>
      </c>
      <c r="I106" s="4" t="str">
        <f t="shared" si="2"/>
        <v>0</v>
      </c>
      <c r="K106" t="s">
        <v>116</v>
      </c>
      <c r="L106" t="s">
        <v>761</v>
      </c>
      <c r="M106" s="2" t="s">
        <v>762</v>
      </c>
      <c r="N106" t="s">
        <v>763</v>
      </c>
      <c r="Q106" t="s">
        <v>27</v>
      </c>
      <c r="S106">
        <v>0</v>
      </c>
      <c r="U106" t="s">
        <v>764</v>
      </c>
      <c r="V106" t="s">
        <v>765</v>
      </c>
    </row>
    <row r="107" spans="1:22" ht="15" customHeight="1" x14ac:dyDescent="0.25">
      <c r="A107" t="s">
        <v>766</v>
      </c>
      <c r="B107" t="s">
        <v>22</v>
      </c>
      <c r="C107" t="s">
        <v>83</v>
      </c>
      <c r="D107">
        <v>3</v>
      </c>
      <c r="E107" t="s">
        <v>131</v>
      </c>
      <c r="F107" s="1">
        <v>42835.505173611113</v>
      </c>
      <c r="H107" s="1">
        <v>42978.6875</v>
      </c>
      <c r="I107" s="4" t="str">
        <f t="shared" si="2"/>
        <v>0</v>
      </c>
      <c r="K107" t="s">
        <v>116</v>
      </c>
      <c r="L107" t="s">
        <v>767</v>
      </c>
      <c r="M107" s="2" t="s">
        <v>768</v>
      </c>
      <c r="N107" t="s">
        <v>769</v>
      </c>
      <c r="Q107" t="s">
        <v>27</v>
      </c>
      <c r="S107">
        <v>0</v>
      </c>
      <c r="U107" t="s">
        <v>247</v>
      </c>
      <c r="V107" t="s">
        <v>30</v>
      </c>
    </row>
    <row r="108" spans="1:22" ht="15" customHeight="1" x14ac:dyDescent="0.25">
      <c r="A108" t="s">
        <v>770</v>
      </c>
      <c r="B108" t="s">
        <v>32</v>
      </c>
      <c r="C108" t="s">
        <v>70</v>
      </c>
      <c r="D108">
        <v>3</v>
      </c>
      <c r="E108" t="s">
        <v>91</v>
      </c>
      <c r="F108" s="1">
        <v>42835.755312499998</v>
      </c>
      <c r="H108" s="1">
        <v>42978.6875</v>
      </c>
      <c r="I108" s="4" t="str">
        <f t="shared" si="2"/>
        <v>0</v>
      </c>
      <c r="K108" t="s">
        <v>116</v>
      </c>
      <c r="L108" t="s">
        <v>771</v>
      </c>
      <c r="M108" s="2" t="s">
        <v>772</v>
      </c>
      <c r="N108" t="s">
        <v>197</v>
      </c>
      <c r="Q108" t="s">
        <v>27</v>
      </c>
      <c r="S108">
        <v>0</v>
      </c>
      <c r="T108" t="s">
        <v>28</v>
      </c>
      <c r="U108" t="s">
        <v>773</v>
      </c>
      <c r="V108" t="s">
        <v>30</v>
      </c>
    </row>
    <row r="109" spans="1:22" ht="15" customHeight="1" x14ac:dyDescent="0.25">
      <c r="A109" t="s">
        <v>774</v>
      </c>
      <c r="B109" t="s">
        <v>22</v>
      </c>
      <c r="C109" t="s">
        <v>33</v>
      </c>
      <c r="D109">
        <v>3</v>
      </c>
      <c r="E109" t="s">
        <v>91</v>
      </c>
      <c r="F109" s="1">
        <v>42836.419733796298</v>
      </c>
      <c r="H109" s="1">
        <v>42978.6875</v>
      </c>
      <c r="I109" s="4" t="str">
        <f t="shared" si="2"/>
        <v>0</v>
      </c>
      <c r="K109" t="s">
        <v>116</v>
      </c>
      <c r="L109" t="s">
        <v>775</v>
      </c>
      <c r="M109" s="2" t="s">
        <v>776</v>
      </c>
      <c r="N109" t="s">
        <v>153</v>
      </c>
      <c r="Q109" t="s">
        <v>27</v>
      </c>
      <c r="S109">
        <v>0</v>
      </c>
      <c r="T109" t="s">
        <v>28</v>
      </c>
      <c r="U109" t="s">
        <v>29</v>
      </c>
      <c r="V109" t="s">
        <v>30</v>
      </c>
    </row>
    <row r="110" spans="1:22" ht="15" customHeight="1" x14ac:dyDescent="0.25">
      <c r="A110" t="s">
        <v>777</v>
      </c>
      <c r="B110" t="s">
        <v>32</v>
      </c>
      <c r="C110" t="s">
        <v>83</v>
      </c>
      <c r="D110">
        <v>2</v>
      </c>
      <c r="E110" t="s">
        <v>218</v>
      </c>
      <c r="F110" s="1">
        <v>42836.514548611114</v>
      </c>
      <c r="G110" s="1">
        <v>42944</v>
      </c>
      <c r="H110" s="1">
        <v>42978.6875</v>
      </c>
      <c r="I110" s="4">
        <f t="shared" si="2"/>
        <v>-34.6875</v>
      </c>
      <c r="K110" t="s">
        <v>35</v>
      </c>
      <c r="L110" t="s">
        <v>778</v>
      </c>
      <c r="M110" s="2" t="s">
        <v>779</v>
      </c>
      <c r="N110" t="s">
        <v>139</v>
      </c>
      <c r="O110">
        <v>41.5</v>
      </c>
      <c r="P110" t="s">
        <v>47</v>
      </c>
      <c r="Q110" t="s">
        <v>27</v>
      </c>
      <c r="R110" t="s">
        <v>780</v>
      </c>
      <c r="S110">
        <v>0</v>
      </c>
      <c r="U110" t="s">
        <v>513</v>
      </c>
      <c r="V110" t="s">
        <v>30</v>
      </c>
    </row>
    <row r="111" spans="1:22" ht="15" customHeight="1" x14ac:dyDescent="0.25">
      <c r="A111" t="s">
        <v>781</v>
      </c>
      <c r="B111" t="s">
        <v>32</v>
      </c>
      <c r="C111" t="s">
        <v>230</v>
      </c>
      <c r="D111">
        <v>3</v>
      </c>
      <c r="E111" t="s">
        <v>131</v>
      </c>
      <c r="F111" s="1">
        <v>42836.552222222221</v>
      </c>
      <c r="H111" s="1">
        <v>42978.6875</v>
      </c>
      <c r="I111" s="4" t="str">
        <f t="shared" si="2"/>
        <v>0</v>
      </c>
      <c r="K111" t="s">
        <v>116</v>
      </c>
      <c r="L111" t="s">
        <v>782</v>
      </c>
      <c r="M111" t="s">
        <v>782</v>
      </c>
      <c r="N111" t="s">
        <v>783</v>
      </c>
      <c r="Q111" t="s">
        <v>27</v>
      </c>
      <c r="S111">
        <v>0</v>
      </c>
      <c r="U111" t="s">
        <v>784</v>
      </c>
      <c r="V111" t="s">
        <v>30</v>
      </c>
    </row>
    <row r="112" spans="1:22" ht="15" customHeight="1" x14ac:dyDescent="0.25">
      <c r="A112" t="s">
        <v>785</v>
      </c>
      <c r="B112" t="s">
        <v>22</v>
      </c>
      <c r="C112" t="s">
        <v>83</v>
      </c>
      <c r="D112">
        <v>3</v>
      </c>
      <c r="E112" t="s">
        <v>131</v>
      </c>
      <c r="F112" s="1">
        <v>42836.620995370373</v>
      </c>
      <c r="H112" s="1">
        <v>42978.6875</v>
      </c>
      <c r="I112" s="4" t="str">
        <f t="shared" si="2"/>
        <v>0</v>
      </c>
      <c r="K112" t="s">
        <v>116</v>
      </c>
      <c r="L112" t="s">
        <v>786</v>
      </c>
      <c r="M112" s="2" t="s">
        <v>787</v>
      </c>
      <c r="N112" t="s">
        <v>87</v>
      </c>
      <c r="Q112" t="s">
        <v>27</v>
      </c>
      <c r="S112">
        <v>0</v>
      </c>
      <c r="U112" t="s">
        <v>89</v>
      </c>
      <c r="V112" t="s">
        <v>30</v>
      </c>
    </row>
    <row r="113" spans="1:22" ht="15" customHeight="1" x14ac:dyDescent="0.25">
      <c r="A113" t="s">
        <v>788</v>
      </c>
      <c r="B113" t="s">
        <v>32</v>
      </c>
      <c r="C113" t="s">
        <v>230</v>
      </c>
      <c r="D113">
        <v>3</v>
      </c>
      <c r="E113" t="s">
        <v>131</v>
      </c>
      <c r="F113" s="1">
        <v>42837.342870370368</v>
      </c>
      <c r="H113" s="1">
        <v>42978.6875</v>
      </c>
      <c r="I113" s="4" t="str">
        <f t="shared" si="2"/>
        <v>0</v>
      </c>
      <c r="K113" t="s">
        <v>116</v>
      </c>
      <c r="L113" t="s">
        <v>789</v>
      </c>
      <c r="M113" s="2" t="s">
        <v>790</v>
      </c>
      <c r="N113" t="s">
        <v>94</v>
      </c>
      <c r="Q113" t="s">
        <v>27</v>
      </c>
      <c r="S113">
        <v>0</v>
      </c>
      <c r="U113" t="s">
        <v>791</v>
      </c>
      <c r="V113" t="s">
        <v>30</v>
      </c>
    </row>
    <row r="114" spans="1:22" ht="15" customHeight="1" x14ac:dyDescent="0.25">
      <c r="A114" t="s">
        <v>792</v>
      </c>
      <c r="B114" t="s">
        <v>22</v>
      </c>
      <c r="C114" t="s">
        <v>230</v>
      </c>
      <c r="D114">
        <v>2</v>
      </c>
      <c r="E114" t="s">
        <v>84</v>
      </c>
      <c r="F114" s="1">
        <v>42837.465648148151</v>
      </c>
      <c r="G114" s="1">
        <v>42893.0625</v>
      </c>
      <c r="H114" s="1">
        <v>42978.6875</v>
      </c>
      <c r="I114" s="4">
        <f t="shared" si="2"/>
        <v>-85.625</v>
      </c>
      <c r="K114" t="s">
        <v>24</v>
      </c>
      <c r="L114" t="s">
        <v>793</v>
      </c>
      <c r="M114" s="2" t="s">
        <v>794</v>
      </c>
      <c r="N114" t="s">
        <v>795</v>
      </c>
      <c r="O114">
        <v>2</v>
      </c>
      <c r="Q114" t="s">
        <v>27</v>
      </c>
      <c r="R114" t="s">
        <v>796</v>
      </c>
      <c r="S114">
        <v>0</v>
      </c>
      <c r="U114" t="s">
        <v>764</v>
      </c>
      <c r="V114" t="s">
        <v>765</v>
      </c>
    </row>
    <row r="115" spans="1:22" ht="15" customHeight="1" x14ac:dyDescent="0.25">
      <c r="A115" t="s">
        <v>797</v>
      </c>
      <c r="B115" t="s">
        <v>32</v>
      </c>
      <c r="C115" t="s">
        <v>33</v>
      </c>
      <c r="D115">
        <v>4</v>
      </c>
      <c r="E115" t="s">
        <v>34</v>
      </c>
      <c r="F115" s="1">
        <v>42837.47016203704</v>
      </c>
      <c r="G115" s="1">
        <v>42993</v>
      </c>
      <c r="H115" s="1">
        <v>42978.6875</v>
      </c>
      <c r="I115" s="4">
        <f t="shared" si="2"/>
        <v>14.3125</v>
      </c>
      <c r="K115" t="s">
        <v>24</v>
      </c>
      <c r="L115" t="s">
        <v>798</v>
      </c>
      <c r="M115" s="2" t="s">
        <v>799</v>
      </c>
      <c r="N115" t="s">
        <v>167</v>
      </c>
      <c r="O115">
        <v>8</v>
      </c>
      <c r="Q115" t="s">
        <v>27</v>
      </c>
      <c r="R115" t="s">
        <v>38</v>
      </c>
      <c r="S115">
        <v>0</v>
      </c>
      <c r="T115" t="s">
        <v>39</v>
      </c>
      <c r="U115" t="s">
        <v>40</v>
      </c>
      <c r="V115" t="s">
        <v>30</v>
      </c>
    </row>
    <row r="116" spans="1:22" ht="15" customHeight="1" x14ac:dyDescent="0.25">
      <c r="A116" t="s">
        <v>800</v>
      </c>
      <c r="B116" t="s">
        <v>22</v>
      </c>
      <c r="C116" t="s">
        <v>70</v>
      </c>
      <c r="D116">
        <v>3</v>
      </c>
      <c r="E116" t="s">
        <v>91</v>
      </c>
      <c r="F116" s="1">
        <v>42837.677395833336</v>
      </c>
      <c r="H116" s="1">
        <v>42978.6875</v>
      </c>
      <c r="I116" s="4" t="str">
        <f t="shared" si="2"/>
        <v>0</v>
      </c>
      <c r="K116" t="s">
        <v>116</v>
      </c>
      <c r="L116" t="s">
        <v>801</v>
      </c>
      <c r="M116" s="2" t="s">
        <v>802</v>
      </c>
      <c r="N116" t="s">
        <v>803</v>
      </c>
      <c r="Q116" t="s">
        <v>27</v>
      </c>
      <c r="S116">
        <v>0</v>
      </c>
      <c r="T116" t="s">
        <v>48</v>
      </c>
      <c r="U116" t="s">
        <v>158</v>
      </c>
      <c r="V116" t="s">
        <v>30</v>
      </c>
    </row>
    <row r="117" spans="1:22" ht="15" customHeight="1" x14ac:dyDescent="0.25">
      <c r="A117" t="s">
        <v>804</v>
      </c>
      <c r="B117" t="s">
        <v>22</v>
      </c>
      <c r="C117" t="s">
        <v>83</v>
      </c>
      <c r="D117">
        <v>4</v>
      </c>
      <c r="E117" t="s">
        <v>131</v>
      </c>
      <c r="F117" s="1">
        <v>42837.677604166667</v>
      </c>
      <c r="H117" s="1">
        <v>42978.6875</v>
      </c>
      <c r="I117" s="4" t="str">
        <f t="shared" si="2"/>
        <v>0</v>
      </c>
      <c r="K117" t="s">
        <v>116</v>
      </c>
      <c r="L117" t="s">
        <v>805</v>
      </c>
      <c r="M117" s="2" t="s">
        <v>806</v>
      </c>
      <c r="N117" t="s">
        <v>807</v>
      </c>
      <c r="Q117" t="s">
        <v>27</v>
      </c>
      <c r="S117">
        <v>0</v>
      </c>
      <c r="U117" t="s">
        <v>135</v>
      </c>
      <c r="V117" t="s">
        <v>30</v>
      </c>
    </row>
    <row r="118" spans="1:22" ht="15" customHeight="1" x14ac:dyDescent="0.25">
      <c r="A118" t="s">
        <v>808</v>
      </c>
      <c r="B118" t="s">
        <v>32</v>
      </c>
      <c r="C118" t="s">
        <v>83</v>
      </c>
      <c r="D118">
        <v>4</v>
      </c>
      <c r="E118" t="s">
        <v>131</v>
      </c>
      <c r="F118" s="1">
        <v>42838.545324074075</v>
      </c>
      <c r="H118" s="1">
        <v>42978.6875</v>
      </c>
      <c r="I118" s="4" t="str">
        <f t="shared" si="2"/>
        <v>0</v>
      </c>
      <c r="K118" t="s">
        <v>116</v>
      </c>
      <c r="L118" t="s">
        <v>809</v>
      </c>
      <c r="M118" s="2" t="s">
        <v>810</v>
      </c>
      <c r="N118" t="s">
        <v>139</v>
      </c>
      <c r="Q118" t="s">
        <v>27</v>
      </c>
      <c r="S118">
        <v>0</v>
      </c>
      <c r="U118" t="s">
        <v>513</v>
      </c>
      <c r="V118" t="s">
        <v>30</v>
      </c>
    </row>
    <row r="119" spans="1:22" ht="15" customHeight="1" x14ac:dyDescent="0.25">
      <c r="A119" t="s">
        <v>811</v>
      </c>
      <c r="B119" t="s">
        <v>32</v>
      </c>
      <c r="C119" t="s">
        <v>331</v>
      </c>
      <c r="D119">
        <v>2</v>
      </c>
      <c r="E119" t="s">
        <v>131</v>
      </c>
      <c r="F119" s="1">
        <v>42838.586504629631</v>
      </c>
      <c r="H119" s="1">
        <v>42978.6875</v>
      </c>
      <c r="I119" s="4" t="str">
        <f t="shared" si="2"/>
        <v>0</v>
      </c>
      <c r="K119" t="s">
        <v>50</v>
      </c>
      <c r="L119" t="s">
        <v>812</v>
      </c>
      <c r="M119" s="2" t="s">
        <v>813</v>
      </c>
      <c r="N119" t="s">
        <v>814</v>
      </c>
      <c r="Q119" t="s">
        <v>27</v>
      </c>
      <c r="R119" t="s">
        <v>814</v>
      </c>
      <c r="S119">
        <v>0</v>
      </c>
      <c r="U119" t="s">
        <v>60</v>
      </c>
      <c r="V119" t="s">
        <v>61</v>
      </c>
    </row>
    <row r="120" spans="1:22" ht="15" customHeight="1" x14ac:dyDescent="0.25">
      <c r="A120" t="s">
        <v>815</v>
      </c>
      <c r="B120" t="s">
        <v>22</v>
      </c>
      <c r="C120" t="s">
        <v>230</v>
      </c>
      <c r="D120">
        <v>3</v>
      </c>
      <c r="E120" t="s">
        <v>131</v>
      </c>
      <c r="F120" s="1">
        <v>42838.624351851853</v>
      </c>
      <c r="H120" s="1">
        <v>42978.6875</v>
      </c>
      <c r="I120" s="4" t="str">
        <f t="shared" si="2"/>
        <v>0</v>
      </c>
      <c r="K120" t="s">
        <v>116</v>
      </c>
      <c r="L120" t="s">
        <v>816</v>
      </c>
      <c r="M120" s="2" t="s">
        <v>817</v>
      </c>
      <c r="N120" t="s">
        <v>711</v>
      </c>
      <c r="Q120" t="s">
        <v>27</v>
      </c>
      <c r="S120">
        <v>0</v>
      </c>
      <c r="U120" t="s">
        <v>81</v>
      </c>
      <c r="V120" t="s">
        <v>30</v>
      </c>
    </row>
    <row r="121" spans="1:22" ht="15" customHeight="1" x14ac:dyDescent="0.25">
      <c r="A121" t="s">
        <v>818</v>
      </c>
      <c r="B121" t="s">
        <v>32</v>
      </c>
      <c r="C121" t="s">
        <v>331</v>
      </c>
      <c r="D121">
        <v>3</v>
      </c>
      <c r="E121" t="s">
        <v>131</v>
      </c>
      <c r="F121" s="1">
        <v>42838.938796296294</v>
      </c>
      <c r="H121" s="1">
        <v>42978.6875</v>
      </c>
      <c r="I121" s="4" t="str">
        <f t="shared" si="2"/>
        <v>0</v>
      </c>
      <c r="K121" t="s">
        <v>116</v>
      </c>
      <c r="L121" t="s">
        <v>819</v>
      </c>
      <c r="M121" s="2" t="s">
        <v>820</v>
      </c>
      <c r="N121" t="s">
        <v>821</v>
      </c>
      <c r="Q121" t="s">
        <v>27</v>
      </c>
      <c r="S121">
        <v>0</v>
      </c>
      <c r="U121" t="s">
        <v>60</v>
      </c>
      <c r="V121" t="s">
        <v>61</v>
      </c>
    </row>
    <row r="122" spans="1:22" ht="15" customHeight="1" x14ac:dyDescent="0.25">
      <c r="A122" t="s">
        <v>822</v>
      </c>
      <c r="B122" t="s">
        <v>22</v>
      </c>
      <c r="C122" t="s">
        <v>83</v>
      </c>
      <c r="D122">
        <v>2</v>
      </c>
      <c r="E122" t="s">
        <v>84</v>
      </c>
      <c r="F122" s="1">
        <v>42839.632569444446</v>
      </c>
      <c r="H122" s="1">
        <v>42978.6875</v>
      </c>
      <c r="I122" s="4" t="str">
        <f t="shared" si="2"/>
        <v>0</v>
      </c>
      <c r="K122" t="s">
        <v>24</v>
      </c>
      <c r="L122" t="s">
        <v>823</v>
      </c>
      <c r="M122" s="2" t="s">
        <v>824</v>
      </c>
      <c r="N122" t="s">
        <v>153</v>
      </c>
      <c r="Q122" t="s">
        <v>27</v>
      </c>
      <c r="R122" t="s">
        <v>538</v>
      </c>
      <c r="S122">
        <v>0</v>
      </c>
      <c r="U122" t="s">
        <v>135</v>
      </c>
      <c r="V122" t="s">
        <v>30</v>
      </c>
    </row>
    <row r="123" spans="1:22" ht="15" customHeight="1" x14ac:dyDescent="0.25">
      <c r="A123" t="s">
        <v>825</v>
      </c>
      <c r="B123" t="s">
        <v>32</v>
      </c>
      <c r="C123" t="s">
        <v>70</v>
      </c>
      <c r="D123">
        <v>4</v>
      </c>
      <c r="E123" t="s">
        <v>34</v>
      </c>
      <c r="F123" s="1">
        <v>42842.457650462966</v>
      </c>
      <c r="H123" s="1">
        <v>42978.6875</v>
      </c>
      <c r="I123" s="4" t="str">
        <f t="shared" si="2"/>
        <v>0</v>
      </c>
      <c r="K123" t="s">
        <v>24</v>
      </c>
      <c r="L123" t="s">
        <v>826</v>
      </c>
      <c r="M123" s="2" t="s">
        <v>827</v>
      </c>
      <c r="N123" t="s">
        <v>828</v>
      </c>
      <c r="Q123" t="s">
        <v>27</v>
      </c>
      <c r="R123" t="s">
        <v>828</v>
      </c>
      <c r="S123">
        <v>0</v>
      </c>
      <c r="T123" t="s">
        <v>65</v>
      </c>
      <c r="U123" t="s">
        <v>40</v>
      </c>
      <c r="V123" t="s">
        <v>30</v>
      </c>
    </row>
    <row r="124" spans="1:22" ht="15" customHeight="1" x14ac:dyDescent="0.25">
      <c r="A124" t="s">
        <v>829</v>
      </c>
      <c r="B124" t="s">
        <v>32</v>
      </c>
      <c r="C124" t="s">
        <v>497</v>
      </c>
      <c r="D124">
        <v>3</v>
      </c>
      <c r="E124" t="s">
        <v>218</v>
      </c>
      <c r="F124" s="1">
        <v>42842.789351851854</v>
      </c>
      <c r="G124" s="1">
        <v>42978</v>
      </c>
      <c r="H124" s="1">
        <v>42978.6875</v>
      </c>
      <c r="I124" s="4">
        <f t="shared" si="2"/>
        <v>-0.6875</v>
      </c>
      <c r="K124" t="s">
        <v>830</v>
      </c>
      <c r="L124" t="s">
        <v>831</v>
      </c>
      <c r="M124" s="2" t="s">
        <v>832</v>
      </c>
      <c r="N124" t="s">
        <v>500</v>
      </c>
      <c r="O124">
        <v>75</v>
      </c>
      <c r="Q124" t="s">
        <v>27</v>
      </c>
      <c r="R124" t="s">
        <v>58</v>
      </c>
      <c r="S124">
        <v>0</v>
      </c>
      <c r="U124" t="s">
        <v>833</v>
      </c>
      <c r="V124" t="s">
        <v>30</v>
      </c>
    </row>
    <row r="125" spans="1:22" ht="15" customHeight="1" x14ac:dyDescent="0.25">
      <c r="A125" t="s">
        <v>834</v>
      </c>
      <c r="B125" t="s">
        <v>32</v>
      </c>
      <c r="C125" t="s">
        <v>83</v>
      </c>
      <c r="D125">
        <v>3</v>
      </c>
      <c r="E125" t="s">
        <v>131</v>
      </c>
      <c r="F125" s="1">
        <v>42843.411793981482</v>
      </c>
      <c r="H125" s="1">
        <v>42978.6875</v>
      </c>
      <c r="I125" s="4" t="str">
        <f t="shared" si="2"/>
        <v>0</v>
      </c>
      <c r="K125" t="s">
        <v>116</v>
      </c>
      <c r="L125" t="s">
        <v>835</v>
      </c>
      <c r="M125" s="2" t="s">
        <v>836</v>
      </c>
      <c r="N125" t="s">
        <v>267</v>
      </c>
      <c r="Q125" t="s">
        <v>27</v>
      </c>
      <c r="S125">
        <v>0</v>
      </c>
      <c r="U125" t="s">
        <v>513</v>
      </c>
      <c r="V125" t="s">
        <v>30</v>
      </c>
    </row>
    <row r="126" spans="1:22" ht="15" customHeight="1" x14ac:dyDescent="0.25">
      <c r="A126" t="s">
        <v>837</v>
      </c>
      <c r="B126" t="s">
        <v>32</v>
      </c>
      <c r="C126" t="s">
        <v>83</v>
      </c>
      <c r="D126">
        <v>3</v>
      </c>
      <c r="E126" t="s">
        <v>218</v>
      </c>
      <c r="F126" s="1">
        <v>42843.669328703705</v>
      </c>
      <c r="G126" s="1">
        <v>42940.47996527778</v>
      </c>
      <c r="H126" s="1">
        <v>42978.6875</v>
      </c>
      <c r="I126" s="4">
        <f t="shared" si="2"/>
        <v>-38.207534722219862</v>
      </c>
      <c r="K126" t="s">
        <v>35</v>
      </c>
      <c r="L126" t="s">
        <v>838</v>
      </c>
      <c r="M126" s="2" t="s">
        <v>839</v>
      </c>
      <c r="N126" t="s">
        <v>840</v>
      </c>
      <c r="O126">
        <v>1</v>
      </c>
      <c r="Q126" t="s">
        <v>27</v>
      </c>
      <c r="R126" t="s">
        <v>615</v>
      </c>
      <c r="S126">
        <v>0</v>
      </c>
      <c r="U126" t="s">
        <v>193</v>
      </c>
      <c r="V126" t="s">
        <v>30</v>
      </c>
    </row>
    <row r="127" spans="1:22" ht="15" customHeight="1" x14ac:dyDescent="0.25">
      <c r="A127" t="s">
        <v>841</v>
      </c>
      <c r="B127" t="s">
        <v>22</v>
      </c>
      <c r="C127" t="s">
        <v>83</v>
      </c>
      <c r="D127">
        <v>3</v>
      </c>
      <c r="E127" t="s">
        <v>131</v>
      </c>
      <c r="F127" s="1">
        <v>42843.942557870374</v>
      </c>
      <c r="H127" s="1">
        <v>42978.6875</v>
      </c>
      <c r="I127" s="4" t="str">
        <f t="shared" si="2"/>
        <v>0</v>
      </c>
      <c r="K127" t="s">
        <v>116</v>
      </c>
      <c r="L127" t="s">
        <v>842</v>
      </c>
      <c r="M127" s="2" t="s">
        <v>843</v>
      </c>
      <c r="N127" t="s">
        <v>87</v>
      </c>
      <c r="Q127" t="s">
        <v>27</v>
      </c>
      <c r="S127">
        <v>0</v>
      </c>
      <c r="U127" t="s">
        <v>89</v>
      </c>
      <c r="V127" t="s">
        <v>30</v>
      </c>
    </row>
    <row r="128" spans="1:22" ht="15" customHeight="1" x14ac:dyDescent="0.25">
      <c r="A128" t="s">
        <v>844</v>
      </c>
      <c r="B128" t="s">
        <v>32</v>
      </c>
      <c r="C128" t="s">
        <v>497</v>
      </c>
      <c r="D128">
        <v>3</v>
      </c>
      <c r="E128" t="s">
        <v>84</v>
      </c>
      <c r="F128" s="1">
        <v>42844.411608796298</v>
      </c>
      <c r="H128" s="1">
        <v>42978.6875</v>
      </c>
      <c r="I128" s="4" t="str">
        <f t="shared" si="2"/>
        <v>0</v>
      </c>
      <c r="K128" t="s">
        <v>24</v>
      </c>
      <c r="L128" t="s">
        <v>845</v>
      </c>
      <c r="M128" s="2" t="s">
        <v>846</v>
      </c>
      <c r="N128" t="s">
        <v>847</v>
      </c>
      <c r="O128">
        <v>40</v>
      </c>
      <c r="Q128" t="s">
        <v>27</v>
      </c>
      <c r="R128" t="s">
        <v>848</v>
      </c>
      <c r="S128">
        <v>0</v>
      </c>
      <c r="U128" t="s">
        <v>849</v>
      </c>
      <c r="V128" t="s">
        <v>30</v>
      </c>
    </row>
    <row r="129" spans="1:22" ht="15" customHeight="1" x14ac:dyDescent="0.25">
      <c r="A129" t="s">
        <v>850</v>
      </c>
      <c r="B129" t="s">
        <v>32</v>
      </c>
      <c r="C129" t="s">
        <v>497</v>
      </c>
      <c r="D129">
        <v>2</v>
      </c>
      <c r="E129" t="s">
        <v>218</v>
      </c>
      <c r="F129" s="1">
        <v>42844.437905092593</v>
      </c>
      <c r="G129" s="1">
        <v>42948</v>
      </c>
      <c r="H129" s="1">
        <v>42978.6875</v>
      </c>
      <c r="I129" s="4">
        <f t="shared" si="2"/>
        <v>-30.6875</v>
      </c>
      <c r="K129" t="s">
        <v>24</v>
      </c>
      <c r="L129" t="s">
        <v>851</v>
      </c>
      <c r="M129" s="2" t="s">
        <v>852</v>
      </c>
      <c r="N129" t="s">
        <v>847</v>
      </c>
      <c r="O129">
        <v>40</v>
      </c>
      <c r="Q129" t="s">
        <v>27</v>
      </c>
      <c r="R129" t="s">
        <v>848</v>
      </c>
      <c r="S129">
        <v>0</v>
      </c>
      <c r="U129" t="s">
        <v>60</v>
      </c>
      <c r="V129" t="s">
        <v>61</v>
      </c>
    </row>
    <row r="130" spans="1:22" ht="15" customHeight="1" x14ac:dyDescent="0.25">
      <c r="A130" t="s">
        <v>853</v>
      </c>
      <c r="B130" t="s">
        <v>22</v>
      </c>
      <c r="C130" t="s">
        <v>33</v>
      </c>
      <c r="D130">
        <v>2</v>
      </c>
      <c r="E130" t="s">
        <v>34</v>
      </c>
      <c r="F130" s="1">
        <v>42844.502557870372</v>
      </c>
      <c r="G130" s="1">
        <v>42933</v>
      </c>
      <c r="H130" s="1">
        <v>42978.6875</v>
      </c>
      <c r="I130" s="4">
        <f t="shared" si="2"/>
        <v>-45.6875</v>
      </c>
      <c r="K130" t="s">
        <v>24</v>
      </c>
      <c r="L130" t="s">
        <v>854</v>
      </c>
      <c r="M130" s="2" t="s">
        <v>855</v>
      </c>
      <c r="N130" t="s">
        <v>440</v>
      </c>
      <c r="O130">
        <v>4</v>
      </c>
      <c r="P130" t="s">
        <v>111</v>
      </c>
      <c r="Q130" t="s">
        <v>27</v>
      </c>
      <c r="S130">
        <v>0</v>
      </c>
      <c r="T130" t="s">
        <v>65</v>
      </c>
      <c r="U130" t="s">
        <v>684</v>
      </c>
      <c r="V130" t="s">
        <v>30</v>
      </c>
    </row>
    <row r="131" spans="1:22" ht="15" customHeight="1" x14ac:dyDescent="0.25">
      <c r="A131" t="s">
        <v>856</v>
      </c>
      <c r="B131" t="s">
        <v>22</v>
      </c>
      <c r="C131" t="s">
        <v>33</v>
      </c>
      <c r="D131">
        <v>3</v>
      </c>
      <c r="E131" t="s">
        <v>91</v>
      </c>
      <c r="F131" s="1">
        <v>42844.697175925925</v>
      </c>
      <c r="H131" s="1">
        <v>42978.6875</v>
      </c>
      <c r="I131" s="4" t="str">
        <f t="shared" ref="I131:I194" si="3">IF(ISBLANK(G131),"0",G131-H131)</f>
        <v>0</v>
      </c>
      <c r="K131" t="s">
        <v>116</v>
      </c>
      <c r="L131" t="s">
        <v>857</v>
      </c>
      <c r="M131" s="2" t="s">
        <v>858</v>
      </c>
      <c r="N131" t="s">
        <v>859</v>
      </c>
      <c r="Q131" t="s">
        <v>27</v>
      </c>
      <c r="S131">
        <v>0</v>
      </c>
      <c r="T131" t="s">
        <v>28</v>
      </c>
      <c r="U131" t="s">
        <v>158</v>
      </c>
      <c r="V131" t="s">
        <v>30</v>
      </c>
    </row>
    <row r="132" spans="1:22" ht="15" customHeight="1" x14ac:dyDescent="0.25">
      <c r="A132" t="s">
        <v>860</v>
      </c>
      <c r="B132" t="s">
        <v>32</v>
      </c>
      <c r="C132" t="s">
        <v>70</v>
      </c>
      <c r="D132">
        <v>2</v>
      </c>
      <c r="E132" t="s">
        <v>34</v>
      </c>
      <c r="F132" s="1">
        <v>42845.458773148152</v>
      </c>
      <c r="H132" s="1">
        <v>42978.6875</v>
      </c>
      <c r="I132" s="4" t="str">
        <f t="shared" si="3"/>
        <v>0</v>
      </c>
      <c r="K132" t="s">
        <v>24</v>
      </c>
      <c r="L132" t="s">
        <v>861</v>
      </c>
      <c r="M132" t="s">
        <v>862</v>
      </c>
      <c r="N132" t="s">
        <v>863</v>
      </c>
      <c r="P132" t="s">
        <v>744</v>
      </c>
      <c r="Q132" t="s">
        <v>27</v>
      </c>
      <c r="R132" t="s">
        <v>495</v>
      </c>
      <c r="S132">
        <v>0</v>
      </c>
      <c r="T132" t="s">
        <v>65</v>
      </c>
      <c r="U132" t="s">
        <v>60</v>
      </c>
      <c r="V132" t="s">
        <v>61</v>
      </c>
    </row>
    <row r="133" spans="1:22" ht="15" customHeight="1" x14ac:dyDescent="0.25">
      <c r="A133" t="s">
        <v>864</v>
      </c>
      <c r="B133" t="s">
        <v>32</v>
      </c>
      <c r="C133" t="s">
        <v>23</v>
      </c>
      <c r="D133">
        <v>3</v>
      </c>
      <c r="E133" t="s">
        <v>91</v>
      </c>
      <c r="F133" s="1">
        <v>42845.564710648148</v>
      </c>
      <c r="H133" s="1">
        <v>42978.6875</v>
      </c>
      <c r="I133" s="4" t="str">
        <f t="shared" si="3"/>
        <v>0</v>
      </c>
      <c r="K133" t="s">
        <v>116</v>
      </c>
      <c r="L133" t="s">
        <v>865</v>
      </c>
      <c r="M133" t="s">
        <v>866</v>
      </c>
      <c r="N133" t="s">
        <v>867</v>
      </c>
      <c r="Q133" t="s">
        <v>27</v>
      </c>
      <c r="S133">
        <v>0</v>
      </c>
      <c r="T133" t="s">
        <v>65</v>
      </c>
      <c r="U133" t="s">
        <v>868</v>
      </c>
      <c r="V133" t="s">
        <v>30</v>
      </c>
    </row>
    <row r="134" spans="1:22" ht="15" customHeight="1" x14ac:dyDescent="0.25">
      <c r="A134" t="s">
        <v>869</v>
      </c>
      <c r="B134" t="s">
        <v>32</v>
      </c>
      <c r="C134" t="s">
        <v>33</v>
      </c>
      <c r="D134">
        <v>2</v>
      </c>
      <c r="E134" t="s">
        <v>34</v>
      </c>
      <c r="F134" s="1">
        <v>42849.727569444447</v>
      </c>
      <c r="H134" s="1">
        <v>42978.6875</v>
      </c>
      <c r="I134" s="4" t="str">
        <f t="shared" si="3"/>
        <v>0</v>
      </c>
      <c r="K134" t="s">
        <v>24</v>
      </c>
      <c r="L134" t="s">
        <v>870</v>
      </c>
      <c r="M134" s="2" t="s">
        <v>871</v>
      </c>
      <c r="N134" t="s">
        <v>872</v>
      </c>
      <c r="Q134" t="s">
        <v>27</v>
      </c>
      <c r="R134" t="s">
        <v>872</v>
      </c>
      <c r="S134">
        <v>0</v>
      </c>
      <c r="T134" t="s">
        <v>28</v>
      </c>
      <c r="U134" t="s">
        <v>60</v>
      </c>
      <c r="V134" t="s">
        <v>61</v>
      </c>
    </row>
    <row r="135" spans="1:22" ht="15" customHeight="1" x14ac:dyDescent="0.25">
      <c r="A135" t="s">
        <v>873</v>
      </c>
      <c r="B135" t="s">
        <v>32</v>
      </c>
      <c r="C135" t="s">
        <v>33</v>
      </c>
      <c r="D135">
        <v>2</v>
      </c>
      <c r="E135" t="s">
        <v>34</v>
      </c>
      <c r="F135" s="1">
        <v>42849.736539351848</v>
      </c>
      <c r="H135" s="1">
        <v>42978.6875</v>
      </c>
      <c r="I135" s="4" t="str">
        <f t="shared" si="3"/>
        <v>0</v>
      </c>
      <c r="K135" t="s">
        <v>24</v>
      </c>
      <c r="L135" t="s">
        <v>874</v>
      </c>
      <c r="M135" s="2" t="s">
        <v>875</v>
      </c>
      <c r="N135" t="s">
        <v>872</v>
      </c>
      <c r="Q135" t="s">
        <v>27</v>
      </c>
      <c r="R135" t="s">
        <v>872</v>
      </c>
      <c r="S135">
        <v>0</v>
      </c>
      <c r="T135" t="s">
        <v>28</v>
      </c>
      <c r="U135" t="s">
        <v>60</v>
      </c>
      <c r="V135" t="s">
        <v>61</v>
      </c>
    </row>
    <row r="136" spans="1:22" ht="15" customHeight="1" x14ac:dyDescent="0.25">
      <c r="A136" t="s">
        <v>876</v>
      </c>
      <c r="B136" t="s">
        <v>32</v>
      </c>
      <c r="C136" t="s">
        <v>33</v>
      </c>
      <c r="D136">
        <v>2</v>
      </c>
      <c r="E136" t="s">
        <v>34</v>
      </c>
      <c r="F136" s="1">
        <v>42849.746238425927</v>
      </c>
      <c r="H136" s="1">
        <v>42978.6875</v>
      </c>
      <c r="I136" s="4" t="str">
        <f t="shared" si="3"/>
        <v>0</v>
      </c>
      <c r="K136" t="s">
        <v>24</v>
      </c>
      <c r="L136" t="s">
        <v>877</v>
      </c>
      <c r="M136" s="2" t="s">
        <v>878</v>
      </c>
      <c r="N136" t="s">
        <v>872</v>
      </c>
      <c r="Q136" t="s">
        <v>27</v>
      </c>
      <c r="R136" t="s">
        <v>872</v>
      </c>
      <c r="S136">
        <v>0</v>
      </c>
      <c r="T136" t="s">
        <v>28</v>
      </c>
      <c r="U136" t="s">
        <v>60</v>
      </c>
      <c r="V136" t="s">
        <v>61</v>
      </c>
    </row>
    <row r="137" spans="1:22" ht="15" customHeight="1" x14ac:dyDescent="0.25">
      <c r="A137" t="s">
        <v>879</v>
      </c>
      <c r="B137" t="s">
        <v>22</v>
      </c>
      <c r="C137" t="s">
        <v>83</v>
      </c>
      <c r="D137">
        <v>2</v>
      </c>
      <c r="E137" t="s">
        <v>218</v>
      </c>
      <c r="F137" s="1">
        <v>42850.396307870367</v>
      </c>
      <c r="G137" s="1">
        <v>42989</v>
      </c>
      <c r="H137" s="1">
        <v>42978.6875</v>
      </c>
      <c r="I137" s="4">
        <f t="shared" si="3"/>
        <v>10.3125</v>
      </c>
      <c r="K137" t="s">
        <v>35</v>
      </c>
      <c r="L137" t="s">
        <v>880</v>
      </c>
      <c r="M137" s="2" t="s">
        <v>881</v>
      </c>
      <c r="N137" t="s">
        <v>882</v>
      </c>
      <c r="O137">
        <v>20</v>
      </c>
      <c r="Q137" t="s">
        <v>27</v>
      </c>
      <c r="R137" t="s">
        <v>430</v>
      </c>
      <c r="S137">
        <v>0</v>
      </c>
      <c r="U137" t="s">
        <v>135</v>
      </c>
      <c r="V137" t="s">
        <v>30</v>
      </c>
    </row>
    <row r="138" spans="1:22" ht="15" customHeight="1" x14ac:dyDescent="0.25">
      <c r="A138" t="s">
        <v>883</v>
      </c>
      <c r="B138" t="s">
        <v>32</v>
      </c>
      <c r="C138" t="s">
        <v>70</v>
      </c>
      <c r="D138">
        <v>3</v>
      </c>
      <c r="E138" t="s">
        <v>91</v>
      </c>
      <c r="F138" s="1">
        <v>42850.699907407405</v>
      </c>
      <c r="H138" s="1">
        <v>42978.6875</v>
      </c>
      <c r="I138" s="4" t="str">
        <f t="shared" si="3"/>
        <v>0</v>
      </c>
      <c r="K138" t="s">
        <v>116</v>
      </c>
      <c r="L138" t="s">
        <v>884</v>
      </c>
      <c r="M138" t="s">
        <v>884</v>
      </c>
      <c r="N138" t="s">
        <v>885</v>
      </c>
      <c r="Q138" t="s">
        <v>27</v>
      </c>
      <c r="S138">
        <v>0</v>
      </c>
      <c r="T138" t="s">
        <v>28</v>
      </c>
      <c r="U138" t="s">
        <v>886</v>
      </c>
      <c r="V138" t="s">
        <v>30</v>
      </c>
    </row>
    <row r="139" spans="1:22" ht="15" customHeight="1" x14ac:dyDescent="0.25">
      <c r="A139" t="s">
        <v>887</v>
      </c>
      <c r="B139" t="s">
        <v>22</v>
      </c>
      <c r="C139" t="s">
        <v>230</v>
      </c>
      <c r="D139">
        <v>1</v>
      </c>
      <c r="E139" t="s">
        <v>131</v>
      </c>
      <c r="F139" s="1">
        <v>42851.342893518522</v>
      </c>
      <c r="H139" s="1">
        <v>42978.6875</v>
      </c>
      <c r="I139" s="4" t="str">
        <f t="shared" si="3"/>
        <v>0</v>
      </c>
      <c r="K139" t="s">
        <v>116</v>
      </c>
      <c r="L139" t="s">
        <v>888</v>
      </c>
      <c r="M139" s="2" t="s">
        <v>889</v>
      </c>
      <c r="N139" t="s">
        <v>890</v>
      </c>
      <c r="Q139" t="s">
        <v>27</v>
      </c>
      <c r="S139">
        <v>0</v>
      </c>
      <c r="U139" t="s">
        <v>891</v>
      </c>
      <c r="V139" t="s">
        <v>30</v>
      </c>
    </row>
    <row r="140" spans="1:22" ht="15" customHeight="1" x14ac:dyDescent="0.25">
      <c r="A140" t="s">
        <v>892</v>
      </c>
      <c r="B140" t="s">
        <v>22</v>
      </c>
      <c r="C140" t="s">
        <v>230</v>
      </c>
      <c r="D140">
        <v>1</v>
      </c>
      <c r="E140" t="s">
        <v>84</v>
      </c>
      <c r="F140" s="1">
        <v>42851.757638888892</v>
      </c>
      <c r="G140" s="1">
        <v>43039</v>
      </c>
      <c r="H140" s="1">
        <v>42978.6875</v>
      </c>
      <c r="I140" s="4">
        <f t="shared" si="3"/>
        <v>60.3125</v>
      </c>
      <c r="K140" t="s">
        <v>24</v>
      </c>
      <c r="L140" t="s">
        <v>893</v>
      </c>
      <c r="M140" s="2" t="s">
        <v>894</v>
      </c>
      <c r="N140" t="s">
        <v>895</v>
      </c>
      <c r="O140">
        <v>200</v>
      </c>
      <c r="Q140" t="s">
        <v>27</v>
      </c>
      <c r="R140" t="s">
        <v>289</v>
      </c>
      <c r="S140">
        <v>0</v>
      </c>
      <c r="U140" t="s">
        <v>300</v>
      </c>
      <c r="V140" t="s">
        <v>30</v>
      </c>
    </row>
    <row r="141" spans="1:22" ht="15" customHeight="1" x14ac:dyDescent="0.25">
      <c r="A141" t="s">
        <v>896</v>
      </c>
      <c r="B141" t="s">
        <v>22</v>
      </c>
      <c r="C141" t="s">
        <v>33</v>
      </c>
      <c r="D141">
        <v>3</v>
      </c>
      <c r="E141" t="s">
        <v>91</v>
      </c>
      <c r="F141" s="1">
        <v>42852.665891203702</v>
      </c>
      <c r="H141" s="1">
        <v>42978.6875</v>
      </c>
      <c r="I141" s="4" t="str">
        <f t="shared" si="3"/>
        <v>0</v>
      </c>
      <c r="K141" t="s">
        <v>116</v>
      </c>
      <c r="L141" t="s">
        <v>897</v>
      </c>
      <c r="M141" s="2" t="s">
        <v>898</v>
      </c>
      <c r="N141" t="s">
        <v>288</v>
      </c>
      <c r="Q141" t="s">
        <v>27</v>
      </c>
      <c r="S141">
        <v>0</v>
      </c>
      <c r="T141" t="s">
        <v>48</v>
      </c>
      <c r="U141" t="s">
        <v>607</v>
      </c>
      <c r="V141" t="s">
        <v>30</v>
      </c>
    </row>
    <row r="142" spans="1:22" ht="15" customHeight="1" x14ac:dyDescent="0.25">
      <c r="A142" t="s">
        <v>899</v>
      </c>
      <c r="B142" t="s">
        <v>22</v>
      </c>
      <c r="C142" t="s">
        <v>83</v>
      </c>
      <c r="D142">
        <v>2</v>
      </c>
      <c r="E142" t="s">
        <v>131</v>
      </c>
      <c r="F142" s="1">
        <v>42853.464571759258</v>
      </c>
      <c r="H142" s="1">
        <v>42978.6875</v>
      </c>
      <c r="I142" s="4" t="str">
        <f t="shared" si="3"/>
        <v>0</v>
      </c>
      <c r="K142" t="s">
        <v>116</v>
      </c>
      <c r="L142" t="s">
        <v>900</v>
      </c>
      <c r="M142" s="2" t="s">
        <v>901</v>
      </c>
      <c r="N142" t="s">
        <v>587</v>
      </c>
      <c r="Q142" t="s">
        <v>27</v>
      </c>
      <c r="S142">
        <v>0</v>
      </c>
      <c r="U142" t="s">
        <v>135</v>
      </c>
      <c r="V142" t="s">
        <v>30</v>
      </c>
    </row>
    <row r="143" spans="1:22" ht="15" customHeight="1" x14ac:dyDescent="0.25">
      <c r="A143" t="s">
        <v>902</v>
      </c>
      <c r="B143" t="s">
        <v>22</v>
      </c>
      <c r="C143" t="s">
        <v>83</v>
      </c>
      <c r="D143">
        <v>4</v>
      </c>
      <c r="E143" t="s">
        <v>131</v>
      </c>
      <c r="F143" s="1">
        <v>42853.92114583333</v>
      </c>
      <c r="H143" s="1">
        <v>42978.6875</v>
      </c>
      <c r="I143" s="4" t="str">
        <f t="shared" si="3"/>
        <v>0</v>
      </c>
      <c r="K143" t="s">
        <v>116</v>
      </c>
      <c r="L143" t="s">
        <v>903</v>
      </c>
      <c r="M143" s="2" t="s">
        <v>904</v>
      </c>
      <c r="N143" t="s">
        <v>603</v>
      </c>
      <c r="Q143" t="s">
        <v>27</v>
      </c>
      <c r="S143">
        <v>0</v>
      </c>
      <c r="U143" t="s">
        <v>369</v>
      </c>
      <c r="V143" t="s">
        <v>30</v>
      </c>
    </row>
    <row r="144" spans="1:22" ht="15" customHeight="1" x14ac:dyDescent="0.25">
      <c r="A144" t="s">
        <v>905</v>
      </c>
      <c r="B144" t="s">
        <v>32</v>
      </c>
      <c r="C144" t="s">
        <v>33</v>
      </c>
      <c r="D144">
        <v>2</v>
      </c>
      <c r="E144" t="s">
        <v>91</v>
      </c>
      <c r="F144" s="1">
        <v>42856.415775462963</v>
      </c>
      <c r="H144" s="1">
        <v>42978.6875</v>
      </c>
      <c r="I144" s="4" t="str">
        <f t="shared" si="3"/>
        <v>0</v>
      </c>
      <c r="K144" t="s">
        <v>116</v>
      </c>
      <c r="L144" t="s">
        <v>906</v>
      </c>
      <c r="M144" s="2" t="s">
        <v>907</v>
      </c>
      <c r="N144" t="s">
        <v>863</v>
      </c>
      <c r="O144">
        <v>750</v>
      </c>
      <c r="Q144" t="s">
        <v>27</v>
      </c>
      <c r="R144" t="s">
        <v>441</v>
      </c>
      <c r="S144">
        <v>0</v>
      </c>
      <c r="T144" t="s">
        <v>28</v>
      </c>
      <c r="U144" t="s">
        <v>60</v>
      </c>
      <c r="V144" t="s">
        <v>61</v>
      </c>
    </row>
    <row r="145" spans="1:22" ht="15" customHeight="1" x14ac:dyDescent="0.25">
      <c r="A145" t="s">
        <v>908</v>
      </c>
      <c r="B145" t="s">
        <v>22</v>
      </c>
      <c r="C145" t="s">
        <v>83</v>
      </c>
      <c r="D145">
        <v>2</v>
      </c>
      <c r="E145" t="s">
        <v>218</v>
      </c>
      <c r="F145" s="1">
        <v>42856.450775462959</v>
      </c>
      <c r="G145" s="1">
        <v>42989</v>
      </c>
      <c r="H145" s="1">
        <v>42978.6875</v>
      </c>
      <c r="I145" s="4">
        <f t="shared" si="3"/>
        <v>10.3125</v>
      </c>
      <c r="K145" t="s">
        <v>24</v>
      </c>
      <c r="L145" t="s">
        <v>909</v>
      </c>
      <c r="M145" s="2" t="s">
        <v>910</v>
      </c>
      <c r="N145" t="s">
        <v>911</v>
      </c>
      <c r="O145">
        <v>40</v>
      </c>
      <c r="Q145" t="s">
        <v>27</v>
      </c>
      <c r="R145" t="s">
        <v>430</v>
      </c>
      <c r="S145">
        <v>0</v>
      </c>
      <c r="U145" t="s">
        <v>369</v>
      </c>
      <c r="V145" t="s">
        <v>30</v>
      </c>
    </row>
    <row r="146" spans="1:22" ht="15" customHeight="1" x14ac:dyDescent="0.25">
      <c r="A146" t="s">
        <v>912</v>
      </c>
      <c r="B146" t="s">
        <v>22</v>
      </c>
      <c r="C146" t="s">
        <v>230</v>
      </c>
      <c r="D146">
        <v>2</v>
      </c>
      <c r="E146" t="s">
        <v>84</v>
      </c>
      <c r="F146" s="1">
        <v>42856.521747685183</v>
      </c>
      <c r="H146" s="1">
        <v>42978.6875</v>
      </c>
      <c r="I146" s="4" t="str">
        <f t="shared" si="3"/>
        <v>0</v>
      </c>
      <c r="K146" t="s">
        <v>55</v>
      </c>
      <c r="L146" t="s">
        <v>913</v>
      </c>
      <c r="M146" s="2" t="s">
        <v>914</v>
      </c>
      <c r="N146" t="s">
        <v>915</v>
      </c>
      <c r="Q146" t="s">
        <v>27</v>
      </c>
      <c r="R146" t="s">
        <v>916</v>
      </c>
      <c r="S146">
        <v>0</v>
      </c>
      <c r="U146" t="s">
        <v>917</v>
      </c>
      <c r="V146" t="s">
        <v>30</v>
      </c>
    </row>
    <row r="147" spans="1:22" ht="15" customHeight="1" x14ac:dyDescent="0.25">
      <c r="A147" t="s">
        <v>918</v>
      </c>
      <c r="B147" t="s">
        <v>32</v>
      </c>
      <c r="C147" t="s">
        <v>230</v>
      </c>
      <c r="D147">
        <v>2</v>
      </c>
      <c r="E147" t="s">
        <v>84</v>
      </c>
      <c r="F147" s="1">
        <v>42856.591493055559</v>
      </c>
      <c r="H147" s="1">
        <v>42978.6875</v>
      </c>
      <c r="I147" s="4" t="str">
        <f t="shared" si="3"/>
        <v>0</v>
      </c>
      <c r="K147" t="s">
        <v>24</v>
      </c>
      <c r="L147" t="s">
        <v>919</v>
      </c>
      <c r="M147" s="2" t="s">
        <v>920</v>
      </c>
      <c r="N147" t="s">
        <v>921</v>
      </c>
      <c r="Q147" t="s">
        <v>27</v>
      </c>
      <c r="R147" t="s">
        <v>922</v>
      </c>
      <c r="S147">
        <v>0</v>
      </c>
      <c r="U147" t="s">
        <v>113</v>
      </c>
      <c r="V147" t="s">
        <v>114</v>
      </c>
    </row>
    <row r="148" spans="1:22" ht="15" customHeight="1" x14ac:dyDescent="0.25">
      <c r="A148" t="s">
        <v>923</v>
      </c>
      <c r="B148" t="s">
        <v>32</v>
      </c>
      <c r="C148" t="s">
        <v>70</v>
      </c>
      <c r="D148">
        <v>3</v>
      </c>
      <c r="E148" t="s">
        <v>91</v>
      </c>
      <c r="F148" s="1">
        <v>42856.701342592591</v>
      </c>
      <c r="H148" s="1">
        <v>42978.6875</v>
      </c>
      <c r="I148" s="4" t="str">
        <f t="shared" si="3"/>
        <v>0</v>
      </c>
      <c r="K148" t="s">
        <v>116</v>
      </c>
      <c r="L148" t="s">
        <v>924</v>
      </c>
      <c r="M148" s="2" t="s">
        <v>925</v>
      </c>
      <c r="N148" t="s">
        <v>926</v>
      </c>
      <c r="Q148" t="s">
        <v>27</v>
      </c>
      <c r="S148">
        <v>0</v>
      </c>
      <c r="T148" t="s">
        <v>28</v>
      </c>
      <c r="U148" t="s">
        <v>886</v>
      </c>
      <c r="V148" t="s">
        <v>30</v>
      </c>
    </row>
    <row r="149" spans="1:22" ht="15" customHeight="1" x14ac:dyDescent="0.25">
      <c r="A149" t="s">
        <v>927</v>
      </c>
      <c r="B149" t="s">
        <v>22</v>
      </c>
      <c r="C149" t="s">
        <v>230</v>
      </c>
      <c r="D149">
        <v>1</v>
      </c>
      <c r="E149" t="s">
        <v>84</v>
      </c>
      <c r="F149" s="1">
        <v>42857.320405092592</v>
      </c>
      <c r="H149" s="1">
        <v>42978.6875</v>
      </c>
      <c r="I149" s="4" t="str">
        <f t="shared" si="3"/>
        <v>0</v>
      </c>
      <c r="K149" t="s">
        <v>24</v>
      </c>
      <c r="L149" t="s">
        <v>928</v>
      </c>
      <c r="M149" s="2" t="s">
        <v>929</v>
      </c>
      <c r="N149" t="s">
        <v>930</v>
      </c>
      <c r="Q149" t="s">
        <v>27</v>
      </c>
      <c r="R149" t="s">
        <v>134</v>
      </c>
      <c r="S149">
        <v>0</v>
      </c>
      <c r="U149" t="s">
        <v>60</v>
      </c>
      <c r="V149" t="s">
        <v>61</v>
      </c>
    </row>
    <row r="150" spans="1:22" ht="15" customHeight="1" x14ac:dyDescent="0.25">
      <c r="A150" t="s">
        <v>931</v>
      </c>
      <c r="B150" t="s">
        <v>22</v>
      </c>
      <c r="C150" t="s">
        <v>23</v>
      </c>
      <c r="D150">
        <v>1</v>
      </c>
      <c r="E150" t="s">
        <v>23</v>
      </c>
      <c r="F150" s="1">
        <v>42857.521562499998</v>
      </c>
      <c r="G150" s="1">
        <v>43008</v>
      </c>
      <c r="H150" s="1">
        <v>42978.6875</v>
      </c>
      <c r="I150" s="4">
        <f t="shared" si="3"/>
        <v>29.3125</v>
      </c>
      <c r="K150" t="s">
        <v>24</v>
      </c>
      <c r="L150" t="s">
        <v>932</v>
      </c>
      <c r="M150" s="2" t="s">
        <v>933</v>
      </c>
      <c r="N150" t="s">
        <v>934</v>
      </c>
      <c r="O150">
        <v>12</v>
      </c>
      <c r="P150" t="s">
        <v>111</v>
      </c>
      <c r="Q150" t="s">
        <v>27</v>
      </c>
      <c r="R150" t="s">
        <v>935</v>
      </c>
      <c r="S150">
        <v>0</v>
      </c>
      <c r="T150" t="s">
        <v>28</v>
      </c>
      <c r="U150" t="s">
        <v>936</v>
      </c>
      <c r="V150" t="s">
        <v>30</v>
      </c>
    </row>
    <row r="151" spans="1:22" ht="15" customHeight="1" x14ac:dyDescent="0.25">
      <c r="A151" t="s">
        <v>937</v>
      </c>
      <c r="B151" t="s">
        <v>22</v>
      </c>
      <c r="C151" t="s">
        <v>83</v>
      </c>
      <c r="D151">
        <v>3</v>
      </c>
      <c r="E151" t="s">
        <v>131</v>
      </c>
      <c r="F151" s="1">
        <v>42858.438356481478</v>
      </c>
      <c r="H151" s="1">
        <v>42978.6875</v>
      </c>
      <c r="I151" s="4" t="str">
        <f t="shared" si="3"/>
        <v>0</v>
      </c>
      <c r="K151" t="s">
        <v>116</v>
      </c>
      <c r="L151" t="s">
        <v>938</v>
      </c>
      <c r="M151" s="2" t="s">
        <v>939</v>
      </c>
      <c r="N151" t="s">
        <v>940</v>
      </c>
      <c r="Q151" t="s">
        <v>27</v>
      </c>
      <c r="S151">
        <v>0</v>
      </c>
      <c r="U151" t="s">
        <v>193</v>
      </c>
      <c r="V151" t="s">
        <v>30</v>
      </c>
    </row>
    <row r="152" spans="1:22" ht="15" customHeight="1" x14ac:dyDescent="0.25">
      <c r="A152" t="s">
        <v>941</v>
      </c>
      <c r="B152" t="s">
        <v>22</v>
      </c>
      <c r="C152" t="s">
        <v>83</v>
      </c>
      <c r="D152">
        <v>4</v>
      </c>
      <c r="E152" t="s">
        <v>131</v>
      </c>
      <c r="F152" s="1">
        <v>42859.338923611111</v>
      </c>
      <c r="H152" s="1">
        <v>42978.6875</v>
      </c>
      <c r="I152" s="4" t="str">
        <f t="shared" si="3"/>
        <v>0</v>
      </c>
      <c r="K152" t="s">
        <v>116</v>
      </c>
      <c r="L152" t="s">
        <v>942</v>
      </c>
      <c r="M152" s="2" t="s">
        <v>943</v>
      </c>
      <c r="N152" t="s">
        <v>944</v>
      </c>
      <c r="Q152" t="s">
        <v>27</v>
      </c>
      <c r="S152">
        <v>0</v>
      </c>
      <c r="U152" t="s">
        <v>135</v>
      </c>
      <c r="V152" t="s">
        <v>30</v>
      </c>
    </row>
    <row r="153" spans="1:22" ht="15" customHeight="1" x14ac:dyDescent="0.25">
      <c r="A153" t="s">
        <v>945</v>
      </c>
      <c r="B153" t="s">
        <v>22</v>
      </c>
      <c r="C153" t="s">
        <v>83</v>
      </c>
      <c r="D153">
        <v>1</v>
      </c>
      <c r="E153" t="s">
        <v>218</v>
      </c>
      <c r="F153" s="1">
        <v>42859.453020833331</v>
      </c>
      <c r="G153" s="1">
        <v>42948</v>
      </c>
      <c r="H153" s="1">
        <v>42978.6875</v>
      </c>
      <c r="I153" s="4">
        <f t="shared" si="3"/>
        <v>-30.6875</v>
      </c>
      <c r="K153" t="s">
        <v>24</v>
      </c>
      <c r="L153" t="s">
        <v>946</v>
      </c>
      <c r="M153" s="2" t="s">
        <v>947</v>
      </c>
      <c r="N153" t="s">
        <v>940</v>
      </c>
      <c r="O153">
        <v>6</v>
      </c>
      <c r="Q153" t="s">
        <v>27</v>
      </c>
      <c r="R153" t="s">
        <v>188</v>
      </c>
      <c r="S153">
        <v>0</v>
      </c>
      <c r="U153" t="s">
        <v>193</v>
      </c>
      <c r="V153" t="s">
        <v>30</v>
      </c>
    </row>
    <row r="154" spans="1:22" ht="15" customHeight="1" x14ac:dyDescent="0.25">
      <c r="A154" t="s">
        <v>948</v>
      </c>
      <c r="B154" t="s">
        <v>22</v>
      </c>
      <c r="C154" t="s">
        <v>83</v>
      </c>
      <c r="D154">
        <v>1</v>
      </c>
      <c r="E154" t="s">
        <v>84</v>
      </c>
      <c r="F154" s="1">
        <v>42859.46875</v>
      </c>
      <c r="G154" s="1">
        <v>43036</v>
      </c>
      <c r="H154" s="1">
        <v>42978.6875</v>
      </c>
      <c r="I154" s="4">
        <f t="shared" si="3"/>
        <v>57.3125</v>
      </c>
      <c r="K154" t="s">
        <v>24</v>
      </c>
      <c r="L154" t="s">
        <v>949</v>
      </c>
      <c r="M154" s="2" t="s">
        <v>950</v>
      </c>
      <c r="N154" t="s">
        <v>951</v>
      </c>
      <c r="O154">
        <v>60</v>
      </c>
      <c r="Q154" t="s">
        <v>27</v>
      </c>
      <c r="R154" t="s">
        <v>215</v>
      </c>
      <c r="S154">
        <v>0</v>
      </c>
      <c r="U154" t="s">
        <v>193</v>
      </c>
      <c r="V154" t="s">
        <v>30</v>
      </c>
    </row>
    <row r="155" spans="1:22" ht="15" customHeight="1" x14ac:dyDescent="0.25">
      <c r="A155" t="s">
        <v>952</v>
      </c>
      <c r="B155" t="s">
        <v>22</v>
      </c>
      <c r="C155" t="s">
        <v>83</v>
      </c>
      <c r="D155">
        <v>2</v>
      </c>
      <c r="E155" t="s">
        <v>84</v>
      </c>
      <c r="F155" s="1">
        <v>42859.603703703702</v>
      </c>
      <c r="H155" s="1">
        <v>42978.6875</v>
      </c>
      <c r="I155" s="4" t="str">
        <f t="shared" si="3"/>
        <v>0</v>
      </c>
      <c r="K155" t="s">
        <v>24</v>
      </c>
      <c r="L155" t="s">
        <v>953</v>
      </c>
      <c r="M155" s="2" t="s">
        <v>954</v>
      </c>
      <c r="N155" t="s">
        <v>153</v>
      </c>
      <c r="Q155" t="s">
        <v>27</v>
      </c>
      <c r="R155" t="s">
        <v>215</v>
      </c>
      <c r="S155">
        <v>0</v>
      </c>
      <c r="U155" t="s">
        <v>193</v>
      </c>
      <c r="V155" t="s">
        <v>30</v>
      </c>
    </row>
    <row r="156" spans="1:22" ht="15" customHeight="1" x14ac:dyDescent="0.25">
      <c r="A156" t="s">
        <v>955</v>
      </c>
      <c r="B156" t="s">
        <v>22</v>
      </c>
      <c r="C156" t="s">
        <v>83</v>
      </c>
      <c r="D156">
        <v>3</v>
      </c>
      <c r="E156" t="s">
        <v>131</v>
      </c>
      <c r="F156" s="1">
        <v>42859.613553240742</v>
      </c>
      <c r="H156" s="1">
        <v>42978.6875</v>
      </c>
      <c r="I156" s="4" t="str">
        <f t="shared" si="3"/>
        <v>0</v>
      </c>
      <c r="K156" t="s">
        <v>116</v>
      </c>
      <c r="L156" t="s">
        <v>956</v>
      </c>
      <c r="M156" s="2" t="s">
        <v>957</v>
      </c>
      <c r="N156" t="s">
        <v>807</v>
      </c>
      <c r="Q156" t="s">
        <v>27</v>
      </c>
      <c r="S156">
        <v>0</v>
      </c>
      <c r="U156" t="s">
        <v>135</v>
      </c>
      <c r="V156" t="s">
        <v>30</v>
      </c>
    </row>
    <row r="157" spans="1:22" ht="15" customHeight="1" x14ac:dyDescent="0.25">
      <c r="A157" t="s">
        <v>958</v>
      </c>
      <c r="B157" t="s">
        <v>22</v>
      </c>
      <c r="C157" t="s">
        <v>83</v>
      </c>
      <c r="D157">
        <v>2</v>
      </c>
      <c r="E157" t="s">
        <v>218</v>
      </c>
      <c r="F157" s="1">
        <v>42860.478750000002</v>
      </c>
      <c r="G157" s="1">
        <v>43100</v>
      </c>
      <c r="H157" s="1">
        <v>42978.6875</v>
      </c>
      <c r="I157" s="4">
        <f t="shared" si="3"/>
        <v>121.3125</v>
      </c>
      <c r="K157" t="s">
        <v>35</v>
      </c>
      <c r="L157" t="s">
        <v>959</v>
      </c>
      <c r="M157" s="2" t="s">
        <v>960</v>
      </c>
      <c r="N157" t="s">
        <v>961</v>
      </c>
      <c r="O157">
        <v>100</v>
      </c>
      <c r="Q157" t="s">
        <v>27</v>
      </c>
      <c r="R157" t="s">
        <v>962</v>
      </c>
      <c r="S157">
        <v>0</v>
      </c>
      <c r="U157" t="s">
        <v>963</v>
      </c>
      <c r="V157" t="s">
        <v>30</v>
      </c>
    </row>
    <row r="158" spans="1:22" ht="15" customHeight="1" x14ac:dyDescent="0.25">
      <c r="A158" t="s">
        <v>964</v>
      </c>
      <c r="B158" t="s">
        <v>22</v>
      </c>
      <c r="C158" t="s">
        <v>83</v>
      </c>
      <c r="D158">
        <v>3</v>
      </c>
      <c r="E158" t="s">
        <v>131</v>
      </c>
      <c r="F158" s="1">
        <v>42860.546770833331</v>
      </c>
      <c r="H158" s="1">
        <v>42978.6875</v>
      </c>
      <c r="I158" s="4" t="str">
        <f t="shared" si="3"/>
        <v>0</v>
      </c>
      <c r="K158" t="s">
        <v>116</v>
      </c>
      <c r="L158" t="s">
        <v>965</v>
      </c>
      <c r="M158" s="2" t="s">
        <v>966</v>
      </c>
      <c r="N158" t="s">
        <v>505</v>
      </c>
      <c r="Q158" t="s">
        <v>27</v>
      </c>
      <c r="S158">
        <v>0</v>
      </c>
      <c r="U158" t="s">
        <v>963</v>
      </c>
      <c r="V158" t="s">
        <v>30</v>
      </c>
    </row>
    <row r="159" spans="1:22" ht="15" customHeight="1" x14ac:dyDescent="0.25">
      <c r="A159" t="s">
        <v>967</v>
      </c>
      <c r="B159" t="s">
        <v>22</v>
      </c>
      <c r="C159" t="s">
        <v>23</v>
      </c>
      <c r="D159">
        <v>3</v>
      </c>
      <c r="E159" t="s">
        <v>91</v>
      </c>
      <c r="F159" s="1">
        <v>42863.414525462962</v>
      </c>
      <c r="H159" s="1">
        <v>42978.6875</v>
      </c>
      <c r="I159" s="4" t="str">
        <f t="shared" si="3"/>
        <v>0</v>
      </c>
      <c r="K159" t="s">
        <v>116</v>
      </c>
      <c r="L159" t="s">
        <v>968</v>
      </c>
      <c r="M159" s="2" t="s">
        <v>969</v>
      </c>
      <c r="N159" t="s">
        <v>197</v>
      </c>
      <c r="Q159" t="s">
        <v>27</v>
      </c>
      <c r="S159">
        <v>0</v>
      </c>
      <c r="T159" t="s">
        <v>28</v>
      </c>
      <c r="U159" t="s">
        <v>300</v>
      </c>
      <c r="V159" t="s">
        <v>30</v>
      </c>
    </row>
    <row r="160" spans="1:22" ht="15" customHeight="1" x14ac:dyDescent="0.25">
      <c r="A160" t="s">
        <v>970</v>
      </c>
      <c r="B160" t="s">
        <v>22</v>
      </c>
      <c r="C160" t="s">
        <v>83</v>
      </c>
      <c r="D160">
        <v>2</v>
      </c>
      <c r="E160" t="s">
        <v>131</v>
      </c>
      <c r="F160" s="1">
        <v>42864.405277777776</v>
      </c>
      <c r="H160" s="1">
        <v>42978.6875</v>
      </c>
      <c r="I160" s="4" t="str">
        <f t="shared" si="3"/>
        <v>0</v>
      </c>
      <c r="K160" t="s">
        <v>116</v>
      </c>
      <c r="L160" t="s">
        <v>971</v>
      </c>
      <c r="M160" s="2" t="s">
        <v>972</v>
      </c>
      <c r="N160" t="s">
        <v>26</v>
      </c>
      <c r="Q160" t="s">
        <v>27</v>
      </c>
      <c r="S160">
        <v>0</v>
      </c>
      <c r="U160" t="s">
        <v>206</v>
      </c>
      <c r="V160" t="s">
        <v>30</v>
      </c>
    </row>
    <row r="161" spans="1:22" ht="15" customHeight="1" x14ac:dyDescent="0.25">
      <c r="A161" t="s">
        <v>973</v>
      </c>
      <c r="B161" t="s">
        <v>22</v>
      </c>
      <c r="C161" t="s">
        <v>83</v>
      </c>
      <c r="D161">
        <v>2</v>
      </c>
      <c r="E161" t="s">
        <v>131</v>
      </c>
      <c r="F161" s="1">
        <v>42864.406817129631</v>
      </c>
      <c r="H161" s="1">
        <v>42978.6875</v>
      </c>
      <c r="I161" s="4" t="str">
        <f t="shared" si="3"/>
        <v>0</v>
      </c>
      <c r="K161" t="s">
        <v>116</v>
      </c>
      <c r="L161" t="s">
        <v>974</v>
      </c>
      <c r="M161" s="2" t="s">
        <v>975</v>
      </c>
      <c r="N161" t="s">
        <v>26</v>
      </c>
      <c r="Q161" t="s">
        <v>27</v>
      </c>
      <c r="S161">
        <v>0</v>
      </c>
      <c r="U161" t="s">
        <v>206</v>
      </c>
      <c r="V161" t="s">
        <v>30</v>
      </c>
    </row>
    <row r="162" spans="1:22" ht="15" customHeight="1" x14ac:dyDescent="0.25">
      <c r="A162" t="s">
        <v>976</v>
      </c>
      <c r="B162" t="s">
        <v>22</v>
      </c>
      <c r="C162" t="s">
        <v>83</v>
      </c>
      <c r="D162">
        <v>2</v>
      </c>
      <c r="E162" t="s">
        <v>131</v>
      </c>
      <c r="F162" s="1">
        <v>42864.411840277775</v>
      </c>
      <c r="H162" s="1">
        <v>42978.6875</v>
      </c>
      <c r="I162" s="4" t="str">
        <f t="shared" si="3"/>
        <v>0</v>
      </c>
      <c r="K162" t="s">
        <v>116</v>
      </c>
      <c r="L162" t="s">
        <v>977</v>
      </c>
      <c r="M162" s="2" t="s">
        <v>978</v>
      </c>
      <c r="N162" t="s">
        <v>26</v>
      </c>
      <c r="Q162" t="s">
        <v>27</v>
      </c>
      <c r="S162">
        <v>0</v>
      </c>
      <c r="U162" t="s">
        <v>206</v>
      </c>
      <c r="V162" t="s">
        <v>30</v>
      </c>
    </row>
    <row r="163" spans="1:22" ht="15" customHeight="1" x14ac:dyDescent="0.25">
      <c r="A163" t="s">
        <v>979</v>
      </c>
      <c r="B163" t="s">
        <v>32</v>
      </c>
      <c r="C163" t="s">
        <v>230</v>
      </c>
      <c r="D163">
        <v>4</v>
      </c>
      <c r="E163" t="s">
        <v>131</v>
      </c>
      <c r="F163" s="1">
        <v>42864.593009259261</v>
      </c>
      <c r="H163" s="1">
        <v>42978.6875</v>
      </c>
      <c r="I163" s="4" t="str">
        <f t="shared" si="3"/>
        <v>0</v>
      </c>
      <c r="K163" t="s">
        <v>116</v>
      </c>
      <c r="L163" t="s">
        <v>980</v>
      </c>
      <c r="M163" s="2" t="s">
        <v>981</v>
      </c>
      <c r="N163" t="s">
        <v>58</v>
      </c>
      <c r="Q163" t="s">
        <v>27</v>
      </c>
      <c r="S163">
        <v>0</v>
      </c>
      <c r="U163" t="s">
        <v>591</v>
      </c>
      <c r="V163" t="s">
        <v>30</v>
      </c>
    </row>
    <row r="164" spans="1:22" ht="15" customHeight="1" x14ac:dyDescent="0.25">
      <c r="A164" t="s">
        <v>982</v>
      </c>
      <c r="B164" t="s">
        <v>22</v>
      </c>
      <c r="C164" t="s">
        <v>23</v>
      </c>
      <c r="D164">
        <v>1</v>
      </c>
      <c r="E164" t="s">
        <v>23</v>
      </c>
      <c r="F164" s="1">
        <v>42865.392905092594</v>
      </c>
      <c r="G164" s="1">
        <v>42959</v>
      </c>
      <c r="H164" s="1">
        <v>42978.6875</v>
      </c>
      <c r="I164" s="4">
        <f t="shared" si="3"/>
        <v>-19.6875</v>
      </c>
      <c r="K164" t="s">
        <v>24</v>
      </c>
      <c r="L164" t="s">
        <v>983</v>
      </c>
      <c r="M164" t="s">
        <v>983</v>
      </c>
      <c r="N164" t="s">
        <v>26</v>
      </c>
      <c r="O164">
        <v>300</v>
      </c>
      <c r="Q164" t="s">
        <v>27</v>
      </c>
      <c r="R164" t="s">
        <v>26</v>
      </c>
      <c r="S164">
        <v>0</v>
      </c>
      <c r="T164" t="s">
        <v>48</v>
      </c>
      <c r="U164" t="s">
        <v>158</v>
      </c>
      <c r="V164" t="s">
        <v>30</v>
      </c>
    </row>
    <row r="165" spans="1:22" ht="15" customHeight="1" x14ac:dyDescent="0.25">
      <c r="A165" t="s">
        <v>984</v>
      </c>
      <c r="B165" t="s">
        <v>22</v>
      </c>
      <c r="C165" t="s">
        <v>83</v>
      </c>
      <c r="D165">
        <v>3</v>
      </c>
      <c r="E165" t="s">
        <v>131</v>
      </c>
      <c r="F165" s="1">
        <v>42866.307395833333</v>
      </c>
      <c r="H165" s="1">
        <v>42978.6875</v>
      </c>
      <c r="I165" s="4" t="str">
        <f t="shared" si="3"/>
        <v>0</v>
      </c>
      <c r="K165" t="s">
        <v>116</v>
      </c>
      <c r="L165" t="s">
        <v>985</v>
      </c>
      <c r="M165" s="2" t="s">
        <v>986</v>
      </c>
      <c r="N165" t="s">
        <v>671</v>
      </c>
      <c r="Q165" t="s">
        <v>27</v>
      </c>
      <c r="S165">
        <v>0</v>
      </c>
      <c r="U165" t="s">
        <v>193</v>
      </c>
      <c r="V165" t="s">
        <v>30</v>
      </c>
    </row>
    <row r="166" spans="1:22" ht="15" customHeight="1" x14ac:dyDescent="0.25">
      <c r="A166" t="s">
        <v>987</v>
      </c>
      <c r="B166" t="s">
        <v>22</v>
      </c>
      <c r="C166" t="s">
        <v>83</v>
      </c>
      <c r="D166">
        <v>4</v>
      </c>
      <c r="E166" t="s">
        <v>131</v>
      </c>
      <c r="F166" s="1">
        <v>42866.405891203707</v>
      </c>
      <c r="H166" s="1">
        <v>42978.6875</v>
      </c>
      <c r="I166" s="4" t="str">
        <f t="shared" si="3"/>
        <v>0</v>
      </c>
      <c r="K166" t="s">
        <v>116</v>
      </c>
      <c r="L166" t="s">
        <v>988</v>
      </c>
      <c r="M166" s="2" t="s">
        <v>989</v>
      </c>
      <c r="N166" t="s">
        <v>990</v>
      </c>
      <c r="Q166" t="s">
        <v>27</v>
      </c>
      <c r="S166">
        <v>0</v>
      </c>
      <c r="U166" t="s">
        <v>135</v>
      </c>
      <c r="V166" t="s">
        <v>30</v>
      </c>
    </row>
    <row r="167" spans="1:22" ht="15" customHeight="1" x14ac:dyDescent="0.25">
      <c r="A167" t="s">
        <v>991</v>
      </c>
      <c r="B167" t="s">
        <v>22</v>
      </c>
      <c r="C167" t="s">
        <v>83</v>
      </c>
      <c r="D167">
        <v>2</v>
      </c>
      <c r="E167" t="s">
        <v>131</v>
      </c>
      <c r="F167" s="1">
        <v>42866.585740740738</v>
      </c>
      <c r="H167" s="1">
        <v>42978.6875</v>
      </c>
      <c r="I167" s="4" t="str">
        <f t="shared" si="3"/>
        <v>0</v>
      </c>
      <c r="K167" t="s">
        <v>116</v>
      </c>
      <c r="L167" t="s">
        <v>992</v>
      </c>
      <c r="M167" s="2" t="s">
        <v>993</v>
      </c>
      <c r="N167" t="s">
        <v>246</v>
      </c>
      <c r="Q167" t="s">
        <v>27</v>
      </c>
      <c r="S167">
        <v>0</v>
      </c>
      <c r="U167" t="s">
        <v>193</v>
      </c>
      <c r="V167" t="s">
        <v>30</v>
      </c>
    </row>
    <row r="168" spans="1:22" ht="15" customHeight="1" x14ac:dyDescent="0.25">
      <c r="A168" t="s">
        <v>994</v>
      </c>
      <c r="B168" t="s">
        <v>32</v>
      </c>
      <c r="C168" t="s">
        <v>230</v>
      </c>
      <c r="D168">
        <v>3</v>
      </c>
      <c r="E168" t="s">
        <v>131</v>
      </c>
      <c r="F168" s="1">
        <v>42866.98542824074</v>
      </c>
      <c r="H168" s="1">
        <v>42978.6875</v>
      </c>
      <c r="I168" s="4" t="str">
        <f t="shared" si="3"/>
        <v>0</v>
      </c>
      <c r="K168" t="s">
        <v>116</v>
      </c>
      <c r="L168" t="s">
        <v>995</v>
      </c>
      <c r="M168" s="2" t="s">
        <v>996</v>
      </c>
      <c r="N168" t="s">
        <v>87</v>
      </c>
      <c r="Q168" t="s">
        <v>27</v>
      </c>
      <c r="S168">
        <v>0</v>
      </c>
      <c r="U168" t="s">
        <v>886</v>
      </c>
      <c r="V168" t="s">
        <v>30</v>
      </c>
    </row>
    <row r="169" spans="1:22" ht="15" customHeight="1" x14ac:dyDescent="0.25">
      <c r="A169" t="s">
        <v>997</v>
      </c>
      <c r="B169" t="s">
        <v>22</v>
      </c>
      <c r="C169" t="s">
        <v>83</v>
      </c>
      <c r="D169">
        <v>2</v>
      </c>
      <c r="E169" t="s">
        <v>131</v>
      </c>
      <c r="F169" s="1">
        <v>42867.430509259262</v>
      </c>
      <c r="H169" s="1">
        <v>42978.6875</v>
      </c>
      <c r="I169" s="4" t="str">
        <f t="shared" si="3"/>
        <v>0</v>
      </c>
      <c r="K169" t="s">
        <v>116</v>
      </c>
      <c r="L169" t="s">
        <v>998</v>
      </c>
      <c r="M169" s="2" t="s">
        <v>999</v>
      </c>
      <c r="N169" t="s">
        <v>603</v>
      </c>
      <c r="Q169" t="s">
        <v>27</v>
      </c>
      <c r="S169">
        <v>0</v>
      </c>
      <c r="U169" t="s">
        <v>369</v>
      </c>
      <c r="V169" t="s">
        <v>30</v>
      </c>
    </row>
    <row r="170" spans="1:22" ht="15" customHeight="1" x14ac:dyDescent="0.25">
      <c r="A170" t="s">
        <v>1000</v>
      </c>
      <c r="B170" t="s">
        <v>22</v>
      </c>
      <c r="C170" t="s">
        <v>83</v>
      </c>
      <c r="D170">
        <v>2</v>
      </c>
      <c r="E170" t="s">
        <v>131</v>
      </c>
      <c r="F170" s="1">
        <v>42867.5621875</v>
      </c>
      <c r="H170" s="1">
        <v>42978.6875</v>
      </c>
      <c r="I170" s="4" t="str">
        <f t="shared" si="3"/>
        <v>0</v>
      </c>
      <c r="K170" t="s">
        <v>116</v>
      </c>
      <c r="L170" t="s">
        <v>1001</v>
      </c>
      <c r="M170" s="2" t="s">
        <v>1002</v>
      </c>
      <c r="N170" t="s">
        <v>885</v>
      </c>
      <c r="Q170" t="s">
        <v>27</v>
      </c>
      <c r="S170">
        <v>0</v>
      </c>
      <c r="U170" t="s">
        <v>269</v>
      </c>
      <c r="V170" t="s">
        <v>30</v>
      </c>
    </row>
    <row r="171" spans="1:22" ht="15" customHeight="1" x14ac:dyDescent="0.25">
      <c r="A171" t="s">
        <v>1003</v>
      </c>
      <c r="B171" t="s">
        <v>22</v>
      </c>
      <c r="C171" t="s">
        <v>83</v>
      </c>
      <c r="D171">
        <v>1</v>
      </c>
      <c r="E171" t="s">
        <v>84</v>
      </c>
      <c r="F171" s="1">
        <v>42867.61</v>
      </c>
      <c r="G171" s="1">
        <v>43008</v>
      </c>
      <c r="H171" s="1">
        <v>42978.6875</v>
      </c>
      <c r="I171" s="4">
        <f t="shared" si="3"/>
        <v>29.3125</v>
      </c>
      <c r="K171" t="s">
        <v>35</v>
      </c>
      <c r="L171" t="s">
        <v>1004</v>
      </c>
      <c r="M171" s="2" t="s">
        <v>1005</v>
      </c>
      <c r="N171" t="s">
        <v>1006</v>
      </c>
      <c r="O171">
        <v>8</v>
      </c>
      <c r="Q171" t="s">
        <v>27</v>
      </c>
      <c r="R171" t="s">
        <v>1007</v>
      </c>
      <c r="S171">
        <v>0</v>
      </c>
      <c r="U171" t="s">
        <v>158</v>
      </c>
      <c r="V171" t="s">
        <v>30</v>
      </c>
    </row>
    <row r="172" spans="1:22" ht="15" customHeight="1" x14ac:dyDescent="0.25">
      <c r="A172" t="s">
        <v>1008</v>
      </c>
      <c r="B172" t="s">
        <v>32</v>
      </c>
      <c r="C172" t="s">
        <v>23</v>
      </c>
      <c r="D172">
        <v>2</v>
      </c>
      <c r="E172" t="s">
        <v>91</v>
      </c>
      <c r="F172" s="1">
        <v>42867.65898148148</v>
      </c>
      <c r="H172" s="1">
        <v>42978.6875</v>
      </c>
      <c r="I172" s="4" t="str">
        <f t="shared" si="3"/>
        <v>0</v>
      </c>
      <c r="K172" t="s">
        <v>116</v>
      </c>
      <c r="L172" t="s">
        <v>1009</v>
      </c>
      <c r="M172" t="s">
        <v>1009</v>
      </c>
      <c r="N172" t="s">
        <v>867</v>
      </c>
      <c r="Q172" t="s">
        <v>27</v>
      </c>
      <c r="R172" t="s">
        <v>1010</v>
      </c>
      <c r="S172">
        <v>0</v>
      </c>
      <c r="T172" t="s">
        <v>28</v>
      </c>
      <c r="U172" t="s">
        <v>868</v>
      </c>
      <c r="V172" t="s">
        <v>30</v>
      </c>
    </row>
    <row r="173" spans="1:22" ht="15" customHeight="1" x14ac:dyDescent="0.25">
      <c r="A173" t="s">
        <v>1011</v>
      </c>
      <c r="B173" t="s">
        <v>32</v>
      </c>
      <c r="C173" t="s">
        <v>230</v>
      </c>
      <c r="D173">
        <v>3</v>
      </c>
      <c r="E173" t="s">
        <v>131</v>
      </c>
      <c r="F173" s="1">
        <v>42870.397164351853</v>
      </c>
      <c r="H173" s="1">
        <v>42978.6875</v>
      </c>
      <c r="I173" s="4" t="str">
        <f t="shared" si="3"/>
        <v>0</v>
      </c>
      <c r="K173" t="s">
        <v>116</v>
      </c>
      <c r="L173" t="s">
        <v>1012</v>
      </c>
      <c r="M173" s="2" t="s">
        <v>1013</v>
      </c>
      <c r="N173" t="s">
        <v>119</v>
      </c>
      <c r="Q173" t="s">
        <v>27</v>
      </c>
      <c r="S173">
        <v>0</v>
      </c>
      <c r="U173" t="s">
        <v>886</v>
      </c>
      <c r="V173" t="s">
        <v>30</v>
      </c>
    </row>
    <row r="174" spans="1:22" ht="15" customHeight="1" x14ac:dyDescent="0.25">
      <c r="A174" t="s">
        <v>1014</v>
      </c>
      <c r="B174" t="s">
        <v>22</v>
      </c>
      <c r="C174" t="s">
        <v>83</v>
      </c>
      <c r="D174">
        <v>1</v>
      </c>
      <c r="E174" t="s">
        <v>84</v>
      </c>
      <c r="F174" s="1">
        <v>42870.405624999999</v>
      </c>
      <c r="G174" s="1">
        <v>43001</v>
      </c>
      <c r="H174" s="1">
        <v>42978.6875</v>
      </c>
      <c r="I174" s="4">
        <f t="shared" si="3"/>
        <v>22.3125</v>
      </c>
      <c r="K174" t="s">
        <v>35</v>
      </c>
      <c r="L174" t="s">
        <v>1015</v>
      </c>
      <c r="M174" s="2" t="s">
        <v>1016</v>
      </c>
      <c r="N174" t="s">
        <v>124</v>
      </c>
      <c r="O174">
        <v>25</v>
      </c>
      <c r="Q174" t="s">
        <v>27</v>
      </c>
      <c r="R174" t="s">
        <v>252</v>
      </c>
      <c r="S174">
        <v>0</v>
      </c>
      <c r="U174" t="s">
        <v>193</v>
      </c>
      <c r="V174" t="s">
        <v>30</v>
      </c>
    </row>
    <row r="175" spans="1:22" ht="15" customHeight="1" x14ac:dyDescent="0.25">
      <c r="A175" t="s">
        <v>1017</v>
      </c>
      <c r="B175" t="s">
        <v>22</v>
      </c>
      <c r="C175" t="s">
        <v>33</v>
      </c>
      <c r="D175">
        <v>3</v>
      </c>
      <c r="E175" t="s">
        <v>91</v>
      </c>
      <c r="F175" s="1">
        <v>42870.453981481478</v>
      </c>
      <c r="H175" s="1">
        <v>42978.6875</v>
      </c>
      <c r="I175" s="4" t="str">
        <f t="shared" si="3"/>
        <v>0</v>
      </c>
      <c r="K175" t="s">
        <v>116</v>
      </c>
      <c r="L175" t="s">
        <v>1018</v>
      </c>
      <c r="M175" s="2" t="s">
        <v>1019</v>
      </c>
      <c r="N175" t="s">
        <v>153</v>
      </c>
      <c r="Q175" t="s">
        <v>27</v>
      </c>
      <c r="S175">
        <v>0</v>
      </c>
      <c r="T175" t="s">
        <v>28</v>
      </c>
      <c r="U175" t="s">
        <v>158</v>
      </c>
      <c r="V175" t="s">
        <v>30</v>
      </c>
    </row>
    <row r="176" spans="1:22" ht="15" customHeight="1" x14ac:dyDescent="0.25">
      <c r="A176" t="s">
        <v>1020</v>
      </c>
      <c r="B176" t="s">
        <v>32</v>
      </c>
      <c r="C176" t="s">
        <v>33</v>
      </c>
      <c r="D176">
        <v>4</v>
      </c>
      <c r="E176" t="s">
        <v>34</v>
      </c>
      <c r="F176" s="1">
        <v>42871.44939814815</v>
      </c>
      <c r="G176" s="1">
        <v>42915</v>
      </c>
      <c r="H176" s="1">
        <v>42978.6875</v>
      </c>
      <c r="I176" s="4">
        <f t="shared" si="3"/>
        <v>-63.6875</v>
      </c>
      <c r="K176" t="s">
        <v>35</v>
      </c>
      <c r="L176" t="s">
        <v>1021</v>
      </c>
      <c r="M176" s="2" t="s">
        <v>1022</v>
      </c>
      <c r="N176" t="s">
        <v>1023</v>
      </c>
      <c r="O176">
        <v>12</v>
      </c>
      <c r="Q176" t="s">
        <v>27</v>
      </c>
      <c r="R176" t="s">
        <v>1024</v>
      </c>
      <c r="S176">
        <v>0</v>
      </c>
      <c r="T176" t="s">
        <v>39</v>
      </c>
      <c r="U176" t="s">
        <v>1025</v>
      </c>
      <c r="V176" t="s">
        <v>30</v>
      </c>
    </row>
    <row r="177" spans="1:22" ht="15" customHeight="1" x14ac:dyDescent="0.25">
      <c r="A177" t="s">
        <v>1026</v>
      </c>
      <c r="B177" t="s">
        <v>22</v>
      </c>
      <c r="C177" t="s">
        <v>230</v>
      </c>
      <c r="D177">
        <v>2</v>
      </c>
      <c r="E177" t="s">
        <v>131</v>
      </c>
      <c r="F177" s="1">
        <v>42872.40902777778</v>
      </c>
      <c r="H177" s="1">
        <v>42978.6875</v>
      </c>
      <c r="I177" s="4" t="str">
        <f t="shared" si="3"/>
        <v>0</v>
      </c>
      <c r="K177" t="s">
        <v>116</v>
      </c>
      <c r="L177" t="s">
        <v>1027</v>
      </c>
      <c r="M177" s="2" t="s">
        <v>1028</v>
      </c>
      <c r="N177" t="s">
        <v>157</v>
      </c>
      <c r="Q177" t="s">
        <v>27</v>
      </c>
      <c r="S177">
        <v>0</v>
      </c>
      <c r="U177" t="s">
        <v>1029</v>
      </c>
      <c r="V177" t="s">
        <v>30</v>
      </c>
    </row>
    <row r="178" spans="1:22" ht="15" customHeight="1" x14ac:dyDescent="0.25">
      <c r="A178" t="s">
        <v>1030</v>
      </c>
      <c r="B178" t="s">
        <v>22</v>
      </c>
      <c r="C178" t="s">
        <v>230</v>
      </c>
      <c r="D178">
        <v>3</v>
      </c>
      <c r="E178" t="s">
        <v>131</v>
      </c>
      <c r="F178" s="1">
        <v>42872.410462962966</v>
      </c>
      <c r="H178" s="1">
        <v>42978.6875</v>
      </c>
      <c r="I178" s="4" t="str">
        <f t="shared" si="3"/>
        <v>0</v>
      </c>
      <c r="K178" t="s">
        <v>116</v>
      </c>
      <c r="L178" t="s">
        <v>1031</v>
      </c>
      <c r="M178" s="2" t="s">
        <v>1032</v>
      </c>
      <c r="N178" t="s">
        <v>157</v>
      </c>
      <c r="O178">
        <v>2</v>
      </c>
      <c r="P178" t="s">
        <v>99</v>
      </c>
      <c r="Q178" t="s">
        <v>27</v>
      </c>
      <c r="S178">
        <v>0</v>
      </c>
      <c r="U178" t="s">
        <v>1029</v>
      </c>
      <c r="V178" t="s">
        <v>30</v>
      </c>
    </row>
    <row r="179" spans="1:22" ht="15" customHeight="1" x14ac:dyDescent="0.25">
      <c r="A179" t="s">
        <v>1033</v>
      </c>
      <c r="B179" t="s">
        <v>22</v>
      </c>
      <c r="C179" t="s">
        <v>230</v>
      </c>
      <c r="D179">
        <v>2</v>
      </c>
      <c r="E179" t="s">
        <v>131</v>
      </c>
      <c r="F179" s="1">
        <v>42872.422500000001</v>
      </c>
      <c r="H179" s="1">
        <v>42978.6875</v>
      </c>
      <c r="I179" s="4" t="str">
        <f t="shared" si="3"/>
        <v>0</v>
      </c>
      <c r="K179" t="s">
        <v>116</v>
      </c>
      <c r="L179" t="s">
        <v>1034</v>
      </c>
      <c r="M179" s="2" t="s">
        <v>1035</v>
      </c>
      <c r="N179" t="s">
        <v>157</v>
      </c>
      <c r="Q179" t="s">
        <v>27</v>
      </c>
      <c r="S179">
        <v>0</v>
      </c>
      <c r="U179" t="s">
        <v>1029</v>
      </c>
      <c r="V179" t="s">
        <v>30</v>
      </c>
    </row>
    <row r="180" spans="1:22" ht="15" customHeight="1" x14ac:dyDescent="0.25">
      <c r="A180" t="s">
        <v>1036</v>
      </c>
      <c r="B180" t="s">
        <v>22</v>
      </c>
      <c r="C180" t="s">
        <v>230</v>
      </c>
      <c r="D180">
        <v>2</v>
      </c>
      <c r="E180" t="s">
        <v>131</v>
      </c>
      <c r="F180" s="1">
        <v>42872.423217592594</v>
      </c>
      <c r="H180" s="1">
        <v>42978.6875</v>
      </c>
      <c r="I180" s="4" t="str">
        <f t="shared" si="3"/>
        <v>0</v>
      </c>
      <c r="K180" t="s">
        <v>116</v>
      </c>
      <c r="L180" t="s">
        <v>1037</v>
      </c>
      <c r="M180" s="2" t="s">
        <v>1038</v>
      </c>
      <c r="N180" t="s">
        <v>157</v>
      </c>
      <c r="Q180" t="s">
        <v>27</v>
      </c>
      <c r="S180">
        <v>0</v>
      </c>
      <c r="U180" t="s">
        <v>1029</v>
      </c>
      <c r="V180" t="s">
        <v>30</v>
      </c>
    </row>
    <row r="181" spans="1:22" ht="15" customHeight="1" x14ac:dyDescent="0.25">
      <c r="A181" t="s">
        <v>1039</v>
      </c>
      <c r="B181" t="s">
        <v>22</v>
      </c>
      <c r="C181" t="s">
        <v>230</v>
      </c>
      <c r="D181">
        <v>2</v>
      </c>
      <c r="E181" t="s">
        <v>131</v>
      </c>
      <c r="F181" s="1">
        <v>42872.423935185187</v>
      </c>
      <c r="H181" s="1">
        <v>42978.6875</v>
      </c>
      <c r="I181" s="4" t="str">
        <f t="shared" si="3"/>
        <v>0</v>
      </c>
      <c r="K181" t="s">
        <v>116</v>
      </c>
      <c r="L181" t="s">
        <v>1040</v>
      </c>
      <c r="M181" s="2" t="s">
        <v>1041</v>
      </c>
      <c r="N181" t="s">
        <v>157</v>
      </c>
      <c r="Q181" t="s">
        <v>27</v>
      </c>
      <c r="S181">
        <v>0</v>
      </c>
      <c r="U181" t="s">
        <v>1029</v>
      </c>
      <c r="V181" t="s">
        <v>30</v>
      </c>
    </row>
    <row r="182" spans="1:22" ht="15" customHeight="1" x14ac:dyDescent="0.25">
      <c r="A182" t="s">
        <v>1042</v>
      </c>
      <c r="B182" t="s">
        <v>32</v>
      </c>
      <c r="C182" t="s">
        <v>83</v>
      </c>
      <c r="D182">
        <v>3</v>
      </c>
      <c r="E182" t="s">
        <v>131</v>
      </c>
      <c r="F182" s="1">
        <v>42872.426840277774</v>
      </c>
      <c r="H182" s="1">
        <v>42978.6875</v>
      </c>
      <c r="I182" s="4" t="str">
        <f t="shared" si="3"/>
        <v>0</v>
      </c>
      <c r="K182" t="s">
        <v>116</v>
      </c>
      <c r="L182" t="s">
        <v>1043</v>
      </c>
      <c r="M182" s="2" t="s">
        <v>1044</v>
      </c>
      <c r="N182" t="s">
        <v>867</v>
      </c>
      <c r="Q182" t="s">
        <v>27</v>
      </c>
      <c r="S182">
        <v>0</v>
      </c>
      <c r="U182" t="s">
        <v>279</v>
      </c>
      <c r="V182" t="s">
        <v>30</v>
      </c>
    </row>
    <row r="183" spans="1:22" ht="15" customHeight="1" x14ac:dyDescent="0.25">
      <c r="A183" t="s">
        <v>1045</v>
      </c>
      <c r="B183" t="s">
        <v>32</v>
      </c>
      <c r="C183" t="s">
        <v>230</v>
      </c>
      <c r="D183">
        <v>2</v>
      </c>
      <c r="E183" t="s">
        <v>84</v>
      </c>
      <c r="F183" s="1">
        <v>42872.432442129626</v>
      </c>
      <c r="H183" s="1">
        <v>42978.6875</v>
      </c>
      <c r="I183" s="4" t="str">
        <f t="shared" si="3"/>
        <v>0</v>
      </c>
      <c r="K183" t="s">
        <v>24</v>
      </c>
      <c r="L183" t="s">
        <v>1046</v>
      </c>
      <c r="M183" s="2" t="s">
        <v>1047</v>
      </c>
      <c r="N183" t="s">
        <v>1048</v>
      </c>
      <c r="Q183" t="s">
        <v>27</v>
      </c>
      <c r="R183" t="s">
        <v>339</v>
      </c>
      <c r="S183">
        <v>0</v>
      </c>
      <c r="U183" t="s">
        <v>764</v>
      </c>
      <c r="V183" t="s">
        <v>765</v>
      </c>
    </row>
    <row r="184" spans="1:22" ht="15" customHeight="1" x14ac:dyDescent="0.25">
      <c r="A184" t="s">
        <v>1049</v>
      </c>
      <c r="B184" t="s">
        <v>32</v>
      </c>
      <c r="C184" t="s">
        <v>230</v>
      </c>
      <c r="D184">
        <v>3</v>
      </c>
      <c r="E184" t="s">
        <v>84</v>
      </c>
      <c r="F184" s="1">
        <v>42872.612083333333</v>
      </c>
      <c r="H184" s="1">
        <v>42978.6875</v>
      </c>
      <c r="I184" s="4" t="str">
        <f t="shared" si="3"/>
        <v>0</v>
      </c>
      <c r="K184" t="s">
        <v>24</v>
      </c>
      <c r="L184" t="s">
        <v>1050</v>
      </c>
      <c r="M184" s="2" t="s">
        <v>1051</v>
      </c>
      <c r="N184" t="s">
        <v>1052</v>
      </c>
      <c r="Q184" t="s">
        <v>27</v>
      </c>
      <c r="R184" t="s">
        <v>828</v>
      </c>
      <c r="S184">
        <v>0</v>
      </c>
      <c r="U184" t="s">
        <v>1053</v>
      </c>
      <c r="V184" t="s">
        <v>30</v>
      </c>
    </row>
    <row r="185" spans="1:22" ht="15" customHeight="1" x14ac:dyDescent="0.25">
      <c r="A185" t="s">
        <v>1054</v>
      </c>
      <c r="B185" t="s">
        <v>22</v>
      </c>
      <c r="C185" t="s">
        <v>83</v>
      </c>
      <c r="D185">
        <v>3</v>
      </c>
      <c r="E185" t="s">
        <v>131</v>
      </c>
      <c r="F185" s="1">
        <v>42872.664930555555</v>
      </c>
      <c r="H185" s="1">
        <v>42978.6875</v>
      </c>
      <c r="I185" s="4" t="str">
        <f t="shared" si="3"/>
        <v>0</v>
      </c>
      <c r="K185" t="s">
        <v>116</v>
      </c>
      <c r="L185" t="s">
        <v>1055</v>
      </c>
      <c r="M185" t="s">
        <v>1056</v>
      </c>
      <c r="N185" t="s">
        <v>1057</v>
      </c>
      <c r="Q185" t="s">
        <v>27</v>
      </c>
      <c r="S185">
        <v>0</v>
      </c>
      <c r="U185" t="s">
        <v>158</v>
      </c>
      <c r="V185" t="s">
        <v>30</v>
      </c>
    </row>
    <row r="186" spans="1:22" ht="15" customHeight="1" x14ac:dyDescent="0.25">
      <c r="A186" t="s">
        <v>1058</v>
      </c>
      <c r="B186" t="s">
        <v>32</v>
      </c>
      <c r="C186" t="s">
        <v>230</v>
      </c>
      <c r="D186">
        <v>3</v>
      </c>
      <c r="E186" t="s">
        <v>131</v>
      </c>
      <c r="F186" s="1">
        <v>42873.333344907405</v>
      </c>
      <c r="H186" s="1">
        <v>42978.6875</v>
      </c>
      <c r="I186" s="4" t="str">
        <f t="shared" si="3"/>
        <v>0</v>
      </c>
      <c r="K186" t="s">
        <v>116</v>
      </c>
      <c r="L186" t="s">
        <v>1059</v>
      </c>
      <c r="M186" s="2" t="s">
        <v>1060</v>
      </c>
      <c r="N186" t="s">
        <v>1061</v>
      </c>
      <c r="Q186" t="s">
        <v>27</v>
      </c>
      <c r="S186">
        <v>0</v>
      </c>
      <c r="U186" t="s">
        <v>1062</v>
      </c>
      <c r="V186" t="s">
        <v>30</v>
      </c>
    </row>
    <row r="187" spans="1:22" ht="15" customHeight="1" x14ac:dyDescent="0.25">
      <c r="A187" t="s">
        <v>1063</v>
      </c>
      <c r="B187" t="s">
        <v>22</v>
      </c>
      <c r="C187" t="s">
        <v>83</v>
      </c>
      <c r="D187">
        <v>3</v>
      </c>
      <c r="E187" t="s">
        <v>131</v>
      </c>
      <c r="F187" s="1">
        <v>42873.378842592596</v>
      </c>
      <c r="H187" s="1">
        <v>42978.6875</v>
      </c>
      <c r="I187" s="4" t="str">
        <f t="shared" si="3"/>
        <v>0</v>
      </c>
      <c r="K187" t="s">
        <v>116</v>
      </c>
      <c r="L187" t="s">
        <v>1064</v>
      </c>
      <c r="M187" s="2" t="s">
        <v>1065</v>
      </c>
      <c r="N187" t="s">
        <v>1066</v>
      </c>
      <c r="Q187" t="s">
        <v>27</v>
      </c>
      <c r="S187">
        <v>0</v>
      </c>
      <c r="U187" t="s">
        <v>193</v>
      </c>
      <c r="V187" t="s">
        <v>30</v>
      </c>
    </row>
    <row r="188" spans="1:22" ht="15" customHeight="1" x14ac:dyDescent="0.25">
      <c r="A188" t="s">
        <v>1067</v>
      </c>
      <c r="B188" t="s">
        <v>22</v>
      </c>
      <c r="C188" t="s">
        <v>230</v>
      </c>
      <c r="D188">
        <v>2</v>
      </c>
      <c r="E188" t="s">
        <v>131</v>
      </c>
      <c r="F188" s="1">
        <v>42873.387557870374</v>
      </c>
      <c r="H188" s="1">
        <v>42978.6875</v>
      </c>
      <c r="I188" s="4" t="str">
        <f t="shared" si="3"/>
        <v>0</v>
      </c>
      <c r="K188" t="s">
        <v>116</v>
      </c>
      <c r="L188" t="s">
        <v>1068</v>
      </c>
      <c r="M188" s="2" t="s">
        <v>1069</v>
      </c>
      <c r="N188" t="s">
        <v>157</v>
      </c>
      <c r="Q188" t="s">
        <v>27</v>
      </c>
      <c r="S188">
        <v>0</v>
      </c>
      <c r="U188" t="s">
        <v>1029</v>
      </c>
      <c r="V188" t="s">
        <v>30</v>
      </c>
    </row>
    <row r="189" spans="1:22" ht="15" customHeight="1" x14ac:dyDescent="0.25">
      <c r="A189" t="s">
        <v>1070</v>
      </c>
      <c r="B189" t="s">
        <v>22</v>
      </c>
      <c r="C189" t="s">
        <v>230</v>
      </c>
      <c r="D189">
        <v>2</v>
      </c>
      <c r="E189" t="s">
        <v>131</v>
      </c>
      <c r="F189" s="1">
        <v>42873.391111111108</v>
      </c>
      <c r="H189" s="1">
        <v>42978.6875</v>
      </c>
      <c r="I189" s="4" t="str">
        <f t="shared" si="3"/>
        <v>0</v>
      </c>
      <c r="K189" t="s">
        <v>116</v>
      </c>
      <c r="L189" t="s">
        <v>1071</v>
      </c>
      <c r="M189" s="2" t="s">
        <v>1072</v>
      </c>
      <c r="N189" t="s">
        <v>157</v>
      </c>
      <c r="Q189" t="s">
        <v>27</v>
      </c>
      <c r="S189">
        <v>0</v>
      </c>
      <c r="U189" t="s">
        <v>1029</v>
      </c>
      <c r="V189" t="s">
        <v>30</v>
      </c>
    </row>
    <row r="190" spans="1:22" ht="15" customHeight="1" x14ac:dyDescent="0.25">
      <c r="A190" t="s">
        <v>1073</v>
      </c>
      <c r="B190" t="s">
        <v>22</v>
      </c>
      <c r="C190" t="s">
        <v>230</v>
      </c>
      <c r="D190">
        <v>2</v>
      </c>
      <c r="E190" t="s">
        <v>131</v>
      </c>
      <c r="F190" s="1">
        <v>42873.391817129632</v>
      </c>
      <c r="H190" s="1">
        <v>42978.6875</v>
      </c>
      <c r="I190" s="4" t="str">
        <f t="shared" si="3"/>
        <v>0</v>
      </c>
      <c r="K190" t="s">
        <v>116</v>
      </c>
      <c r="L190" t="s">
        <v>1074</v>
      </c>
      <c r="M190" s="2" t="s">
        <v>1075</v>
      </c>
      <c r="N190" t="s">
        <v>157</v>
      </c>
      <c r="Q190" t="s">
        <v>27</v>
      </c>
      <c r="S190">
        <v>0</v>
      </c>
      <c r="U190" t="s">
        <v>1029</v>
      </c>
      <c r="V190" t="s">
        <v>30</v>
      </c>
    </row>
    <row r="191" spans="1:22" ht="15" customHeight="1" x14ac:dyDescent="0.25">
      <c r="A191" t="s">
        <v>1076</v>
      </c>
      <c r="B191" t="s">
        <v>22</v>
      </c>
      <c r="C191" t="s">
        <v>83</v>
      </c>
      <c r="D191">
        <v>3</v>
      </c>
      <c r="E191" t="s">
        <v>131</v>
      </c>
      <c r="F191" s="1">
        <v>42873.496689814812</v>
      </c>
      <c r="H191" s="1">
        <v>42978.6875</v>
      </c>
      <c r="I191" s="4" t="str">
        <f t="shared" si="3"/>
        <v>0</v>
      </c>
      <c r="K191" t="s">
        <v>116</v>
      </c>
      <c r="L191" t="s">
        <v>1077</v>
      </c>
      <c r="M191" s="2" t="s">
        <v>1078</v>
      </c>
      <c r="N191" t="s">
        <v>304</v>
      </c>
      <c r="Q191" t="s">
        <v>27</v>
      </c>
      <c r="S191">
        <v>0</v>
      </c>
      <c r="U191" t="s">
        <v>269</v>
      </c>
      <c r="V191" t="s">
        <v>30</v>
      </c>
    </row>
    <row r="192" spans="1:22" ht="15" customHeight="1" x14ac:dyDescent="0.25">
      <c r="A192" t="s">
        <v>1079</v>
      </c>
      <c r="B192" t="s">
        <v>32</v>
      </c>
      <c r="C192" t="s">
        <v>33</v>
      </c>
      <c r="D192">
        <v>4</v>
      </c>
      <c r="E192" t="s">
        <v>23</v>
      </c>
      <c r="F192" s="1">
        <v>42874.494930555556</v>
      </c>
      <c r="G192" s="1">
        <v>43007</v>
      </c>
      <c r="H192" s="1">
        <v>42978.6875</v>
      </c>
      <c r="I192" s="4">
        <f t="shared" si="3"/>
        <v>28.3125</v>
      </c>
      <c r="K192" t="s">
        <v>35</v>
      </c>
      <c r="L192" t="s">
        <v>1080</v>
      </c>
      <c r="M192" s="2" t="s">
        <v>1081</v>
      </c>
      <c r="N192" t="s">
        <v>72</v>
      </c>
      <c r="O192">
        <v>24</v>
      </c>
      <c r="Q192" t="s">
        <v>27</v>
      </c>
      <c r="R192" t="s">
        <v>38</v>
      </c>
      <c r="S192">
        <v>0</v>
      </c>
      <c r="T192" t="s">
        <v>65</v>
      </c>
      <c r="U192" t="s">
        <v>40</v>
      </c>
      <c r="V192" t="s">
        <v>30</v>
      </c>
    </row>
    <row r="193" spans="1:22" ht="15" customHeight="1" x14ac:dyDescent="0.25">
      <c r="A193" t="s">
        <v>1082</v>
      </c>
      <c r="B193" t="s">
        <v>22</v>
      </c>
      <c r="C193" t="s">
        <v>83</v>
      </c>
      <c r="D193">
        <v>2</v>
      </c>
      <c r="E193" t="s">
        <v>131</v>
      </c>
      <c r="F193" s="1">
        <v>42874.497256944444</v>
      </c>
      <c r="H193" s="1">
        <v>42978.6875</v>
      </c>
      <c r="I193" s="4" t="str">
        <f t="shared" si="3"/>
        <v>0</v>
      </c>
      <c r="K193" t="s">
        <v>116</v>
      </c>
      <c r="L193" t="s">
        <v>1083</v>
      </c>
      <c r="M193" s="2" t="s">
        <v>1084</v>
      </c>
      <c r="N193" t="s">
        <v>153</v>
      </c>
      <c r="Q193" t="s">
        <v>27</v>
      </c>
      <c r="S193">
        <v>0</v>
      </c>
      <c r="U193" t="s">
        <v>193</v>
      </c>
      <c r="V193" t="s">
        <v>30</v>
      </c>
    </row>
    <row r="194" spans="1:22" ht="15" customHeight="1" x14ac:dyDescent="0.25">
      <c r="A194" t="s">
        <v>1085</v>
      </c>
      <c r="B194" t="s">
        <v>22</v>
      </c>
      <c r="C194" t="s">
        <v>83</v>
      </c>
      <c r="D194">
        <v>3</v>
      </c>
      <c r="E194" t="s">
        <v>84</v>
      </c>
      <c r="F194" s="1">
        <v>42877.370891203704</v>
      </c>
      <c r="G194" s="1">
        <v>42977</v>
      </c>
      <c r="H194" s="1">
        <v>42978.6875</v>
      </c>
      <c r="I194" s="4">
        <f t="shared" si="3"/>
        <v>-1.6875</v>
      </c>
      <c r="K194" t="s">
        <v>35</v>
      </c>
      <c r="L194" t="s">
        <v>1086</v>
      </c>
      <c r="M194" s="2" t="s">
        <v>1087</v>
      </c>
      <c r="N194" t="s">
        <v>87</v>
      </c>
      <c r="Q194" t="s">
        <v>27</v>
      </c>
      <c r="R194" t="s">
        <v>538</v>
      </c>
      <c r="S194">
        <v>0</v>
      </c>
      <c r="U194" t="s">
        <v>158</v>
      </c>
      <c r="V194" t="s">
        <v>30</v>
      </c>
    </row>
    <row r="195" spans="1:22" ht="15" customHeight="1" x14ac:dyDescent="0.25">
      <c r="A195" t="s">
        <v>1088</v>
      </c>
      <c r="B195" t="s">
        <v>22</v>
      </c>
      <c r="C195" t="s">
        <v>230</v>
      </c>
      <c r="D195">
        <v>2</v>
      </c>
      <c r="E195" t="s">
        <v>131</v>
      </c>
      <c r="F195" s="1">
        <v>42877.514224537037</v>
      </c>
      <c r="H195" s="1">
        <v>42978.6875</v>
      </c>
      <c r="I195" s="4" t="str">
        <f t="shared" ref="I195:I258" si="4">IF(ISBLANK(G195),"0",G195-H195)</f>
        <v>0</v>
      </c>
      <c r="K195" t="s">
        <v>116</v>
      </c>
      <c r="L195" t="s">
        <v>1089</v>
      </c>
      <c r="M195" s="2" t="s">
        <v>1090</v>
      </c>
      <c r="N195" t="s">
        <v>1091</v>
      </c>
      <c r="Q195" t="s">
        <v>27</v>
      </c>
      <c r="S195">
        <v>0</v>
      </c>
      <c r="U195" t="s">
        <v>1029</v>
      </c>
      <c r="V195" t="s">
        <v>30</v>
      </c>
    </row>
    <row r="196" spans="1:22" ht="15" customHeight="1" x14ac:dyDescent="0.25">
      <c r="A196" t="s">
        <v>1092</v>
      </c>
      <c r="B196" t="s">
        <v>22</v>
      </c>
      <c r="C196" t="s">
        <v>230</v>
      </c>
      <c r="D196">
        <v>2</v>
      </c>
      <c r="E196" t="s">
        <v>131</v>
      </c>
      <c r="F196" s="1">
        <v>42878.467719907407</v>
      </c>
      <c r="H196" s="1">
        <v>42978.6875</v>
      </c>
      <c r="I196" s="4" t="str">
        <f t="shared" si="4"/>
        <v>0</v>
      </c>
      <c r="K196" t="s">
        <v>116</v>
      </c>
      <c r="L196" t="s">
        <v>1093</v>
      </c>
      <c r="M196" s="2" t="s">
        <v>1094</v>
      </c>
      <c r="N196" t="s">
        <v>157</v>
      </c>
      <c r="Q196" t="s">
        <v>27</v>
      </c>
      <c r="S196">
        <v>0</v>
      </c>
      <c r="U196" t="s">
        <v>1029</v>
      </c>
      <c r="V196" t="s">
        <v>30</v>
      </c>
    </row>
    <row r="197" spans="1:22" ht="15" customHeight="1" x14ac:dyDescent="0.25">
      <c r="A197" t="s">
        <v>1095</v>
      </c>
      <c r="B197" t="s">
        <v>32</v>
      </c>
      <c r="C197" t="s">
        <v>230</v>
      </c>
      <c r="D197">
        <v>3</v>
      </c>
      <c r="E197" t="s">
        <v>131</v>
      </c>
      <c r="F197" s="1">
        <v>42878.472766203704</v>
      </c>
      <c r="H197" s="1">
        <v>42978.6875</v>
      </c>
      <c r="I197" s="4" t="str">
        <f t="shared" si="4"/>
        <v>0</v>
      </c>
      <c r="K197" t="s">
        <v>116</v>
      </c>
      <c r="L197" t="s">
        <v>1096</v>
      </c>
      <c r="M197" s="2" t="s">
        <v>1097</v>
      </c>
      <c r="N197" t="s">
        <v>157</v>
      </c>
      <c r="O197">
        <v>2</v>
      </c>
      <c r="P197" t="s">
        <v>99</v>
      </c>
      <c r="Q197" t="s">
        <v>27</v>
      </c>
      <c r="S197">
        <v>0</v>
      </c>
      <c r="U197" t="s">
        <v>1029</v>
      </c>
      <c r="V197" t="s">
        <v>30</v>
      </c>
    </row>
    <row r="198" spans="1:22" ht="15" customHeight="1" x14ac:dyDescent="0.25">
      <c r="A198" t="s">
        <v>1098</v>
      </c>
      <c r="B198" t="s">
        <v>22</v>
      </c>
      <c r="C198" t="s">
        <v>230</v>
      </c>
      <c r="D198">
        <v>2</v>
      </c>
      <c r="E198" t="s">
        <v>131</v>
      </c>
      <c r="F198" s="1">
        <v>42878.482152777775</v>
      </c>
      <c r="H198" s="1">
        <v>42978.6875</v>
      </c>
      <c r="I198" s="4" t="str">
        <f t="shared" si="4"/>
        <v>0</v>
      </c>
      <c r="K198" t="s">
        <v>116</v>
      </c>
      <c r="L198" t="s">
        <v>1099</v>
      </c>
      <c r="M198" s="2" t="s">
        <v>1100</v>
      </c>
      <c r="N198" t="s">
        <v>157</v>
      </c>
      <c r="Q198" t="s">
        <v>27</v>
      </c>
      <c r="S198">
        <v>0</v>
      </c>
      <c r="U198" t="s">
        <v>1029</v>
      </c>
      <c r="V198" t="s">
        <v>30</v>
      </c>
    </row>
    <row r="199" spans="1:22" ht="15" customHeight="1" x14ac:dyDescent="0.25">
      <c r="A199" t="s">
        <v>1101</v>
      </c>
      <c r="B199" t="s">
        <v>22</v>
      </c>
      <c r="C199" t="s">
        <v>230</v>
      </c>
      <c r="D199">
        <v>2</v>
      </c>
      <c r="E199" t="s">
        <v>131</v>
      </c>
      <c r="F199" s="1">
        <v>42878.485717592594</v>
      </c>
      <c r="H199" s="1">
        <v>42978.6875</v>
      </c>
      <c r="I199" s="4" t="str">
        <f t="shared" si="4"/>
        <v>0</v>
      </c>
      <c r="K199" t="s">
        <v>116</v>
      </c>
      <c r="L199" t="s">
        <v>1102</v>
      </c>
      <c r="M199" s="2" t="s">
        <v>1103</v>
      </c>
      <c r="N199" t="s">
        <v>157</v>
      </c>
      <c r="Q199" t="s">
        <v>27</v>
      </c>
      <c r="S199">
        <v>0</v>
      </c>
      <c r="U199" t="s">
        <v>1029</v>
      </c>
      <c r="V199" t="s">
        <v>30</v>
      </c>
    </row>
    <row r="200" spans="1:22" ht="15" customHeight="1" x14ac:dyDescent="0.25">
      <c r="A200" t="s">
        <v>1104</v>
      </c>
      <c r="B200" t="s">
        <v>32</v>
      </c>
      <c r="C200" t="s">
        <v>230</v>
      </c>
      <c r="D200">
        <v>2</v>
      </c>
      <c r="E200" t="s">
        <v>84</v>
      </c>
      <c r="F200" s="1">
        <v>42878.489340277774</v>
      </c>
      <c r="G200" s="1">
        <v>42857</v>
      </c>
      <c r="H200" s="1">
        <v>42978.6875</v>
      </c>
      <c r="I200" s="4">
        <f t="shared" si="4"/>
        <v>-121.6875</v>
      </c>
      <c r="K200" t="s">
        <v>24</v>
      </c>
      <c r="L200" t="s">
        <v>1050</v>
      </c>
      <c r="M200" s="2" t="s">
        <v>1105</v>
      </c>
      <c r="N200" t="s">
        <v>1106</v>
      </c>
      <c r="Q200" t="s">
        <v>27</v>
      </c>
      <c r="R200" t="s">
        <v>1107</v>
      </c>
      <c r="S200">
        <v>0</v>
      </c>
      <c r="U200" t="s">
        <v>60</v>
      </c>
      <c r="V200" t="s">
        <v>61</v>
      </c>
    </row>
    <row r="201" spans="1:22" ht="15" customHeight="1" x14ac:dyDescent="0.25">
      <c r="A201" t="s">
        <v>1108</v>
      </c>
      <c r="B201" t="s">
        <v>22</v>
      </c>
      <c r="C201" t="s">
        <v>230</v>
      </c>
      <c r="D201">
        <v>2</v>
      </c>
      <c r="E201" t="s">
        <v>131</v>
      </c>
      <c r="F201" s="1">
        <v>42878.492881944447</v>
      </c>
      <c r="H201" s="1">
        <v>42978.6875</v>
      </c>
      <c r="I201" s="4" t="str">
        <f t="shared" si="4"/>
        <v>0</v>
      </c>
      <c r="K201" t="s">
        <v>116</v>
      </c>
      <c r="L201" t="s">
        <v>1109</v>
      </c>
      <c r="M201" s="2" t="s">
        <v>1110</v>
      </c>
      <c r="N201" t="s">
        <v>157</v>
      </c>
      <c r="Q201" t="s">
        <v>27</v>
      </c>
      <c r="S201">
        <v>0</v>
      </c>
      <c r="U201" t="s">
        <v>1029</v>
      </c>
      <c r="V201" t="s">
        <v>30</v>
      </c>
    </row>
    <row r="202" spans="1:22" ht="15" customHeight="1" x14ac:dyDescent="0.25">
      <c r="A202" t="s">
        <v>1111</v>
      </c>
      <c r="B202" t="s">
        <v>22</v>
      </c>
      <c r="C202" t="s">
        <v>230</v>
      </c>
      <c r="D202">
        <v>2</v>
      </c>
      <c r="E202" t="s">
        <v>131</v>
      </c>
      <c r="F202" s="1">
        <v>42878.497199074074</v>
      </c>
      <c r="H202" s="1">
        <v>42978.6875</v>
      </c>
      <c r="I202" s="4" t="str">
        <f t="shared" si="4"/>
        <v>0</v>
      </c>
      <c r="K202" t="s">
        <v>116</v>
      </c>
      <c r="L202" t="s">
        <v>1112</v>
      </c>
      <c r="M202" s="2" t="s">
        <v>1113</v>
      </c>
      <c r="N202" t="s">
        <v>157</v>
      </c>
      <c r="Q202" t="s">
        <v>27</v>
      </c>
      <c r="S202">
        <v>0</v>
      </c>
      <c r="U202" t="s">
        <v>1029</v>
      </c>
      <c r="V202" t="s">
        <v>30</v>
      </c>
    </row>
    <row r="203" spans="1:22" ht="15" customHeight="1" x14ac:dyDescent="0.25">
      <c r="A203" t="s">
        <v>1114</v>
      </c>
      <c r="B203" t="s">
        <v>32</v>
      </c>
      <c r="C203" t="s">
        <v>83</v>
      </c>
      <c r="D203">
        <v>3</v>
      </c>
      <c r="E203" t="s">
        <v>131</v>
      </c>
      <c r="F203" s="1">
        <v>42879.59175925926</v>
      </c>
      <c r="H203" s="1">
        <v>42978.6875</v>
      </c>
      <c r="I203" s="4" t="str">
        <f t="shared" si="4"/>
        <v>0</v>
      </c>
      <c r="K203" t="s">
        <v>116</v>
      </c>
      <c r="L203" t="s">
        <v>1115</v>
      </c>
      <c r="M203" s="2" t="s">
        <v>1116</v>
      </c>
      <c r="N203" t="s">
        <v>267</v>
      </c>
      <c r="Q203" t="s">
        <v>27</v>
      </c>
      <c r="S203">
        <v>0</v>
      </c>
      <c r="U203" t="s">
        <v>279</v>
      </c>
      <c r="V203" t="s">
        <v>30</v>
      </c>
    </row>
    <row r="204" spans="1:22" ht="15" customHeight="1" x14ac:dyDescent="0.25">
      <c r="A204" t="s">
        <v>1117</v>
      </c>
      <c r="B204" t="s">
        <v>32</v>
      </c>
      <c r="C204" t="s">
        <v>331</v>
      </c>
      <c r="D204">
        <v>3</v>
      </c>
      <c r="E204" t="s">
        <v>131</v>
      </c>
      <c r="F204" s="1">
        <v>42879.625451388885</v>
      </c>
      <c r="H204" s="1">
        <v>42978.6875</v>
      </c>
      <c r="I204" s="4" t="str">
        <f t="shared" si="4"/>
        <v>0</v>
      </c>
      <c r="K204" t="s">
        <v>116</v>
      </c>
      <c r="L204" t="s">
        <v>1118</v>
      </c>
      <c r="M204" s="2" t="s">
        <v>1119</v>
      </c>
      <c r="N204" t="s">
        <v>328</v>
      </c>
      <c r="Q204" t="s">
        <v>27</v>
      </c>
      <c r="S204">
        <v>0</v>
      </c>
      <c r="U204" t="s">
        <v>60</v>
      </c>
      <c r="V204" t="s">
        <v>61</v>
      </c>
    </row>
    <row r="205" spans="1:22" ht="15" customHeight="1" x14ac:dyDescent="0.25">
      <c r="A205" t="s">
        <v>1120</v>
      </c>
      <c r="B205" t="s">
        <v>22</v>
      </c>
      <c r="C205" t="s">
        <v>23</v>
      </c>
      <c r="D205">
        <v>4</v>
      </c>
      <c r="E205" t="s">
        <v>34</v>
      </c>
      <c r="F205" s="1">
        <v>42879.707916666666</v>
      </c>
      <c r="G205" s="1">
        <v>42972</v>
      </c>
      <c r="H205" s="1">
        <v>42978.6875</v>
      </c>
      <c r="I205" s="4">
        <f t="shared" si="4"/>
        <v>-6.6875</v>
      </c>
      <c r="K205" t="s">
        <v>24</v>
      </c>
      <c r="L205" t="s">
        <v>1121</v>
      </c>
      <c r="M205" t="s">
        <v>1122</v>
      </c>
      <c r="N205" t="s">
        <v>1123</v>
      </c>
      <c r="O205">
        <v>320</v>
      </c>
      <c r="Q205" t="s">
        <v>27</v>
      </c>
      <c r="R205" t="s">
        <v>1124</v>
      </c>
      <c r="S205">
        <v>0</v>
      </c>
      <c r="T205" t="s">
        <v>39</v>
      </c>
      <c r="U205" t="s">
        <v>1125</v>
      </c>
      <c r="V205" t="s">
        <v>30</v>
      </c>
    </row>
    <row r="206" spans="1:22" ht="15" customHeight="1" x14ac:dyDescent="0.25">
      <c r="A206" t="s">
        <v>1126</v>
      </c>
      <c r="B206" t="s">
        <v>22</v>
      </c>
      <c r="C206" t="s">
        <v>331</v>
      </c>
      <c r="D206">
        <v>2</v>
      </c>
      <c r="E206" t="s">
        <v>131</v>
      </c>
      <c r="F206" s="1">
        <v>42880.422708333332</v>
      </c>
      <c r="H206" s="1">
        <v>42978.6875</v>
      </c>
      <c r="I206" s="4" t="str">
        <f t="shared" si="4"/>
        <v>0</v>
      </c>
      <c r="K206" t="s">
        <v>116</v>
      </c>
      <c r="L206" t="s">
        <v>1127</v>
      </c>
      <c r="M206" s="2" t="s">
        <v>1128</v>
      </c>
      <c r="N206" t="s">
        <v>1129</v>
      </c>
      <c r="Q206" t="s">
        <v>27</v>
      </c>
      <c r="S206">
        <v>0</v>
      </c>
      <c r="U206" t="s">
        <v>60</v>
      </c>
      <c r="V206" t="s">
        <v>61</v>
      </c>
    </row>
    <row r="207" spans="1:22" ht="15" customHeight="1" x14ac:dyDescent="0.25">
      <c r="A207" t="s">
        <v>1130</v>
      </c>
      <c r="B207" t="s">
        <v>22</v>
      </c>
      <c r="C207" t="s">
        <v>230</v>
      </c>
      <c r="D207">
        <v>3</v>
      </c>
      <c r="E207" t="s">
        <v>131</v>
      </c>
      <c r="F207" s="1">
        <v>42881.43550925926</v>
      </c>
      <c r="H207" s="1">
        <v>42978.6875</v>
      </c>
      <c r="I207" s="4" t="str">
        <f t="shared" si="4"/>
        <v>0</v>
      </c>
      <c r="K207" t="s">
        <v>116</v>
      </c>
      <c r="L207" t="s">
        <v>1131</v>
      </c>
      <c r="M207" s="2" t="s">
        <v>1132</v>
      </c>
      <c r="N207" t="s">
        <v>1133</v>
      </c>
      <c r="Q207" t="s">
        <v>27</v>
      </c>
      <c r="S207">
        <v>0</v>
      </c>
      <c r="U207" t="s">
        <v>1134</v>
      </c>
      <c r="V207" t="s">
        <v>30</v>
      </c>
    </row>
    <row r="208" spans="1:22" ht="15" customHeight="1" x14ac:dyDescent="0.25">
      <c r="A208" t="s">
        <v>1135</v>
      </c>
      <c r="B208" t="s">
        <v>22</v>
      </c>
      <c r="C208" t="s">
        <v>230</v>
      </c>
      <c r="D208">
        <v>3</v>
      </c>
      <c r="E208" t="s">
        <v>131</v>
      </c>
      <c r="F208" s="1">
        <v>42881.468263888892</v>
      </c>
      <c r="H208" s="1">
        <v>42978.6875</v>
      </c>
      <c r="I208" s="4" t="str">
        <f t="shared" si="4"/>
        <v>0</v>
      </c>
      <c r="K208" t="s">
        <v>116</v>
      </c>
      <c r="L208" t="s">
        <v>1136</v>
      </c>
      <c r="M208" s="2" t="s">
        <v>1137</v>
      </c>
      <c r="N208" t="s">
        <v>1138</v>
      </c>
      <c r="Q208" t="s">
        <v>27</v>
      </c>
      <c r="S208">
        <v>0</v>
      </c>
      <c r="U208" t="s">
        <v>1139</v>
      </c>
      <c r="V208" t="s">
        <v>30</v>
      </c>
    </row>
    <row r="209" spans="1:22" ht="15" customHeight="1" x14ac:dyDescent="0.25">
      <c r="A209" t="s">
        <v>1140</v>
      </c>
      <c r="B209" t="s">
        <v>22</v>
      </c>
      <c r="C209" t="s">
        <v>83</v>
      </c>
      <c r="D209">
        <v>2</v>
      </c>
      <c r="E209" t="s">
        <v>131</v>
      </c>
      <c r="F209" s="1">
        <v>42885.487222222226</v>
      </c>
      <c r="H209" s="1">
        <v>42978.6875</v>
      </c>
      <c r="I209" s="4" t="str">
        <f t="shared" si="4"/>
        <v>0</v>
      </c>
      <c r="K209" t="s">
        <v>116</v>
      </c>
      <c r="L209" t="s">
        <v>1141</v>
      </c>
      <c r="M209" s="2" t="s">
        <v>1142</v>
      </c>
      <c r="N209" t="s">
        <v>124</v>
      </c>
      <c r="Q209" t="s">
        <v>27</v>
      </c>
      <c r="R209" t="s">
        <v>1143</v>
      </c>
      <c r="S209">
        <v>0</v>
      </c>
      <c r="U209" t="s">
        <v>193</v>
      </c>
      <c r="V209" t="s">
        <v>30</v>
      </c>
    </row>
    <row r="210" spans="1:22" ht="15" customHeight="1" x14ac:dyDescent="0.25">
      <c r="A210" t="s">
        <v>1144</v>
      </c>
      <c r="B210" t="s">
        <v>22</v>
      </c>
      <c r="C210" t="s">
        <v>83</v>
      </c>
      <c r="D210">
        <v>2</v>
      </c>
      <c r="E210" t="s">
        <v>131</v>
      </c>
      <c r="F210" s="1">
        <v>42885.632314814815</v>
      </c>
      <c r="H210" s="1">
        <v>42978.6875</v>
      </c>
      <c r="I210" s="4" t="str">
        <f t="shared" si="4"/>
        <v>0</v>
      </c>
      <c r="K210" t="s">
        <v>116</v>
      </c>
      <c r="L210" t="s">
        <v>1145</v>
      </c>
      <c r="M210" s="2" t="s">
        <v>1146</v>
      </c>
      <c r="N210" t="s">
        <v>551</v>
      </c>
      <c r="P210" t="s">
        <v>111</v>
      </c>
      <c r="Q210" t="s">
        <v>27</v>
      </c>
      <c r="S210">
        <v>0</v>
      </c>
      <c r="U210" t="s">
        <v>135</v>
      </c>
      <c r="V210" t="s">
        <v>30</v>
      </c>
    </row>
    <row r="211" spans="1:22" ht="15" customHeight="1" x14ac:dyDescent="0.25">
      <c r="A211" t="s">
        <v>1147</v>
      </c>
      <c r="B211" t="s">
        <v>32</v>
      </c>
      <c r="C211" t="s">
        <v>33</v>
      </c>
      <c r="D211">
        <v>3</v>
      </c>
      <c r="E211" t="s">
        <v>91</v>
      </c>
      <c r="F211" s="1">
        <v>42885.681423611109</v>
      </c>
      <c r="H211" s="1">
        <v>42978.6875</v>
      </c>
      <c r="I211" s="4" t="str">
        <f t="shared" si="4"/>
        <v>0</v>
      </c>
      <c r="K211" t="s">
        <v>116</v>
      </c>
      <c r="L211" t="s">
        <v>1148</v>
      </c>
      <c r="M211" s="2" t="s">
        <v>1149</v>
      </c>
      <c r="N211" t="s">
        <v>1150</v>
      </c>
      <c r="Q211" t="s">
        <v>27</v>
      </c>
      <c r="S211">
        <v>0</v>
      </c>
      <c r="T211" t="s">
        <v>65</v>
      </c>
      <c r="U211" t="s">
        <v>1151</v>
      </c>
      <c r="V211" t="s">
        <v>30</v>
      </c>
    </row>
    <row r="212" spans="1:22" ht="15" customHeight="1" x14ac:dyDescent="0.25">
      <c r="A212" t="s">
        <v>1152</v>
      </c>
      <c r="B212" t="s">
        <v>32</v>
      </c>
      <c r="C212" t="s">
        <v>23</v>
      </c>
      <c r="D212">
        <v>2</v>
      </c>
      <c r="E212" t="s">
        <v>34</v>
      </c>
      <c r="F212" s="1">
        <v>42887.449548611112</v>
      </c>
      <c r="H212" s="1">
        <v>42978.6875</v>
      </c>
      <c r="I212" s="4" t="str">
        <f t="shared" si="4"/>
        <v>0</v>
      </c>
      <c r="K212" t="s">
        <v>24</v>
      </c>
      <c r="L212" t="s">
        <v>1153</v>
      </c>
      <c r="M212" s="2" t="s">
        <v>1154</v>
      </c>
      <c r="N212" t="s">
        <v>1010</v>
      </c>
      <c r="O212">
        <v>50</v>
      </c>
      <c r="Q212" t="s">
        <v>27</v>
      </c>
      <c r="R212" t="s">
        <v>1010</v>
      </c>
      <c r="S212">
        <v>0</v>
      </c>
      <c r="T212" t="s">
        <v>65</v>
      </c>
      <c r="U212" t="s">
        <v>868</v>
      </c>
      <c r="V212" t="s">
        <v>30</v>
      </c>
    </row>
    <row r="213" spans="1:22" ht="15" customHeight="1" x14ac:dyDescent="0.25">
      <c r="A213" t="s">
        <v>1155</v>
      </c>
      <c r="B213" t="s">
        <v>22</v>
      </c>
      <c r="C213" t="s">
        <v>83</v>
      </c>
      <c r="D213">
        <v>2</v>
      </c>
      <c r="E213" t="s">
        <v>131</v>
      </c>
      <c r="F213" s="1">
        <v>42887.606481481482</v>
      </c>
      <c r="H213" s="1">
        <v>42978.6875</v>
      </c>
      <c r="I213" s="4" t="str">
        <f t="shared" si="4"/>
        <v>0</v>
      </c>
      <c r="K213" t="s">
        <v>116</v>
      </c>
      <c r="L213" t="s">
        <v>1156</v>
      </c>
      <c r="M213" s="2" t="s">
        <v>1157</v>
      </c>
      <c r="N213" t="s">
        <v>1158</v>
      </c>
      <c r="Q213" t="s">
        <v>27</v>
      </c>
      <c r="S213">
        <v>0</v>
      </c>
      <c r="U213" t="s">
        <v>135</v>
      </c>
      <c r="V213" t="s">
        <v>30</v>
      </c>
    </row>
    <row r="214" spans="1:22" ht="15" customHeight="1" x14ac:dyDescent="0.25">
      <c r="A214" t="s">
        <v>1159</v>
      </c>
      <c r="B214" t="s">
        <v>32</v>
      </c>
      <c r="C214" t="s">
        <v>33</v>
      </c>
      <c r="D214">
        <v>3</v>
      </c>
      <c r="E214" t="s">
        <v>34</v>
      </c>
      <c r="F214" s="1">
        <v>42887.869293981479</v>
      </c>
      <c r="G214" s="1">
        <v>42947</v>
      </c>
      <c r="H214" s="1">
        <v>42978.6875</v>
      </c>
      <c r="I214" s="4">
        <f t="shared" si="4"/>
        <v>-31.6875</v>
      </c>
      <c r="K214" t="s">
        <v>55</v>
      </c>
      <c r="L214" t="s">
        <v>1160</v>
      </c>
      <c r="M214" s="2" t="s">
        <v>1161</v>
      </c>
      <c r="N214" t="s">
        <v>1162</v>
      </c>
      <c r="O214">
        <v>100</v>
      </c>
      <c r="Q214" t="s">
        <v>27</v>
      </c>
      <c r="R214" t="s">
        <v>348</v>
      </c>
      <c r="S214">
        <v>0</v>
      </c>
      <c r="T214" t="s">
        <v>65</v>
      </c>
      <c r="U214" t="s">
        <v>1163</v>
      </c>
      <c r="V214" t="s">
        <v>30</v>
      </c>
    </row>
    <row r="215" spans="1:22" ht="15" customHeight="1" x14ac:dyDescent="0.25">
      <c r="A215" t="s">
        <v>1164</v>
      </c>
      <c r="B215" t="s">
        <v>32</v>
      </c>
      <c r="C215" t="s">
        <v>331</v>
      </c>
      <c r="D215">
        <v>2</v>
      </c>
      <c r="E215" t="s">
        <v>131</v>
      </c>
      <c r="F215" s="1">
        <v>42888.63177083333</v>
      </c>
      <c r="H215" s="1">
        <v>42978.6875</v>
      </c>
      <c r="I215" s="4" t="str">
        <f t="shared" si="4"/>
        <v>0</v>
      </c>
      <c r="K215" t="s">
        <v>50</v>
      </c>
      <c r="L215" t="s">
        <v>1165</v>
      </c>
      <c r="M215" s="2" t="s">
        <v>1166</v>
      </c>
      <c r="N215" t="s">
        <v>1167</v>
      </c>
      <c r="Q215" t="s">
        <v>27</v>
      </c>
      <c r="R215" t="s">
        <v>129</v>
      </c>
      <c r="S215">
        <v>0</v>
      </c>
      <c r="U215" t="s">
        <v>60</v>
      </c>
      <c r="V215" t="s">
        <v>61</v>
      </c>
    </row>
    <row r="216" spans="1:22" ht="15" customHeight="1" x14ac:dyDescent="0.25">
      <c r="A216" t="s">
        <v>1168</v>
      </c>
      <c r="B216" t="s">
        <v>32</v>
      </c>
      <c r="C216" t="s">
        <v>70</v>
      </c>
      <c r="D216">
        <v>2</v>
      </c>
      <c r="E216" t="s">
        <v>91</v>
      </c>
      <c r="F216" s="1">
        <v>42888.69358796296</v>
      </c>
      <c r="H216" s="1">
        <v>42978.6875</v>
      </c>
      <c r="I216" s="4" t="str">
        <f t="shared" si="4"/>
        <v>0</v>
      </c>
      <c r="K216" t="s">
        <v>24</v>
      </c>
      <c r="L216" t="s">
        <v>1169</v>
      </c>
      <c r="M216" t="s">
        <v>862</v>
      </c>
      <c r="N216" t="s">
        <v>863</v>
      </c>
      <c r="Q216" t="s">
        <v>27</v>
      </c>
      <c r="R216" t="s">
        <v>495</v>
      </c>
      <c r="S216">
        <v>0</v>
      </c>
      <c r="U216" t="s">
        <v>60</v>
      </c>
      <c r="V216" t="s">
        <v>61</v>
      </c>
    </row>
    <row r="217" spans="1:22" ht="15" customHeight="1" x14ac:dyDescent="0.25">
      <c r="A217" t="s">
        <v>1170</v>
      </c>
      <c r="B217" t="s">
        <v>22</v>
      </c>
      <c r="C217" t="s">
        <v>83</v>
      </c>
      <c r="D217">
        <v>1</v>
      </c>
      <c r="E217" t="s">
        <v>84</v>
      </c>
      <c r="F217" s="1">
        <v>42891.414780092593</v>
      </c>
      <c r="G217" s="1">
        <v>42978</v>
      </c>
      <c r="H217" s="1">
        <v>42978.6875</v>
      </c>
      <c r="I217" s="4">
        <f t="shared" si="4"/>
        <v>-0.6875</v>
      </c>
      <c r="K217" t="s">
        <v>24</v>
      </c>
      <c r="L217" t="s">
        <v>1171</v>
      </c>
      <c r="M217" s="2" t="s">
        <v>1172</v>
      </c>
      <c r="N217" t="s">
        <v>1173</v>
      </c>
      <c r="Q217" t="s">
        <v>27</v>
      </c>
      <c r="R217" t="s">
        <v>299</v>
      </c>
      <c r="S217">
        <v>0</v>
      </c>
      <c r="U217" t="s">
        <v>247</v>
      </c>
      <c r="V217" t="s">
        <v>30</v>
      </c>
    </row>
    <row r="218" spans="1:22" ht="15" customHeight="1" x14ac:dyDescent="0.25">
      <c r="A218" t="s">
        <v>1174</v>
      </c>
      <c r="B218" t="s">
        <v>22</v>
      </c>
      <c r="C218" t="s">
        <v>83</v>
      </c>
      <c r="D218">
        <v>2</v>
      </c>
      <c r="E218" t="s">
        <v>84</v>
      </c>
      <c r="F218" s="1">
        <v>42891.451840277776</v>
      </c>
      <c r="G218" s="1">
        <v>43029</v>
      </c>
      <c r="H218" s="1">
        <v>42978.6875</v>
      </c>
      <c r="I218" s="4">
        <f t="shared" si="4"/>
        <v>50.3125</v>
      </c>
      <c r="K218" t="s">
        <v>24</v>
      </c>
      <c r="L218" t="s">
        <v>1175</v>
      </c>
      <c r="M218" s="2" t="s">
        <v>1176</v>
      </c>
      <c r="N218" t="s">
        <v>961</v>
      </c>
      <c r="O218">
        <v>60</v>
      </c>
      <c r="Q218" t="s">
        <v>27</v>
      </c>
      <c r="R218" t="s">
        <v>803</v>
      </c>
      <c r="S218">
        <v>0</v>
      </c>
      <c r="U218" t="s">
        <v>135</v>
      </c>
      <c r="V218" t="s">
        <v>30</v>
      </c>
    </row>
    <row r="219" spans="1:22" ht="15" customHeight="1" x14ac:dyDescent="0.25">
      <c r="A219" t="s">
        <v>1177</v>
      </c>
      <c r="B219" t="s">
        <v>32</v>
      </c>
      <c r="C219" t="s">
        <v>83</v>
      </c>
      <c r="D219">
        <v>3</v>
      </c>
      <c r="E219" t="s">
        <v>131</v>
      </c>
      <c r="F219" s="1">
        <v>42891.464699074073</v>
      </c>
      <c r="H219" s="1">
        <v>42978.6875</v>
      </c>
      <c r="I219" s="4" t="str">
        <f t="shared" si="4"/>
        <v>0</v>
      </c>
      <c r="K219" t="s">
        <v>116</v>
      </c>
      <c r="L219" t="s">
        <v>1178</v>
      </c>
      <c r="M219" s="2" t="s">
        <v>1179</v>
      </c>
      <c r="N219" t="s">
        <v>267</v>
      </c>
      <c r="Q219" t="s">
        <v>27</v>
      </c>
      <c r="S219">
        <v>0</v>
      </c>
      <c r="U219" t="s">
        <v>279</v>
      </c>
      <c r="V219" t="s">
        <v>30</v>
      </c>
    </row>
    <row r="220" spans="1:22" ht="15" customHeight="1" x14ac:dyDescent="0.25">
      <c r="A220" t="s">
        <v>1180</v>
      </c>
      <c r="B220" t="s">
        <v>22</v>
      </c>
      <c r="C220" t="s">
        <v>230</v>
      </c>
      <c r="D220">
        <v>2</v>
      </c>
      <c r="E220" t="s">
        <v>131</v>
      </c>
      <c r="F220" s="1">
        <v>42891.481203703705</v>
      </c>
      <c r="H220" s="1">
        <v>42978.6875</v>
      </c>
      <c r="I220" s="4" t="str">
        <f t="shared" si="4"/>
        <v>0</v>
      </c>
      <c r="K220" t="s">
        <v>116</v>
      </c>
      <c r="L220" t="s">
        <v>1181</v>
      </c>
      <c r="M220" s="2" t="s">
        <v>1182</v>
      </c>
      <c r="N220" t="s">
        <v>1183</v>
      </c>
      <c r="Q220" t="s">
        <v>27</v>
      </c>
      <c r="S220">
        <v>0</v>
      </c>
      <c r="U220" t="s">
        <v>1184</v>
      </c>
      <c r="V220" t="s">
        <v>30</v>
      </c>
    </row>
    <row r="221" spans="1:22" ht="15" customHeight="1" x14ac:dyDescent="0.25">
      <c r="A221" t="s">
        <v>1185</v>
      </c>
      <c r="B221" t="s">
        <v>22</v>
      </c>
      <c r="C221" t="s">
        <v>83</v>
      </c>
      <c r="D221">
        <v>2</v>
      </c>
      <c r="E221" t="s">
        <v>131</v>
      </c>
      <c r="F221" s="1">
        <v>42892.627743055556</v>
      </c>
      <c r="H221" s="1">
        <v>42978.6875</v>
      </c>
      <c r="I221" s="4" t="str">
        <f t="shared" si="4"/>
        <v>0</v>
      </c>
      <c r="K221" t="s">
        <v>116</v>
      </c>
      <c r="L221" t="s">
        <v>1186</v>
      </c>
      <c r="M221" s="2" t="s">
        <v>1187</v>
      </c>
      <c r="N221" t="s">
        <v>537</v>
      </c>
      <c r="Q221" t="s">
        <v>27</v>
      </c>
      <c r="S221">
        <v>0</v>
      </c>
      <c r="U221" t="s">
        <v>135</v>
      </c>
      <c r="V221" t="s">
        <v>30</v>
      </c>
    </row>
    <row r="222" spans="1:22" ht="15" customHeight="1" x14ac:dyDescent="0.25">
      <c r="A222" t="s">
        <v>1188</v>
      </c>
      <c r="B222" t="s">
        <v>32</v>
      </c>
      <c r="C222" t="s">
        <v>23</v>
      </c>
      <c r="D222">
        <v>2</v>
      </c>
      <c r="E222" t="s">
        <v>91</v>
      </c>
      <c r="F222" s="1">
        <v>42894.406365740739</v>
      </c>
      <c r="H222" s="1">
        <v>42978.6875</v>
      </c>
      <c r="I222" s="4" t="str">
        <f t="shared" si="4"/>
        <v>0</v>
      </c>
      <c r="K222" t="s">
        <v>116</v>
      </c>
      <c r="L222" t="s">
        <v>1189</v>
      </c>
      <c r="M222" t="s">
        <v>1190</v>
      </c>
      <c r="N222" t="s">
        <v>1191</v>
      </c>
      <c r="P222" t="s">
        <v>1192</v>
      </c>
      <c r="Q222" t="s">
        <v>27</v>
      </c>
      <c r="S222">
        <v>0</v>
      </c>
      <c r="T222" t="s">
        <v>65</v>
      </c>
      <c r="U222" t="s">
        <v>60</v>
      </c>
      <c r="V222" t="s">
        <v>61</v>
      </c>
    </row>
    <row r="223" spans="1:22" ht="15" customHeight="1" x14ac:dyDescent="0.25">
      <c r="A223" t="s">
        <v>1193</v>
      </c>
      <c r="B223" t="s">
        <v>32</v>
      </c>
      <c r="C223" t="s">
        <v>33</v>
      </c>
      <c r="D223">
        <v>2</v>
      </c>
      <c r="E223" t="s">
        <v>91</v>
      </c>
      <c r="F223" s="1">
        <v>42894.608900462961</v>
      </c>
      <c r="H223" s="1">
        <v>42978.6875</v>
      </c>
      <c r="I223" s="4" t="str">
        <f t="shared" si="4"/>
        <v>0</v>
      </c>
      <c r="K223" t="s">
        <v>116</v>
      </c>
      <c r="L223" t="s">
        <v>1194</v>
      </c>
      <c r="M223" s="2" t="s">
        <v>1195</v>
      </c>
      <c r="N223" t="s">
        <v>551</v>
      </c>
      <c r="Q223" t="s">
        <v>27</v>
      </c>
      <c r="R223" t="s">
        <v>1196</v>
      </c>
      <c r="S223">
        <v>0</v>
      </c>
      <c r="T223" t="s">
        <v>39</v>
      </c>
      <c r="U223" t="s">
        <v>591</v>
      </c>
      <c r="V223" t="s">
        <v>30</v>
      </c>
    </row>
    <row r="224" spans="1:22" ht="15" customHeight="1" x14ac:dyDescent="0.25">
      <c r="A224" t="s">
        <v>1197</v>
      </c>
      <c r="B224" t="s">
        <v>22</v>
      </c>
      <c r="C224" t="s">
        <v>83</v>
      </c>
      <c r="D224">
        <v>2</v>
      </c>
      <c r="E224" t="s">
        <v>131</v>
      </c>
      <c r="F224" s="1">
        <v>42895.354803240742</v>
      </c>
      <c r="H224" s="1">
        <v>42978.6875</v>
      </c>
      <c r="I224" s="4" t="str">
        <f t="shared" si="4"/>
        <v>0</v>
      </c>
      <c r="K224" t="s">
        <v>116</v>
      </c>
      <c r="L224" t="s">
        <v>1198</v>
      </c>
      <c r="M224" t="s">
        <v>1199</v>
      </c>
      <c r="N224" t="s">
        <v>1200</v>
      </c>
      <c r="Q224" t="s">
        <v>27</v>
      </c>
      <c r="S224">
        <v>0</v>
      </c>
      <c r="U224" t="s">
        <v>158</v>
      </c>
      <c r="V224" t="s">
        <v>30</v>
      </c>
    </row>
    <row r="225" spans="1:22" ht="15" customHeight="1" x14ac:dyDescent="0.25">
      <c r="A225" t="s">
        <v>1201</v>
      </c>
      <c r="B225" t="s">
        <v>22</v>
      </c>
      <c r="C225" t="s">
        <v>83</v>
      </c>
      <c r="D225">
        <v>1</v>
      </c>
      <c r="E225" t="s">
        <v>84</v>
      </c>
      <c r="F225" s="1">
        <v>42895.385034722225</v>
      </c>
      <c r="G225" s="1">
        <v>42975</v>
      </c>
      <c r="H225" s="1">
        <v>42978.6875</v>
      </c>
      <c r="I225" s="4">
        <f t="shared" si="4"/>
        <v>-3.6875</v>
      </c>
      <c r="K225" t="s">
        <v>24</v>
      </c>
      <c r="L225" t="s">
        <v>1202</v>
      </c>
      <c r="M225" s="2" t="s">
        <v>1203</v>
      </c>
      <c r="N225" t="s">
        <v>961</v>
      </c>
      <c r="O225">
        <v>10</v>
      </c>
      <c r="Q225" t="s">
        <v>27</v>
      </c>
      <c r="R225" t="s">
        <v>538</v>
      </c>
      <c r="S225">
        <v>0</v>
      </c>
      <c r="U225" t="s">
        <v>135</v>
      </c>
      <c r="V225" t="s">
        <v>30</v>
      </c>
    </row>
    <row r="226" spans="1:22" ht="15" customHeight="1" x14ac:dyDescent="0.25">
      <c r="A226" t="s">
        <v>1204</v>
      </c>
      <c r="B226" t="s">
        <v>32</v>
      </c>
      <c r="C226" t="s">
        <v>33</v>
      </c>
      <c r="D226">
        <v>4</v>
      </c>
      <c r="E226" t="s">
        <v>91</v>
      </c>
      <c r="F226" s="1">
        <v>42898.4687962963</v>
      </c>
      <c r="H226" s="1">
        <v>42978.6875</v>
      </c>
      <c r="I226" s="4" t="str">
        <f t="shared" si="4"/>
        <v>0</v>
      </c>
      <c r="K226" t="s">
        <v>116</v>
      </c>
      <c r="L226" t="s">
        <v>1205</v>
      </c>
      <c r="M226" s="2" t="s">
        <v>1206</v>
      </c>
      <c r="N226" t="s">
        <v>1207</v>
      </c>
      <c r="Q226" t="s">
        <v>27</v>
      </c>
      <c r="S226">
        <v>0</v>
      </c>
      <c r="T226" t="s">
        <v>28</v>
      </c>
      <c r="U226" t="s">
        <v>1208</v>
      </c>
      <c r="V226" t="s">
        <v>30</v>
      </c>
    </row>
    <row r="227" spans="1:22" ht="15" customHeight="1" x14ac:dyDescent="0.25">
      <c r="A227" t="s">
        <v>1209</v>
      </c>
      <c r="B227" t="s">
        <v>22</v>
      </c>
      <c r="C227" t="s">
        <v>83</v>
      </c>
      <c r="D227">
        <v>3</v>
      </c>
      <c r="E227" t="s">
        <v>131</v>
      </c>
      <c r="F227" s="1">
        <v>42900.666898148149</v>
      </c>
      <c r="H227" s="1">
        <v>42978.6875</v>
      </c>
      <c r="I227" s="4" t="str">
        <f t="shared" si="4"/>
        <v>0</v>
      </c>
      <c r="K227" t="s">
        <v>116</v>
      </c>
      <c r="L227" t="s">
        <v>1210</v>
      </c>
      <c r="M227" s="2" t="s">
        <v>1211</v>
      </c>
      <c r="N227" t="s">
        <v>1212</v>
      </c>
      <c r="Q227" t="s">
        <v>27</v>
      </c>
      <c r="S227">
        <v>0</v>
      </c>
      <c r="U227" t="s">
        <v>193</v>
      </c>
      <c r="V227" t="s">
        <v>30</v>
      </c>
    </row>
    <row r="228" spans="1:22" ht="15" customHeight="1" x14ac:dyDescent="0.25">
      <c r="A228" t="s">
        <v>1213</v>
      </c>
      <c r="B228" t="s">
        <v>32</v>
      </c>
      <c r="C228" t="s">
        <v>83</v>
      </c>
      <c r="D228">
        <v>1</v>
      </c>
      <c r="E228" t="s">
        <v>84</v>
      </c>
      <c r="F228" s="1">
        <v>42900.718113425923</v>
      </c>
      <c r="G228" s="1">
        <v>42963</v>
      </c>
      <c r="H228" s="1">
        <v>42978.6875</v>
      </c>
      <c r="I228" s="4">
        <f t="shared" si="4"/>
        <v>-15.6875</v>
      </c>
      <c r="K228" t="s">
        <v>24</v>
      </c>
      <c r="L228" t="s">
        <v>1214</v>
      </c>
      <c r="M228" s="2" t="s">
        <v>1215</v>
      </c>
      <c r="N228" t="s">
        <v>636</v>
      </c>
      <c r="O228">
        <v>40</v>
      </c>
      <c r="Q228" t="s">
        <v>27</v>
      </c>
      <c r="R228" t="s">
        <v>1216</v>
      </c>
      <c r="S228">
        <v>0</v>
      </c>
      <c r="U228" t="s">
        <v>140</v>
      </c>
      <c r="V228" t="s">
        <v>30</v>
      </c>
    </row>
    <row r="229" spans="1:22" ht="15" customHeight="1" x14ac:dyDescent="0.25">
      <c r="A229" t="s">
        <v>1217</v>
      </c>
      <c r="B229" t="s">
        <v>32</v>
      </c>
      <c r="C229" t="s">
        <v>230</v>
      </c>
      <c r="D229">
        <v>2</v>
      </c>
      <c r="E229" t="s">
        <v>131</v>
      </c>
      <c r="F229" s="1">
        <v>42901.218761574077</v>
      </c>
      <c r="H229" s="1">
        <v>42978.6875</v>
      </c>
      <c r="I229" s="4" t="str">
        <f t="shared" si="4"/>
        <v>0</v>
      </c>
      <c r="K229" t="s">
        <v>116</v>
      </c>
      <c r="L229" t="s">
        <v>1218</v>
      </c>
      <c r="M229" s="2" t="s">
        <v>1219</v>
      </c>
      <c r="N229" t="s">
        <v>571</v>
      </c>
      <c r="Q229" t="s">
        <v>27</v>
      </c>
      <c r="R229" t="s">
        <v>356</v>
      </c>
      <c r="S229">
        <v>0</v>
      </c>
      <c r="U229" t="s">
        <v>1220</v>
      </c>
      <c r="V229" t="s">
        <v>30</v>
      </c>
    </row>
    <row r="230" spans="1:22" ht="15" customHeight="1" x14ac:dyDescent="0.25">
      <c r="A230" t="s">
        <v>1221</v>
      </c>
      <c r="B230" t="s">
        <v>22</v>
      </c>
      <c r="C230" t="s">
        <v>70</v>
      </c>
      <c r="D230">
        <v>2</v>
      </c>
      <c r="E230" t="s">
        <v>34</v>
      </c>
      <c r="F230" s="1">
        <v>42901.684861111113</v>
      </c>
      <c r="H230" s="1">
        <v>42978.6875</v>
      </c>
      <c r="I230" s="4" t="str">
        <f t="shared" si="4"/>
        <v>0</v>
      </c>
      <c r="K230" t="s">
        <v>24</v>
      </c>
      <c r="L230" t="s">
        <v>1222</v>
      </c>
      <c r="M230" s="2" t="s">
        <v>1223</v>
      </c>
      <c r="N230" t="s">
        <v>1224</v>
      </c>
      <c r="P230" t="s">
        <v>744</v>
      </c>
      <c r="Q230" t="s">
        <v>27</v>
      </c>
      <c r="R230" t="s">
        <v>538</v>
      </c>
      <c r="S230">
        <v>0</v>
      </c>
      <c r="T230" t="s">
        <v>48</v>
      </c>
      <c r="U230" t="s">
        <v>158</v>
      </c>
      <c r="V230" t="s">
        <v>30</v>
      </c>
    </row>
    <row r="231" spans="1:22" ht="15" customHeight="1" x14ac:dyDescent="0.25">
      <c r="A231" t="s">
        <v>1225</v>
      </c>
      <c r="B231" t="s">
        <v>32</v>
      </c>
      <c r="C231" t="s">
        <v>83</v>
      </c>
      <c r="D231">
        <v>3</v>
      </c>
      <c r="E231" t="s">
        <v>131</v>
      </c>
      <c r="F231" s="1">
        <v>42901.693136574075</v>
      </c>
      <c r="H231" s="1">
        <v>42978.6875</v>
      </c>
      <c r="I231" s="4" t="str">
        <f t="shared" si="4"/>
        <v>0</v>
      </c>
      <c r="K231" t="s">
        <v>116</v>
      </c>
      <c r="L231" t="s">
        <v>1226</v>
      </c>
      <c r="M231" s="2" t="s">
        <v>1227</v>
      </c>
      <c r="N231" t="s">
        <v>139</v>
      </c>
      <c r="Q231" t="s">
        <v>27</v>
      </c>
      <c r="R231" t="s">
        <v>441</v>
      </c>
      <c r="S231">
        <v>0</v>
      </c>
      <c r="U231" t="s">
        <v>279</v>
      </c>
      <c r="V231" t="s">
        <v>30</v>
      </c>
    </row>
    <row r="232" spans="1:22" ht="15" customHeight="1" x14ac:dyDescent="0.25">
      <c r="A232" t="s">
        <v>1228</v>
      </c>
      <c r="B232" t="s">
        <v>22</v>
      </c>
      <c r="C232" t="s">
        <v>83</v>
      </c>
      <c r="D232">
        <v>3</v>
      </c>
      <c r="E232" t="s">
        <v>131</v>
      </c>
      <c r="F232" s="1">
        <v>42902.414351851854</v>
      </c>
      <c r="H232" s="1">
        <v>42978.6875</v>
      </c>
      <c r="I232" s="4" t="str">
        <f t="shared" si="4"/>
        <v>0</v>
      </c>
      <c r="K232" t="s">
        <v>116</v>
      </c>
      <c r="L232" t="s">
        <v>1229</v>
      </c>
      <c r="M232" s="2" t="s">
        <v>1230</v>
      </c>
      <c r="N232" t="s">
        <v>415</v>
      </c>
      <c r="Q232" t="s">
        <v>27</v>
      </c>
      <c r="S232">
        <v>0</v>
      </c>
      <c r="U232" t="s">
        <v>242</v>
      </c>
      <c r="V232" t="s">
        <v>30</v>
      </c>
    </row>
    <row r="233" spans="1:22" ht="15" customHeight="1" x14ac:dyDescent="0.25">
      <c r="A233" t="s">
        <v>1231</v>
      </c>
      <c r="B233" t="s">
        <v>32</v>
      </c>
      <c r="C233" t="s">
        <v>83</v>
      </c>
      <c r="D233">
        <v>3</v>
      </c>
      <c r="E233" t="s">
        <v>131</v>
      </c>
      <c r="F233" s="1">
        <v>42902.64875</v>
      </c>
      <c r="H233" s="1">
        <v>42978.6875</v>
      </c>
      <c r="I233" s="4" t="str">
        <f t="shared" si="4"/>
        <v>0</v>
      </c>
      <c r="K233" t="s">
        <v>116</v>
      </c>
      <c r="L233" t="s">
        <v>1232</v>
      </c>
      <c r="M233" s="2" t="s">
        <v>1233</v>
      </c>
      <c r="N233" t="s">
        <v>267</v>
      </c>
      <c r="Q233" t="s">
        <v>27</v>
      </c>
      <c r="S233">
        <v>0</v>
      </c>
      <c r="U233" t="s">
        <v>279</v>
      </c>
      <c r="V233" t="s">
        <v>30</v>
      </c>
    </row>
    <row r="234" spans="1:22" ht="15" customHeight="1" x14ac:dyDescent="0.25">
      <c r="A234" t="s">
        <v>1234</v>
      </c>
      <c r="B234" t="s">
        <v>32</v>
      </c>
      <c r="C234" t="s">
        <v>331</v>
      </c>
      <c r="D234">
        <v>2</v>
      </c>
      <c r="E234" t="s">
        <v>84</v>
      </c>
      <c r="F234" s="1">
        <v>42902.725173611114</v>
      </c>
      <c r="H234" s="1">
        <v>42978.6875</v>
      </c>
      <c r="I234" s="4" t="str">
        <f t="shared" si="4"/>
        <v>0</v>
      </c>
      <c r="K234" t="s">
        <v>24</v>
      </c>
      <c r="L234" t="s">
        <v>1235</v>
      </c>
      <c r="M234" s="2" t="s">
        <v>1236</v>
      </c>
      <c r="N234" t="s">
        <v>1237</v>
      </c>
      <c r="Q234" t="s">
        <v>27</v>
      </c>
      <c r="R234" t="s">
        <v>129</v>
      </c>
      <c r="S234">
        <v>0</v>
      </c>
      <c r="U234" t="s">
        <v>60</v>
      </c>
      <c r="V234" t="s">
        <v>61</v>
      </c>
    </row>
    <row r="235" spans="1:22" ht="15" customHeight="1" x14ac:dyDescent="0.25">
      <c r="A235" t="s">
        <v>1238</v>
      </c>
      <c r="B235" t="s">
        <v>32</v>
      </c>
      <c r="C235" t="s">
        <v>70</v>
      </c>
      <c r="D235">
        <v>2</v>
      </c>
      <c r="E235" t="s">
        <v>91</v>
      </c>
      <c r="F235" s="1">
        <v>42905.38790509259</v>
      </c>
      <c r="H235" s="1">
        <v>42978.6875</v>
      </c>
      <c r="I235" s="4" t="str">
        <f t="shared" si="4"/>
        <v>0</v>
      </c>
      <c r="K235" t="s">
        <v>24</v>
      </c>
      <c r="L235" t="s">
        <v>861</v>
      </c>
      <c r="M235" t="s">
        <v>862</v>
      </c>
      <c r="N235" t="s">
        <v>863</v>
      </c>
      <c r="Q235" t="s">
        <v>27</v>
      </c>
      <c r="R235" t="s">
        <v>495</v>
      </c>
      <c r="S235">
        <v>0</v>
      </c>
      <c r="U235" t="s">
        <v>60</v>
      </c>
      <c r="V235" t="s">
        <v>61</v>
      </c>
    </row>
    <row r="236" spans="1:22" ht="15" customHeight="1" x14ac:dyDescent="0.25">
      <c r="A236" t="s">
        <v>1239</v>
      </c>
      <c r="B236" t="s">
        <v>22</v>
      </c>
      <c r="C236" t="s">
        <v>83</v>
      </c>
      <c r="D236">
        <v>2</v>
      </c>
      <c r="E236" t="s">
        <v>131</v>
      </c>
      <c r="F236" s="1">
        <v>42907.321261574078</v>
      </c>
      <c r="H236" s="1">
        <v>42978.6875</v>
      </c>
      <c r="I236" s="4" t="str">
        <f t="shared" si="4"/>
        <v>0</v>
      </c>
      <c r="K236" t="s">
        <v>116</v>
      </c>
      <c r="L236" t="s">
        <v>1240</v>
      </c>
      <c r="M236" s="2" t="s">
        <v>1241</v>
      </c>
      <c r="N236" t="s">
        <v>1242</v>
      </c>
      <c r="Q236" t="s">
        <v>27</v>
      </c>
      <c r="S236">
        <v>0</v>
      </c>
      <c r="U236" t="s">
        <v>193</v>
      </c>
      <c r="V236" t="s">
        <v>30</v>
      </c>
    </row>
    <row r="237" spans="1:22" ht="15" customHeight="1" x14ac:dyDescent="0.25">
      <c r="A237" t="s">
        <v>1243</v>
      </c>
      <c r="B237" t="s">
        <v>22</v>
      </c>
      <c r="C237" t="s">
        <v>83</v>
      </c>
      <c r="D237">
        <v>2</v>
      </c>
      <c r="E237" t="s">
        <v>131</v>
      </c>
      <c r="F237" s="1">
        <v>42907.490277777775</v>
      </c>
      <c r="H237" s="1">
        <v>42978.6875</v>
      </c>
      <c r="I237" s="4" t="str">
        <f t="shared" si="4"/>
        <v>0</v>
      </c>
      <c r="K237" t="s">
        <v>116</v>
      </c>
      <c r="L237" t="s">
        <v>1244</v>
      </c>
      <c r="M237" s="2" t="s">
        <v>1245</v>
      </c>
      <c r="N237" t="s">
        <v>1246</v>
      </c>
      <c r="Q237" t="s">
        <v>27</v>
      </c>
      <c r="S237">
        <v>0</v>
      </c>
      <c r="U237" t="s">
        <v>135</v>
      </c>
      <c r="V237" t="s">
        <v>30</v>
      </c>
    </row>
    <row r="238" spans="1:22" ht="15" customHeight="1" x14ac:dyDescent="0.25">
      <c r="A238" t="s">
        <v>1247</v>
      </c>
      <c r="B238" t="s">
        <v>22</v>
      </c>
      <c r="C238" t="s">
        <v>83</v>
      </c>
      <c r="D238">
        <v>2</v>
      </c>
      <c r="E238" t="s">
        <v>131</v>
      </c>
      <c r="F238" s="1">
        <v>42907.552407407406</v>
      </c>
      <c r="H238" s="1">
        <v>42978.6875</v>
      </c>
      <c r="I238" s="4" t="str">
        <f t="shared" si="4"/>
        <v>0</v>
      </c>
      <c r="K238" t="s">
        <v>116</v>
      </c>
      <c r="L238" t="s">
        <v>1248</v>
      </c>
      <c r="M238" s="2" t="s">
        <v>1249</v>
      </c>
      <c r="N238" t="s">
        <v>1250</v>
      </c>
      <c r="Q238" t="s">
        <v>27</v>
      </c>
      <c r="S238">
        <v>0</v>
      </c>
      <c r="U238" t="s">
        <v>135</v>
      </c>
      <c r="V238" t="s">
        <v>30</v>
      </c>
    </row>
    <row r="239" spans="1:22" ht="15" customHeight="1" x14ac:dyDescent="0.25">
      <c r="A239" t="s">
        <v>1251</v>
      </c>
      <c r="B239" t="s">
        <v>22</v>
      </c>
      <c r="C239" t="s">
        <v>23</v>
      </c>
      <c r="D239">
        <v>1</v>
      </c>
      <c r="E239" t="s">
        <v>34</v>
      </c>
      <c r="F239" s="1">
        <v>42907.559537037036</v>
      </c>
      <c r="H239" s="1">
        <v>42978.6875</v>
      </c>
      <c r="I239" s="4" t="str">
        <f t="shared" si="4"/>
        <v>0</v>
      </c>
      <c r="K239" t="s">
        <v>24</v>
      </c>
      <c r="L239" t="s">
        <v>1252</v>
      </c>
      <c r="M239" s="2" t="s">
        <v>1253</v>
      </c>
      <c r="N239" t="s">
        <v>1254</v>
      </c>
      <c r="O239">
        <v>400</v>
      </c>
      <c r="Q239" t="s">
        <v>27</v>
      </c>
      <c r="R239" t="s">
        <v>538</v>
      </c>
      <c r="S239">
        <v>0</v>
      </c>
      <c r="T239" t="s">
        <v>48</v>
      </c>
      <c r="U239" t="s">
        <v>29</v>
      </c>
      <c r="V239" t="s">
        <v>30</v>
      </c>
    </row>
    <row r="240" spans="1:22" ht="15" customHeight="1" x14ac:dyDescent="0.25">
      <c r="A240" t="s">
        <v>1255</v>
      </c>
      <c r="B240" t="s">
        <v>22</v>
      </c>
      <c r="C240" t="s">
        <v>83</v>
      </c>
      <c r="D240">
        <v>1</v>
      </c>
      <c r="E240" t="s">
        <v>84</v>
      </c>
      <c r="F240" s="1">
        <v>42907.650729166664</v>
      </c>
      <c r="H240" s="1">
        <v>42978.6875</v>
      </c>
      <c r="I240" s="4" t="str">
        <f t="shared" si="4"/>
        <v>0</v>
      </c>
      <c r="K240" t="s">
        <v>24</v>
      </c>
      <c r="L240" t="s">
        <v>1256</v>
      </c>
      <c r="M240" s="2" t="s">
        <v>1257</v>
      </c>
      <c r="N240" t="s">
        <v>1258</v>
      </c>
      <c r="Q240" t="s">
        <v>27</v>
      </c>
      <c r="R240" t="s">
        <v>299</v>
      </c>
      <c r="S240">
        <v>0</v>
      </c>
      <c r="U240" t="s">
        <v>193</v>
      </c>
      <c r="V240" t="s">
        <v>30</v>
      </c>
    </row>
    <row r="241" spans="1:22" ht="15" customHeight="1" x14ac:dyDescent="0.25">
      <c r="A241" t="s">
        <v>1259</v>
      </c>
      <c r="B241" t="s">
        <v>32</v>
      </c>
      <c r="C241" t="s">
        <v>23</v>
      </c>
      <c r="D241">
        <v>2</v>
      </c>
      <c r="E241" t="s">
        <v>34</v>
      </c>
      <c r="F241" s="1">
        <v>42907.662615740737</v>
      </c>
      <c r="G241" s="1">
        <v>42931</v>
      </c>
      <c r="H241" s="1">
        <v>42978.6875</v>
      </c>
      <c r="I241" s="4">
        <f t="shared" si="4"/>
        <v>-47.6875</v>
      </c>
      <c r="K241" t="s">
        <v>24</v>
      </c>
      <c r="L241" t="s">
        <v>1260</v>
      </c>
      <c r="M241" t="s">
        <v>1261</v>
      </c>
      <c r="N241" t="s">
        <v>396</v>
      </c>
      <c r="O241">
        <v>100</v>
      </c>
      <c r="Q241" t="s">
        <v>27</v>
      </c>
      <c r="R241" t="s">
        <v>26</v>
      </c>
      <c r="S241">
        <v>0</v>
      </c>
      <c r="T241" t="s">
        <v>65</v>
      </c>
      <c r="U241" t="s">
        <v>60</v>
      </c>
      <c r="V241" t="s">
        <v>61</v>
      </c>
    </row>
    <row r="242" spans="1:22" ht="15" customHeight="1" x14ac:dyDescent="0.25">
      <c r="A242" t="s">
        <v>1262</v>
      </c>
      <c r="B242" t="s">
        <v>32</v>
      </c>
      <c r="C242" t="s">
        <v>70</v>
      </c>
      <c r="D242">
        <v>2</v>
      </c>
      <c r="E242" t="s">
        <v>23</v>
      </c>
      <c r="F242" s="1">
        <v>42908.599594907406</v>
      </c>
      <c r="G242" s="1">
        <v>43100</v>
      </c>
      <c r="H242" s="1">
        <v>42978.6875</v>
      </c>
      <c r="I242" s="4">
        <f t="shared" si="4"/>
        <v>121.3125</v>
      </c>
      <c r="K242" t="s">
        <v>24</v>
      </c>
      <c r="L242" t="s">
        <v>1263</v>
      </c>
      <c r="M242" s="2" t="s">
        <v>1264</v>
      </c>
      <c r="N242" t="s">
        <v>308</v>
      </c>
      <c r="O242">
        <v>75</v>
      </c>
      <c r="Q242" t="s">
        <v>27</v>
      </c>
      <c r="R242" t="s">
        <v>308</v>
      </c>
      <c r="S242">
        <v>0</v>
      </c>
      <c r="T242" t="s">
        <v>65</v>
      </c>
      <c r="U242" t="s">
        <v>465</v>
      </c>
      <c r="V242" t="s">
        <v>30</v>
      </c>
    </row>
    <row r="243" spans="1:22" ht="15" customHeight="1" x14ac:dyDescent="0.25">
      <c r="A243" t="s">
        <v>1265</v>
      </c>
      <c r="B243" t="s">
        <v>22</v>
      </c>
      <c r="C243" t="s">
        <v>83</v>
      </c>
      <c r="D243">
        <v>1</v>
      </c>
      <c r="E243" t="s">
        <v>84</v>
      </c>
      <c r="F243" s="1">
        <v>42908.625914351855</v>
      </c>
      <c r="H243" s="1">
        <v>42978.6875</v>
      </c>
      <c r="I243" s="4" t="str">
        <f t="shared" si="4"/>
        <v>0</v>
      </c>
      <c r="K243" t="s">
        <v>830</v>
      </c>
      <c r="L243" t="s">
        <v>1266</v>
      </c>
      <c r="M243" s="2" t="s">
        <v>1267</v>
      </c>
      <c r="N243" t="s">
        <v>1268</v>
      </c>
      <c r="Q243" t="s">
        <v>27</v>
      </c>
      <c r="R243" t="s">
        <v>237</v>
      </c>
      <c r="S243">
        <v>0</v>
      </c>
      <c r="U243" t="s">
        <v>193</v>
      </c>
      <c r="V243" t="s">
        <v>30</v>
      </c>
    </row>
    <row r="244" spans="1:22" ht="15" customHeight="1" x14ac:dyDescent="0.25">
      <c r="A244" t="s">
        <v>1269</v>
      </c>
      <c r="B244" t="s">
        <v>32</v>
      </c>
      <c r="C244" t="s">
        <v>83</v>
      </c>
      <c r="D244">
        <v>3</v>
      </c>
      <c r="E244" t="s">
        <v>131</v>
      </c>
      <c r="F244" s="1">
        <v>42909.543761574074</v>
      </c>
      <c r="H244" s="1">
        <v>42978.6875</v>
      </c>
      <c r="I244" s="4" t="str">
        <f t="shared" si="4"/>
        <v>0</v>
      </c>
      <c r="K244" t="s">
        <v>116</v>
      </c>
      <c r="L244" t="s">
        <v>1270</v>
      </c>
      <c r="M244" s="2" t="s">
        <v>1271</v>
      </c>
      <c r="N244" t="s">
        <v>139</v>
      </c>
      <c r="Q244" t="s">
        <v>27</v>
      </c>
      <c r="S244">
        <v>0</v>
      </c>
      <c r="U244" t="s">
        <v>513</v>
      </c>
      <c r="V244" t="s">
        <v>30</v>
      </c>
    </row>
    <row r="245" spans="1:22" ht="15" customHeight="1" x14ac:dyDescent="0.25">
      <c r="A245" t="s">
        <v>1272</v>
      </c>
      <c r="B245" t="s">
        <v>22</v>
      </c>
      <c r="C245" t="s">
        <v>83</v>
      </c>
      <c r="D245">
        <v>1</v>
      </c>
      <c r="E245" t="s">
        <v>84</v>
      </c>
      <c r="F245" s="1">
        <v>42909.610219907408</v>
      </c>
      <c r="G245" s="1">
        <v>43009</v>
      </c>
      <c r="H245" s="1">
        <v>42978.6875</v>
      </c>
      <c r="I245" s="4">
        <f t="shared" si="4"/>
        <v>30.3125</v>
      </c>
      <c r="K245" t="s">
        <v>24</v>
      </c>
      <c r="L245" t="s">
        <v>1273</v>
      </c>
      <c r="M245" s="2" t="s">
        <v>1274</v>
      </c>
      <c r="N245" t="s">
        <v>603</v>
      </c>
      <c r="O245">
        <v>24</v>
      </c>
      <c r="Q245" t="s">
        <v>27</v>
      </c>
      <c r="R245" t="s">
        <v>134</v>
      </c>
      <c r="S245">
        <v>0</v>
      </c>
      <c r="U245" t="s">
        <v>369</v>
      </c>
      <c r="V245" t="s">
        <v>30</v>
      </c>
    </row>
    <row r="246" spans="1:22" ht="15" customHeight="1" x14ac:dyDescent="0.25">
      <c r="A246" t="s">
        <v>1275</v>
      </c>
      <c r="B246" t="s">
        <v>22</v>
      </c>
      <c r="C246" t="s">
        <v>83</v>
      </c>
      <c r="D246">
        <v>3</v>
      </c>
      <c r="E246" t="s">
        <v>131</v>
      </c>
      <c r="F246" s="1">
        <v>42912.674803240741</v>
      </c>
      <c r="H246" s="1">
        <v>42978.6875</v>
      </c>
      <c r="I246" s="4" t="str">
        <f t="shared" si="4"/>
        <v>0</v>
      </c>
      <c r="K246" t="s">
        <v>116</v>
      </c>
      <c r="L246" t="s">
        <v>1276</v>
      </c>
      <c r="M246" s="2" t="s">
        <v>1277</v>
      </c>
      <c r="N246" t="s">
        <v>1278</v>
      </c>
      <c r="Q246" t="s">
        <v>27</v>
      </c>
      <c r="S246">
        <v>0</v>
      </c>
      <c r="U246" t="s">
        <v>193</v>
      </c>
      <c r="V246" t="s">
        <v>30</v>
      </c>
    </row>
    <row r="247" spans="1:22" ht="15" customHeight="1" x14ac:dyDescent="0.25">
      <c r="A247" t="s">
        <v>1279</v>
      </c>
      <c r="B247" t="s">
        <v>22</v>
      </c>
      <c r="C247" t="s">
        <v>83</v>
      </c>
      <c r="D247">
        <v>2</v>
      </c>
      <c r="E247" t="s">
        <v>131</v>
      </c>
      <c r="F247" s="1">
        <v>42913.588495370372</v>
      </c>
      <c r="H247" s="1">
        <v>42978.6875</v>
      </c>
      <c r="I247" s="4" t="str">
        <f t="shared" si="4"/>
        <v>0</v>
      </c>
      <c r="K247" t="s">
        <v>116</v>
      </c>
      <c r="L247" t="s">
        <v>1280</v>
      </c>
      <c r="M247" s="2" t="s">
        <v>1281</v>
      </c>
      <c r="N247" t="s">
        <v>392</v>
      </c>
      <c r="Q247" t="s">
        <v>27</v>
      </c>
      <c r="S247">
        <v>0</v>
      </c>
      <c r="U247" t="s">
        <v>135</v>
      </c>
      <c r="V247" t="s">
        <v>30</v>
      </c>
    </row>
    <row r="248" spans="1:22" ht="15" customHeight="1" x14ac:dyDescent="0.25">
      <c r="A248" t="s">
        <v>1282</v>
      </c>
      <c r="B248" t="s">
        <v>22</v>
      </c>
      <c r="C248" t="s">
        <v>70</v>
      </c>
      <c r="D248">
        <v>2</v>
      </c>
      <c r="E248" t="s">
        <v>91</v>
      </c>
      <c r="F248" s="1">
        <v>42913.677418981482</v>
      </c>
      <c r="H248" s="1">
        <v>42978.6875</v>
      </c>
      <c r="I248" s="4" t="str">
        <f t="shared" si="4"/>
        <v>0</v>
      </c>
      <c r="K248" t="s">
        <v>116</v>
      </c>
      <c r="L248" t="s">
        <v>1283</v>
      </c>
      <c r="M248" t="s">
        <v>1283</v>
      </c>
      <c r="N248" t="s">
        <v>241</v>
      </c>
      <c r="Q248" t="s">
        <v>27</v>
      </c>
      <c r="S248">
        <v>0</v>
      </c>
      <c r="T248" t="s">
        <v>65</v>
      </c>
      <c r="U248" t="s">
        <v>1284</v>
      </c>
      <c r="V248" t="s">
        <v>30</v>
      </c>
    </row>
    <row r="249" spans="1:22" ht="15" customHeight="1" x14ac:dyDescent="0.25">
      <c r="A249" t="s">
        <v>1285</v>
      </c>
      <c r="B249" t="s">
        <v>22</v>
      </c>
      <c r="C249" t="s">
        <v>83</v>
      </c>
      <c r="D249">
        <v>2</v>
      </c>
      <c r="E249" t="s">
        <v>131</v>
      </c>
      <c r="F249" s="1">
        <v>42913.67800925926</v>
      </c>
      <c r="H249" s="1">
        <v>42978.6875</v>
      </c>
      <c r="I249" s="4" t="str">
        <f t="shared" si="4"/>
        <v>0</v>
      </c>
      <c r="K249" t="s">
        <v>116</v>
      </c>
      <c r="L249" t="s">
        <v>1283</v>
      </c>
      <c r="M249" s="2" t="s">
        <v>1286</v>
      </c>
      <c r="N249" t="s">
        <v>241</v>
      </c>
      <c r="Q249" t="s">
        <v>27</v>
      </c>
      <c r="S249">
        <v>0</v>
      </c>
      <c r="U249" t="s">
        <v>242</v>
      </c>
      <c r="V249" t="s">
        <v>30</v>
      </c>
    </row>
    <row r="250" spans="1:22" ht="15" customHeight="1" x14ac:dyDescent="0.25">
      <c r="A250" t="s">
        <v>1287</v>
      </c>
      <c r="B250" t="s">
        <v>22</v>
      </c>
      <c r="C250" t="s">
        <v>83</v>
      </c>
      <c r="D250">
        <v>3</v>
      </c>
      <c r="E250" t="s">
        <v>131</v>
      </c>
      <c r="F250" s="1">
        <v>42913.744490740741</v>
      </c>
      <c r="H250" s="1">
        <v>42978.6875</v>
      </c>
      <c r="I250" s="4" t="str">
        <f t="shared" si="4"/>
        <v>0</v>
      </c>
      <c r="K250" t="s">
        <v>116</v>
      </c>
      <c r="L250" t="s">
        <v>1288</v>
      </c>
      <c r="M250" s="2" t="s">
        <v>1289</v>
      </c>
      <c r="N250" t="s">
        <v>940</v>
      </c>
      <c r="Q250" t="s">
        <v>27</v>
      </c>
      <c r="S250">
        <v>0</v>
      </c>
      <c r="U250" t="s">
        <v>135</v>
      </c>
      <c r="V250" t="s">
        <v>30</v>
      </c>
    </row>
    <row r="251" spans="1:22" ht="15" customHeight="1" x14ac:dyDescent="0.25">
      <c r="A251" t="s">
        <v>1290</v>
      </c>
      <c r="B251" t="s">
        <v>32</v>
      </c>
      <c r="C251" t="s">
        <v>83</v>
      </c>
      <c r="D251">
        <v>3</v>
      </c>
      <c r="E251" t="s">
        <v>131</v>
      </c>
      <c r="F251" s="1">
        <v>42914.354560185187</v>
      </c>
      <c r="H251" s="1">
        <v>42978.6875</v>
      </c>
      <c r="I251" s="4" t="str">
        <f t="shared" si="4"/>
        <v>0</v>
      </c>
      <c r="K251" t="s">
        <v>116</v>
      </c>
      <c r="L251" t="s">
        <v>1291</v>
      </c>
      <c r="M251" s="2" t="s">
        <v>1292</v>
      </c>
      <c r="N251" t="s">
        <v>671</v>
      </c>
      <c r="Q251" t="s">
        <v>27</v>
      </c>
      <c r="S251">
        <v>0</v>
      </c>
      <c r="U251" t="s">
        <v>140</v>
      </c>
      <c r="V251" t="s">
        <v>30</v>
      </c>
    </row>
    <row r="252" spans="1:22" ht="15" customHeight="1" x14ac:dyDescent="0.25">
      <c r="A252" t="s">
        <v>1293</v>
      </c>
      <c r="B252" t="s">
        <v>22</v>
      </c>
      <c r="C252" t="s">
        <v>83</v>
      </c>
      <c r="D252">
        <v>3</v>
      </c>
      <c r="E252" t="s">
        <v>131</v>
      </c>
      <c r="F252" s="1">
        <v>42914.441655092596</v>
      </c>
      <c r="H252" s="1">
        <v>42978.6875</v>
      </c>
      <c r="I252" s="4" t="str">
        <f t="shared" si="4"/>
        <v>0</v>
      </c>
      <c r="K252" t="s">
        <v>116</v>
      </c>
      <c r="L252" t="s">
        <v>1294</v>
      </c>
      <c r="M252" s="2" t="s">
        <v>1295</v>
      </c>
      <c r="N252" t="s">
        <v>1296</v>
      </c>
      <c r="Q252" t="s">
        <v>27</v>
      </c>
      <c r="S252">
        <v>0</v>
      </c>
      <c r="U252" t="s">
        <v>193</v>
      </c>
      <c r="V252" t="s">
        <v>30</v>
      </c>
    </row>
    <row r="253" spans="1:22" ht="15" customHeight="1" x14ac:dyDescent="0.25">
      <c r="A253" t="s">
        <v>1297</v>
      </c>
      <c r="B253" t="s">
        <v>32</v>
      </c>
      <c r="C253" t="s">
        <v>70</v>
      </c>
      <c r="D253">
        <v>2</v>
      </c>
      <c r="E253" t="s">
        <v>34</v>
      </c>
      <c r="F253" s="1">
        <v>42914.61928240741</v>
      </c>
      <c r="G253" s="1">
        <v>43281</v>
      </c>
      <c r="H253" s="1">
        <v>42978.6875</v>
      </c>
      <c r="I253" s="4">
        <f t="shared" si="4"/>
        <v>302.3125</v>
      </c>
      <c r="K253" t="s">
        <v>24</v>
      </c>
      <c r="L253" t="s">
        <v>1298</v>
      </c>
      <c r="M253" t="s">
        <v>1298</v>
      </c>
      <c r="N253" t="s">
        <v>863</v>
      </c>
      <c r="O253">
        <v>250</v>
      </c>
      <c r="Q253" t="s">
        <v>27</v>
      </c>
      <c r="R253" t="s">
        <v>26</v>
      </c>
      <c r="S253">
        <v>0</v>
      </c>
      <c r="T253" t="s">
        <v>28</v>
      </c>
      <c r="U253" t="s">
        <v>81</v>
      </c>
      <c r="V253" t="s">
        <v>30</v>
      </c>
    </row>
    <row r="254" spans="1:22" ht="15" customHeight="1" x14ac:dyDescent="0.25">
      <c r="A254" t="s">
        <v>1299</v>
      </c>
      <c r="B254" t="s">
        <v>22</v>
      </c>
      <c r="C254" t="s">
        <v>83</v>
      </c>
      <c r="D254">
        <v>3</v>
      </c>
      <c r="E254" t="s">
        <v>131</v>
      </c>
      <c r="F254" s="1">
        <v>42914.741481481484</v>
      </c>
      <c r="H254" s="1">
        <v>42978.6875</v>
      </c>
      <c r="I254" s="4" t="str">
        <f t="shared" si="4"/>
        <v>0</v>
      </c>
      <c r="K254" t="s">
        <v>116</v>
      </c>
      <c r="L254" t="s">
        <v>1300</v>
      </c>
      <c r="M254" s="2" t="s">
        <v>1301</v>
      </c>
      <c r="N254" t="s">
        <v>1224</v>
      </c>
      <c r="Q254" t="s">
        <v>27</v>
      </c>
      <c r="S254">
        <v>0</v>
      </c>
      <c r="U254" t="s">
        <v>193</v>
      </c>
      <c r="V254" t="s">
        <v>30</v>
      </c>
    </row>
    <row r="255" spans="1:22" ht="15" customHeight="1" x14ac:dyDescent="0.25">
      <c r="A255" t="s">
        <v>1302</v>
      </c>
      <c r="B255" t="s">
        <v>32</v>
      </c>
      <c r="C255" t="s">
        <v>230</v>
      </c>
      <c r="D255">
        <v>3</v>
      </c>
      <c r="E255" t="s">
        <v>131</v>
      </c>
      <c r="F255" s="1">
        <v>42915.556481481479</v>
      </c>
      <c r="H255" s="1">
        <v>42978.6875</v>
      </c>
      <c r="I255" s="4" t="str">
        <f t="shared" si="4"/>
        <v>0</v>
      </c>
      <c r="K255" t="s">
        <v>116</v>
      </c>
      <c r="L255" t="s">
        <v>1303</v>
      </c>
      <c r="M255" s="2" t="s">
        <v>1304</v>
      </c>
      <c r="N255" t="s">
        <v>1091</v>
      </c>
      <c r="Q255" t="s">
        <v>27</v>
      </c>
      <c r="S255">
        <v>0</v>
      </c>
      <c r="U255" t="s">
        <v>1029</v>
      </c>
      <c r="V255" t="s">
        <v>30</v>
      </c>
    </row>
    <row r="256" spans="1:22" ht="15" customHeight="1" x14ac:dyDescent="0.25">
      <c r="A256" t="s">
        <v>1305</v>
      </c>
      <c r="B256" t="s">
        <v>32</v>
      </c>
      <c r="C256" t="s">
        <v>33</v>
      </c>
      <c r="D256">
        <v>2</v>
      </c>
      <c r="E256" t="s">
        <v>91</v>
      </c>
      <c r="F256" s="1">
        <v>42915.572291666664</v>
      </c>
      <c r="H256" s="1">
        <v>42978.6875</v>
      </c>
      <c r="I256" s="4" t="str">
        <f t="shared" si="4"/>
        <v>0</v>
      </c>
      <c r="K256" t="s">
        <v>116</v>
      </c>
      <c r="L256" t="s">
        <v>1306</v>
      </c>
      <c r="M256" s="2" t="s">
        <v>1307</v>
      </c>
      <c r="N256" t="s">
        <v>364</v>
      </c>
      <c r="Q256" t="s">
        <v>27</v>
      </c>
      <c r="S256">
        <v>0</v>
      </c>
      <c r="T256" t="s">
        <v>65</v>
      </c>
      <c r="U256" t="s">
        <v>113</v>
      </c>
      <c r="V256" t="s">
        <v>114</v>
      </c>
    </row>
    <row r="257" spans="1:22" ht="15" customHeight="1" x14ac:dyDescent="0.25">
      <c r="A257" t="s">
        <v>1308</v>
      </c>
      <c r="B257" t="s">
        <v>22</v>
      </c>
      <c r="C257" t="s">
        <v>83</v>
      </c>
      <c r="D257">
        <v>3</v>
      </c>
      <c r="E257" t="s">
        <v>84</v>
      </c>
      <c r="F257" s="1">
        <v>42915.757974537039</v>
      </c>
      <c r="H257" s="1">
        <v>42978.6875</v>
      </c>
      <c r="I257" s="4" t="str">
        <f t="shared" si="4"/>
        <v>0</v>
      </c>
      <c r="K257" t="s">
        <v>24</v>
      </c>
      <c r="L257" t="s">
        <v>1309</v>
      </c>
      <c r="M257" s="2" t="s">
        <v>1310</v>
      </c>
      <c r="N257" t="s">
        <v>1311</v>
      </c>
      <c r="Q257" t="s">
        <v>27</v>
      </c>
      <c r="S257">
        <v>0</v>
      </c>
      <c r="U257" t="s">
        <v>193</v>
      </c>
      <c r="V257" t="s">
        <v>30</v>
      </c>
    </row>
    <row r="258" spans="1:22" ht="15" customHeight="1" x14ac:dyDescent="0.25">
      <c r="A258" t="s">
        <v>1312</v>
      </c>
      <c r="B258" t="s">
        <v>32</v>
      </c>
      <c r="C258" t="s">
        <v>331</v>
      </c>
      <c r="D258">
        <v>3</v>
      </c>
      <c r="E258" t="s">
        <v>131</v>
      </c>
      <c r="F258" s="1">
        <v>42916.387962962966</v>
      </c>
      <c r="H258" s="1">
        <v>42978.6875</v>
      </c>
      <c r="I258" s="4" t="str">
        <f t="shared" si="4"/>
        <v>0</v>
      </c>
      <c r="K258" t="s">
        <v>116</v>
      </c>
      <c r="L258" t="s">
        <v>1313</v>
      </c>
      <c r="M258" s="2" t="s">
        <v>1314</v>
      </c>
      <c r="N258" t="s">
        <v>94</v>
      </c>
      <c r="P258" t="s">
        <v>744</v>
      </c>
      <c r="Q258" t="s">
        <v>27</v>
      </c>
      <c r="S258">
        <v>0</v>
      </c>
      <c r="U258" t="s">
        <v>60</v>
      </c>
      <c r="V258" t="s">
        <v>61</v>
      </c>
    </row>
    <row r="259" spans="1:22" ht="15" customHeight="1" x14ac:dyDescent="0.25">
      <c r="A259" t="s">
        <v>1315</v>
      </c>
      <c r="B259" t="s">
        <v>32</v>
      </c>
      <c r="C259" t="s">
        <v>33</v>
      </c>
      <c r="D259">
        <v>3</v>
      </c>
      <c r="E259" t="s">
        <v>34</v>
      </c>
      <c r="F259" s="1">
        <v>42916.542280092595</v>
      </c>
      <c r="G259" s="1">
        <v>43008</v>
      </c>
      <c r="H259" s="1">
        <v>42978.6875</v>
      </c>
      <c r="I259" s="4">
        <f t="shared" ref="I259:I322" si="5">IF(ISBLANK(G259),"0",G259-H259)</f>
        <v>29.3125</v>
      </c>
      <c r="K259" t="s">
        <v>24</v>
      </c>
      <c r="L259" t="s">
        <v>1316</v>
      </c>
      <c r="M259" s="2" t="s">
        <v>1317</v>
      </c>
      <c r="N259" t="s">
        <v>72</v>
      </c>
      <c r="O259">
        <v>24</v>
      </c>
      <c r="P259" t="s">
        <v>744</v>
      </c>
      <c r="Q259" t="s">
        <v>27</v>
      </c>
      <c r="R259" t="s">
        <v>38</v>
      </c>
      <c r="S259">
        <v>0</v>
      </c>
      <c r="T259" t="s">
        <v>65</v>
      </c>
      <c r="U259" t="s">
        <v>40</v>
      </c>
      <c r="V259" t="s">
        <v>30</v>
      </c>
    </row>
    <row r="260" spans="1:22" ht="15" customHeight="1" x14ac:dyDescent="0.25">
      <c r="A260" t="s">
        <v>1318</v>
      </c>
      <c r="B260" t="s">
        <v>22</v>
      </c>
      <c r="C260" t="s">
        <v>331</v>
      </c>
      <c r="D260">
        <v>2</v>
      </c>
      <c r="E260" t="s">
        <v>131</v>
      </c>
      <c r="F260" s="1">
        <v>42916.677557870367</v>
      </c>
      <c r="H260" s="1">
        <v>42978.6875</v>
      </c>
      <c r="I260" s="4" t="str">
        <f t="shared" si="5"/>
        <v>0</v>
      </c>
      <c r="K260" t="s">
        <v>116</v>
      </c>
      <c r="L260" t="s">
        <v>1319</v>
      </c>
      <c r="M260" s="2" t="s">
        <v>1320</v>
      </c>
      <c r="N260" t="s">
        <v>509</v>
      </c>
      <c r="Q260" t="s">
        <v>27</v>
      </c>
      <c r="S260">
        <v>0</v>
      </c>
      <c r="U260" t="s">
        <v>60</v>
      </c>
      <c r="V260" t="s">
        <v>61</v>
      </c>
    </row>
    <row r="261" spans="1:22" ht="15" customHeight="1" x14ac:dyDescent="0.25">
      <c r="A261" t="s">
        <v>1321</v>
      </c>
      <c r="B261" t="s">
        <v>32</v>
      </c>
      <c r="C261" t="s">
        <v>83</v>
      </c>
      <c r="D261">
        <v>1</v>
      </c>
      <c r="E261" t="s">
        <v>84</v>
      </c>
      <c r="F261" s="1">
        <v>42919.553113425929</v>
      </c>
      <c r="G261" s="1">
        <v>43009</v>
      </c>
      <c r="H261" s="1">
        <v>42978.6875</v>
      </c>
      <c r="I261" s="4">
        <f t="shared" si="5"/>
        <v>30.3125</v>
      </c>
      <c r="K261" t="s">
        <v>24</v>
      </c>
      <c r="L261" t="s">
        <v>1322</v>
      </c>
      <c r="M261" s="2" t="s">
        <v>1323</v>
      </c>
      <c r="N261" t="s">
        <v>304</v>
      </c>
      <c r="O261">
        <v>30</v>
      </c>
      <c r="Q261" t="s">
        <v>27</v>
      </c>
      <c r="R261" t="s">
        <v>1324</v>
      </c>
      <c r="S261">
        <v>0</v>
      </c>
      <c r="U261" t="s">
        <v>269</v>
      </c>
      <c r="V261" t="s">
        <v>30</v>
      </c>
    </row>
    <row r="262" spans="1:22" ht="15" customHeight="1" x14ac:dyDescent="0.25">
      <c r="A262" t="s">
        <v>1325</v>
      </c>
      <c r="B262" t="s">
        <v>22</v>
      </c>
      <c r="C262" t="s">
        <v>83</v>
      </c>
      <c r="D262">
        <v>2</v>
      </c>
      <c r="E262" t="s">
        <v>131</v>
      </c>
      <c r="F262" s="1">
        <v>42919.56753472222</v>
      </c>
      <c r="H262" s="1">
        <v>42978.6875</v>
      </c>
      <c r="I262" s="4" t="str">
        <f t="shared" si="5"/>
        <v>0</v>
      </c>
      <c r="K262" t="s">
        <v>116</v>
      </c>
      <c r="L262" t="s">
        <v>1326</v>
      </c>
      <c r="M262" s="2" t="s">
        <v>1327</v>
      </c>
      <c r="N262" t="s">
        <v>769</v>
      </c>
      <c r="Q262" t="s">
        <v>27</v>
      </c>
      <c r="S262">
        <v>0</v>
      </c>
      <c r="U262" t="s">
        <v>193</v>
      </c>
      <c r="V262" t="s">
        <v>30</v>
      </c>
    </row>
    <row r="263" spans="1:22" ht="15" customHeight="1" x14ac:dyDescent="0.25">
      <c r="A263" t="s">
        <v>1328</v>
      </c>
      <c r="B263" t="s">
        <v>32</v>
      </c>
      <c r="C263" t="s">
        <v>83</v>
      </c>
      <c r="D263">
        <v>2</v>
      </c>
      <c r="E263" t="s">
        <v>84</v>
      </c>
      <c r="F263" s="1">
        <v>42921.441250000003</v>
      </c>
      <c r="H263" s="1">
        <v>42978.6875</v>
      </c>
      <c r="I263" s="4" t="str">
        <f t="shared" si="5"/>
        <v>0</v>
      </c>
      <c r="K263" t="s">
        <v>24</v>
      </c>
      <c r="L263" t="s">
        <v>1329</v>
      </c>
      <c r="M263" s="2" t="s">
        <v>1330</v>
      </c>
      <c r="N263" t="s">
        <v>139</v>
      </c>
      <c r="Q263" t="s">
        <v>27</v>
      </c>
      <c r="R263" t="s">
        <v>295</v>
      </c>
      <c r="S263">
        <v>0</v>
      </c>
      <c r="U263" t="s">
        <v>279</v>
      </c>
      <c r="V263" t="s">
        <v>30</v>
      </c>
    </row>
    <row r="264" spans="1:22" ht="15" customHeight="1" x14ac:dyDescent="0.25">
      <c r="A264" t="s">
        <v>1331</v>
      </c>
      <c r="B264" t="s">
        <v>22</v>
      </c>
      <c r="C264" t="s">
        <v>83</v>
      </c>
      <c r="D264">
        <v>1</v>
      </c>
      <c r="E264" t="s">
        <v>84</v>
      </c>
      <c r="F264" s="1">
        <v>42922.523854166669</v>
      </c>
      <c r="G264" s="1">
        <v>42996</v>
      </c>
      <c r="H264" s="1">
        <v>42978.6875</v>
      </c>
      <c r="I264" s="4">
        <f t="shared" si="5"/>
        <v>17.3125</v>
      </c>
      <c r="K264" t="s">
        <v>24</v>
      </c>
      <c r="L264" t="s">
        <v>1332</v>
      </c>
      <c r="M264" s="2" t="s">
        <v>1333</v>
      </c>
      <c r="N264" t="s">
        <v>961</v>
      </c>
      <c r="Q264" t="s">
        <v>27</v>
      </c>
      <c r="R264" t="s">
        <v>538</v>
      </c>
      <c r="S264">
        <v>0</v>
      </c>
      <c r="U264" t="s">
        <v>135</v>
      </c>
      <c r="V264" t="s">
        <v>30</v>
      </c>
    </row>
    <row r="265" spans="1:22" ht="15" customHeight="1" x14ac:dyDescent="0.25">
      <c r="A265" t="s">
        <v>1334</v>
      </c>
      <c r="B265" t="s">
        <v>32</v>
      </c>
      <c r="C265" t="s">
        <v>331</v>
      </c>
      <c r="D265">
        <v>2</v>
      </c>
      <c r="E265" t="s">
        <v>218</v>
      </c>
      <c r="F265" s="1">
        <v>42923.342592592591</v>
      </c>
      <c r="G265" s="1">
        <v>42976.375</v>
      </c>
      <c r="H265" s="1">
        <v>42978.6875</v>
      </c>
      <c r="I265" s="4">
        <f t="shared" si="5"/>
        <v>-2.3125</v>
      </c>
      <c r="K265" t="s">
        <v>35</v>
      </c>
      <c r="L265" t="s">
        <v>1335</v>
      </c>
      <c r="M265" s="2" t="s">
        <v>1336</v>
      </c>
      <c r="N265" t="s">
        <v>454</v>
      </c>
      <c r="O265">
        <v>8</v>
      </c>
      <c r="Q265" t="s">
        <v>27</v>
      </c>
      <c r="R265" t="s">
        <v>732</v>
      </c>
      <c r="S265">
        <v>0</v>
      </c>
      <c r="U265" t="s">
        <v>1337</v>
      </c>
      <c r="V265" t="s">
        <v>30</v>
      </c>
    </row>
    <row r="266" spans="1:22" ht="15" customHeight="1" x14ac:dyDescent="0.25">
      <c r="A266" t="s">
        <v>1338</v>
      </c>
      <c r="B266" t="s">
        <v>32</v>
      </c>
      <c r="C266" t="s">
        <v>33</v>
      </c>
      <c r="D266">
        <v>3</v>
      </c>
      <c r="E266" t="s">
        <v>91</v>
      </c>
      <c r="F266" s="1">
        <v>42923.375821759262</v>
      </c>
      <c r="H266" s="1">
        <v>42978.6875</v>
      </c>
      <c r="I266" s="4" t="str">
        <f t="shared" si="5"/>
        <v>0</v>
      </c>
      <c r="K266" t="s">
        <v>116</v>
      </c>
      <c r="L266" t="s">
        <v>1339</v>
      </c>
      <c r="M266" s="2" t="s">
        <v>1340</v>
      </c>
      <c r="N266" t="s">
        <v>1341</v>
      </c>
      <c r="Q266" t="s">
        <v>27</v>
      </c>
      <c r="S266">
        <v>0</v>
      </c>
      <c r="T266" t="s">
        <v>28</v>
      </c>
      <c r="U266" t="s">
        <v>29</v>
      </c>
      <c r="V266" t="s">
        <v>30</v>
      </c>
    </row>
    <row r="267" spans="1:22" ht="15" customHeight="1" x14ac:dyDescent="0.25">
      <c r="A267" t="s">
        <v>1342</v>
      </c>
      <c r="B267" t="s">
        <v>22</v>
      </c>
      <c r="C267" t="s">
        <v>83</v>
      </c>
      <c r="D267">
        <v>2</v>
      </c>
      <c r="E267" t="s">
        <v>131</v>
      </c>
      <c r="F267" s="1">
        <v>42923.457592592589</v>
      </c>
      <c r="H267" s="1">
        <v>42978.6875</v>
      </c>
      <c r="I267" s="4" t="str">
        <f t="shared" si="5"/>
        <v>0</v>
      </c>
      <c r="K267" t="s">
        <v>116</v>
      </c>
      <c r="L267" t="s">
        <v>1343</v>
      </c>
      <c r="M267" s="2" t="s">
        <v>1344</v>
      </c>
      <c r="N267" t="s">
        <v>1246</v>
      </c>
      <c r="Q267" t="s">
        <v>27</v>
      </c>
      <c r="S267">
        <v>0</v>
      </c>
      <c r="U267" t="s">
        <v>135</v>
      </c>
      <c r="V267" t="s">
        <v>30</v>
      </c>
    </row>
    <row r="268" spans="1:22" ht="15" customHeight="1" x14ac:dyDescent="0.25">
      <c r="A268" t="s">
        <v>1345</v>
      </c>
      <c r="B268" t="s">
        <v>32</v>
      </c>
      <c r="C268" t="s">
        <v>83</v>
      </c>
      <c r="D268">
        <v>1</v>
      </c>
      <c r="E268" t="s">
        <v>84</v>
      </c>
      <c r="F268" s="1">
        <v>42923.543298611112</v>
      </c>
      <c r="H268" s="1">
        <v>42978.6875</v>
      </c>
      <c r="I268" s="4" t="str">
        <f t="shared" si="5"/>
        <v>0</v>
      </c>
      <c r="K268" t="s">
        <v>24</v>
      </c>
      <c r="L268" t="s">
        <v>1346</v>
      </c>
      <c r="M268" s="2" t="s">
        <v>1347</v>
      </c>
      <c r="N268" t="s">
        <v>304</v>
      </c>
      <c r="Q268" t="s">
        <v>27</v>
      </c>
      <c r="R268" t="s">
        <v>274</v>
      </c>
      <c r="S268">
        <v>0</v>
      </c>
      <c r="U268" t="s">
        <v>269</v>
      </c>
      <c r="V268" t="s">
        <v>30</v>
      </c>
    </row>
    <row r="269" spans="1:22" ht="15" customHeight="1" x14ac:dyDescent="0.25">
      <c r="A269" t="s">
        <v>1348</v>
      </c>
      <c r="B269" t="s">
        <v>22</v>
      </c>
      <c r="C269" t="s">
        <v>83</v>
      </c>
      <c r="D269">
        <v>2</v>
      </c>
      <c r="E269" t="s">
        <v>131</v>
      </c>
      <c r="F269" s="1">
        <v>42923.560370370367</v>
      </c>
      <c r="H269" s="1">
        <v>42978.6875</v>
      </c>
      <c r="I269" s="4" t="str">
        <f t="shared" si="5"/>
        <v>0</v>
      </c>
      <c r="K269" t="s">
        <v>116</v>
      </c>
      <c r="L269" t="s">
        <v>1349</v>
      </c>
      <c r="M269" s="2" t="s">
        <v>1350</v>
      </c>
      <c r="N269" t="s">
        <v>1246</v>
      </c>
      <c r="Q269" t="s">
        <v>27</v>
      </c>
      <c r="S269">
        <v>0</v>
      </c>
      <c r="U269" t="s">
        <v>135</v>
      </c>
      <c r="V269" t="s">
        <v>30</v>
      </c>
    </row>
    <row r="270" spans="1:22" ht="15" customHeight="1" x14ac:dyDescent="0.25">
      <c r="A270" t="s">
        <v>1351</v>
      </c>
      <c r="B270" t="s">
        <v>32</v>
      </c>
      <c r="C270" t="s">
        <v>230</v>
      </c>
      <c r="D270">
        <v>2</v>
      </c>
      <c r="E270" t="s">
        <v>84</v>
      </c>
      <c r="F270" s="1">
        <v>42923.611851851849</v>
      </c>
      <c r="G270" s="1">
        <v>42992.479166666664</v>
      </c>
      <c r="H270" s="1">
        <v>42978.6875</v>
      </c>
      <c r="I270" s="4">
        <f t="shared" si="5"/>
        <v>13.791666666664241</v>
      </c>
      <c r="K270" t="s">
        <v>830</v>
      </c>
      <c r="L270" t="s">
        <v>1352</v>
      </c>
      <c r="M270" s="2" t="s">
        <v>1353</v>
      </c>
      <c r="N270" t="s">
        <v>1354</v>
      </c>
      <c r="O270">
        <v>12</v>
      </c>
      <c r="Q270" t="s">
        <v>27</v>
      </c>
      <c r="R270" t="s">
        <v>1355</v>
      </c>
      <c r="S270">
        <v>0</v>
      </c>
      <c r="U270" t="s">
        <v>745</v>
      </c>
      <c r="V270" t="s">
        <v>30</v>
      </c>
    </row>
    <row r="271" spans="1:22" ht="15" customHeight="1" x14ac:dyDescent="0.25">
      <c r="A271" t="s">
        <v>1356</v>
      </c>
      <c r="B271" t="s">
        <v>22</v>
      </c>
      <c r="C271" t="s">
        <v>83</v>
      </c>
      <c r="D271">
        <v>3</v>
      </c>
      <c r="E271" t="s">
        <v>131</v>
      </c>
      <c r="F271" s="1">
        <v>42926.691238425927</v>
      </c>
      <c r="H271" s="1">
        <v>42978.6875</v>
      </c>
      <c r="I271" s="4" t="str">
        <f t="shared" si="5"/>
        <v>0</v>
      </c>
      <c r="K271" t="s">
        <v>116</v>
      </c>
      <c r="L271" t="s">
        <v>1357</v>
      </c>
      <c r="M271" s="2" t="s">
        <v>1358</v>
      </c>
      <c r="N271" t="s">
        <v>184</v>
      </c>
      <c r="Q271" t="s">
        <v>27</v>
      </c>
      <c r="S271">
        <v>0</v>
      </c>
      <c r="U271" t="s">
        <v>193</v>
      </c>
      <c r="V271" t="s">
        <v>30</v>
      </c>
    </row>
    <row r="272" spans="1:22" ht="15" customHeight="1" x14ac:dyDescent="0.25">
      <c r="A272" t="s">
        <v>1359</v>
      </c>
      <c r="B272" t="s">
        <v>32</v>
      </c>
      <c r="C272" t="s">
        <v>70</v>
      </c>
      <c r="D272">
        <v>2</v>
      </c>
      <c r="E272" t="s">
        <v>34</v>
      </c>
      <c r="F272" s="1">
        <v>42926.716446759259</v>
      </c>
      <c r="H272" s="1">
        <v>42978.6875</v>
      </c>
      <c r="I272" s="4" t="str">
        <f t="shared" si="5"/>
        <v>0</v>
      </c>
      <c r="K272" t="s">
        <v>24</v>
      </c>
      <c r="L272" t="s">
        <v>1360</v>
      </c>
      <c r="M272" t="s">
        <v>1361</v>
      </c>
      <c r="N272" t="s">
        <v>1191</v>
      </c>
      <c r="Q272" t="s">
        <v>27</v>
      </c>
      <c r="R272" t="s">
        <v>872</v>
      </c>
      <c r="S272">
        <v>0</v>
      </c>
      <c r="U272" t="s">
        <v>60</v>
      </c>
      <c r="V272" t="s">
        <v>61</v>
      </c>
    </row>
    <row r="273" spans="1:22" ht="15" customHeight="1" x14ac:dyDescent="0.25">
      <c r="A273" t="s">
        <v>1362</v>
      </c>
      <c r="B273" t="s">
        <v>22</v>
      </c>
      <c r="C273" t="s">
        <v>83</v>
      </c>
      <c r="D273">
        <v>2</v>
      </c>
      <c r="E273" t="s">
        <v>84</v>
      </c>
      <c r="F273" s="1">
        <v>42927.317245370374</v>
      </c>
      <c r="H273" s="1">
        <v>42978.6875</v>
      </c>
      <c r="I273" s="4" t="str">
        <f t="shared" si="5"/>
        <v>0</v>
      </c>
      <c r="K273" t="s">
        <v>24</v>
      </c>
      <c r="L273" t="s">
        <v>1363</v>
      </c>
      <c r="M273" s="2" t="s">
        <v>1364</v>
      </c>
      <c r="N273" t="s">
        <v>392</v>
      </c>
      <c r="Q273" t="s">
        <v>27</v>
      </c>
      <c r="S273">
        <v>0</v>
      </c>
      <c r="U273" t="s">
        <v>135</v>
      </c>
      <c r="V273" t="s">
        <v>30</v>
      </c>
    </row>
    <row r="274" spans="1:22" ht="15" customHeight="1" x14ac:dyDescent="0.25">
      <c r="A274" t="s">
        <v>1365</v>
      </c>
      <c r="B274" t="s">
        <v>22</v>
      </c>
      <c r="C274" t="s">
        <v>83</v>
      </c>
      <c r="D274">
        <v>3</v>
      </c>
      <c r="E274" t="s">
        <v>131</v>
      </c>
      <c r="F274" s="1">
        <v>42929.390914351854</v>
      </c>
      <c r="H274" s="1">
        <v>42978.6875</v>
      </c>
      <c r="I274" s="4" t="str">
        <f t="shared" si="5"/>
        <v>0</v>
      </c>
      <c r="K274" t="s">
        <v>116</v>
      </c>
      <c r="L274" t="s">
        <v>1366</v>
      </c>
      <c r="M274" s="2" t="s">
        <v>1367</v>
      </c>
      <c r="N274" t="s">
        <v>1368</v>
      </c>
      <c r="Q274" t="s">
        <v>27</v>
      </c>
      <c r="S274">
        <v>0</v>
      </c>
      <c r="U274" t="s">
        <v>193</v>
      </c>
      <c r="V274" t="s">
        <v>30</v>
      </c>
    </row>
    <row r="275" spans="1:22" ht="15" customHeight="1" x14ac:dyDescent="0.25">
      <c r="A275" t="s">
        <v>1369</v>
      </c>
      <c r="B275" t="s">
        <v>22</v>
      </c>
      <c r="C275" t="s">
        <v>83</v>
      </c>
      <c r="D275">
        <v>2</v>
      </c>
      <c r="E275" t="s">
        <v>131</v>
      </c>
      <c r="F275" s="1">
        <v>42929.682523148149</v>
      </c>
      <c r="H275" s="1">
        <v>42978.6875</v>
      </c>
      <c r="I275" s="4" t="str">
        <f t="shared" si="5"/>
        <v>0</v>
      </c>
      <c r="K275" t="s">
        <v>116</v>
      </c>
      <c r="L275" t="s">
        <v>1370</v>
      </c>
      <c r="M275" s="2" t="s">
        <v>1371</v>
      </c>
      <c r="N275" t="s">
        <v>124</v>
      </c>
      <c r="Q275" t="s">
        <v>27</v>
      </c>
      <c r="S275">
        <v>0</v>
      </c>
      <c r="U275" t="s">
        <v>193</v>
      </c>
      <c r="V275" t="s">
        <v>30</v>
      </c>
    </row>
    <row r="276" spans="1:22" ht="15" customHeight="1" x14ac:dyDescent="0.25">
      <c r="A276" t="s">
        <v>1372</v>
      </c>
      <c r="B276" t="s">
        <v>22</v>
      </c>
      <c r="C276" t="s">
        <v>83</v>
      </c>
      <c r="D276">
        <v>3</v>
      </c>
      <c r="E276" t="s">
        <v>131</v>
      </c>
      <c r="F276" s="1">
        <v>42930.327847222223</v>
      </c>
      <c r="H276" s="1">
        <v>42978.6875</v>
      </c>
      <c r="I276" s="4" t="str">
        <f t="shared" si="5"/>
        <v>0</v>
      </c>
      <c r="K276" t="s">
        <v>116</v>
      </c>
      <c r="L276" t="s">
        <v>1373</v>
      </c>
      <c r="M276" s="2" t="s">
        <v>1374</v>
      </c>
      <c r="N276" t="s">
        <v>1375</v>
      </c>
      <c r="Q276" t="s">
        <v>27</v>
      </c>
      <c r="S276">
        <v>0</v>
      </c>
      <c r="U276" t="s">
        <v>135</v>
      </c>
      <c r="V276" t="s">
        <v>30</v>
      </c>
    </row>
    <row r="277" spans="1:22" ht="15" customHeight="1" x14ac:dyDescent="0.25">
      <c r="A277" t="s">
        <v>1376</v>
      </c>
      <c r="B277" t="s">
        <v>32</v>
      </c>
      <c r="C277" t="s">
        <v>83</v>
      </c>
      <c r="D277">
        <v>2</v>
      </c>
      <c r="E277" t="s">
        <v>131</v>
      </c>
      <c r="F277" s="1">
        <v>42930.644953703704</v>
      </c>
      <c r="H277" s="1">
        <v>42978.6875</v>
      </c>
      <c r="I277" s="4" t="str">
        <f t="shared" si="5"/>
        <v>0</v>
      </c>
      <c r="K277" t="s">
        <v>116</v>
      </c>
      <c r="L277" t="s">
        <v>1377</v>
      </c>
      <c r="M277" s="2" t="s">
        <v>1378</v>
      </c>
      <c r="N277" t="s">
        <v>139</v>
      </c>
      <c r="P277" t="s">
        <v>47</v>
      </c>
      <c r="Q277" t="s">
        <v>27</v>
      </c>
      <c r="R277" t="s">
        <v>58</v>
      </c>
      <c r="S277">
        <v>0</v>
      </c>
      <c r="U277" t="s">
        <v>1379</v>
      </c>
      <c r="V277" t="s">
        <v>30</v>
      </c>
    </row>
    <row r="278" spans="1:22" ht="15" customHeight="1" x14ac:dyDescent="0.25">
      <c r="A278" t="s">
        <v>1380</v>
      </c>
      <c r="B278" t="s">
        <v>22</v>
      </c>
      <c r="C278" t="s">
        <v>83</v>
      </c>
      <c r="D278">
        <v>2</v>
      </c>
      <c r="E278" t="s">
        <v>131</v>
      </c>
      <c r="F278" s="1">
        <v>42933.468576388892</v>
      </c>
      <c r="H278" s="1">
        <v>42978.6875</v>
      </c>
      <c r="I278" s="4" t="str">
        <f t="shared" si="5"/>
        <v>0</v>
      </c>
      <c r="K278" t="s">
        <v>116</v>
      </c>
      <c r="L278" t="s">
        <v>1381</v>
      </c>
      <c r="M278" s="2" t="s">
        <v>1382</v>
      </c>
      <c r="N278" t="s">
        <v>124</v>
      </c>
      <c r="Q278" t="s">
        <v>27</v>
      </c>
      <c r="S278">
        <v>0</v>
      </c>
      <c r="U278" t="s">
        <v>193</v>
      </c>
      <c r="V278" t="s">
        <v>30</v>
      </c>
    </row>
    <row r="279" spans="1:22" ht="15" customHeight="1" x14ac:dyDescent="0.25">
      <c r="A279" t="s">
        <v>1383</v>
      </c>
      <c r="B279" t="s">
        <v>32</v>
      </c>
      <c r="C279" t="s">
        <v>70</v>
      </c>
      <c r="D279">
        <v>2</v>
      </c>
      <c r="E279" t="s">
        <v>34</v>
      </c>
      <c r="F279" s="1">
        <v>42933.487337962964</v>
      </c>
      <c r="H279" s="1">
        <v>42978.6875</v>
      </c>
      <c r="I279" s="4" t="str">
        <f t="shared" si="5"/>
        <v>0</v>
      </c>
      <c r="K279" t="s">
        <v>24</v>
      </c>
      <c r="L279" t="s">
        <v>1384</v>
      </c>
      <c r="M279" s="2" t="s">
        <v>1385</v>
      </c>
      <c r="N279" t="s">
        <v>308</v>
      </c>
      <c r="P279" t="s">
        <v>1386</v>
      </c>
      <c r="Q279" t="s">
        <v>27</v>
      </c>
      <c r="R279" t="s">
        <v>308</v>
      </c>
      <c r="S279">
        <v>0</v>
      </c>
      <c r="T279" t="s">
        <v>65</v>
      </c>
      <c r="U279" t="s">
        <v>465</v>
      </c>
      <c r="V279" t="s">
        <v>30</v>
      </c>
    </row>
    <row r="280" spans="1:22" ht="15" customHeight="1" x14ac:dyDescent="0.25">
      <c r="A280" t="s">
        <v>1387</v>
      </c>
      <c r="B280" t="s">
        <v>22</v>
      </c>
      <c r="C280" t="s">
        <v>83</v>
      </c>
      <c r="D280">
        <v>3</v>
      </c>
      <c r="E280" t="s">
        <v>131</v>
      </c>
      <c r="F280" s="1">
        <v>42933.529583333337</v>
      </c>
      <c r="H280" s="1">
        <v>42978.6875</v>
      </c>
      <c r="I280" s="4" t="str">
        <f t="shared" si="5"/>
        <v>0</v>
      </c>
      <c r="K280" t="s">
        <v>116</v>
      </c>
      <c r="L280" t="s">
        <v>1388</v>
      </c>
      <c r="M280" s="2" t="s">
        <v>1389</v>
      </c>
      <c r="N280" t="s">
        <v>1390</v>
      </c>
      <c r="Q280" t="s">
        <v>27</v>
      </c>
      <c r="S280">
        <v>0</v>
      </c>
      <c r="U280" t="s">
        <v>193</v>
      </c>
      <c r="V280" t="s">
        <v>30</v>
      </c>
    </row>
    <row r="281" spans="1:22" ht="15" customHeight="1" x14ac:dyDescent="0.25">
      <c r="A281" t="s">
        <v>1391</v>
      </c>
      <c r="B281" t="s">
        <v>32</v>
      </c>
      <c r="C281" t="s">
        <v>230</v>
      </c>
      <c r="D281">
        <v>3</v>
      </c>
      <c r="E281" t="s">
        <v>131</v>
      </c>
      <c r="F281" s="1">
        <v>42934.29891203704</v>
      </c>
      <c r="G281" s="1">
        <v>43008</v>
      </c>
      <c r="H281" s="1">
        <v>42978.6875</v>
      </c>
      <c r="I281" s="4">
        <f t="shared" si="5"/>
        <v>29.3125</v>
      </c>
      <c r="K281" t="s">
        <v>116</v>
      </c>
      <c r="L281" t="s">
        <v>1050</v>
      </c>
      <c r="M281" s="2" t="s">
        <v>1392</v>
      </c>
      <c r="N281" t="s">
        <v>1183</v>
      </c>
      <c r="P281" t="s">
        <v>47</v>
      </c>
      <c r="Q281" t="s">
        <v>27</v>
      </c>
      <c r="S281">
        <v>0</v>
      </c>
      <c r="U281" t="s">
        <v>379</v>
      </c>
      <c r="V281" t="s">
        <v>380</v>
      </c>
    </row>
    <row r="282" spans="1:22" ht="15" customHeight="1" x14ac:dyDescent="0.25">
      <c r="A282" t="s">
        <v>1393</v>
      </c>
      <c r="B282" t="s">
        <v>22</v>
      </c>
      <c r="C282" t="s">
        <v>83</v>
      </c>
      <c r="D282">
        <v>2</v>
      </c>
      <c r="E282" t="s">
        <v>131</v>
      </c>
      <c r="F282" s="1">
        <v>42934.803923611114</v>
      </c>
      <c r="H282" s="1">
        <v>42978.6875</v>
      </c>
      <c r="I282" s="4" t="str">
        <f t="shared" si="5"/>
        <v>0</v>
      </c>
      <c r="K282" t="s">
        <v>116</v>
      </c>
      <c r="L282" t="s">
        <v>1394</v>
      </c>
      <c r="M282" s="2" t="s">
        <v>1395</v>
      </c>
      <c r="N282" t="s">
        <v>304</v>
      </c>
      <c r="P282" t="s">
        <v>47</v>
      </c>
      <c r="Q282" t="s">
        <v>27</v>
      </c>
      <c r="S282">
        <v>0</v>
      </c>
      <c r="U282" t="s">
        <v>269</v>
      </c>
      <c r="V282" t="s">
        <v>30</v>
      </c>
    </row>
    <row r="283" spans="1:22" ht="15" customHeight="1" x14ac:dyDescent="0.25">
      <c r="A283" t="s">
        <v>1396</v>
      </c>
      <c r="B283" t="s">
        <v>22</v>
      </c>
      <c r="C283" t="s">
        <v>83</v>
      </c>
      <c r="D283">
        <v>3</v>
      </c>
      <c r="E283" t="s">
        <v>131</v>
      </c>
      <c r="F283" s="1">
        <v>42935.411145833335</v>
      </c>
      <c r="H283" s="1">
        <v>42978.6875</v>
      </c>
      <c r="I283" s="4" t="str">
        <f t="shared" si="5"/>
        <v>0</v>
      </c>
      <c r="K283" t="s">
        <v>116</v>
      </c>
      <c r="L283" t="s">
        <v>1397</v>
      </c>
      <c r="M283" s="2" t="s">
        <v>1398</v>
      </c>
      <c r="N283" t="s">
        <v>1399</v>
      </c>
      <c r="Q283" t="s">
        <v>27</v>
      </c>
      <c r="S283">
        <v>0</v>
      </c>
      <c r="U283" t="s">
        <v>158</v>
      </c>
      <c r="V283" t="s">
        <v>30</v>
      </c>
    </row>
    <row r="284" spans="1:22" ht="15" customHeight="1" x14ac:dyDescent="0.25">
      <c r="A284" t="s">
        <v>1400</v>
      </c>
      <c r="B284" t="s">
        <v>22</v>
      </c>
      <c r="C284" t="s">
        <v>230</v>
      </c>
      <c r="D284">
        <v>2</v>
      </c>
      <c r="E284" t="s">
        <v>131</v>
      </c>
      <c r="F284" s="1">
        <v>42935.503703703704</v>
      </c>
      <c r="H284" s="1">
        <v>42978.6875</v>
      </c>
      <c r="I284" s="4" t="str">
        <f t="shared" si="5"/>
        <v>0</v>
      </c>
      <c r="K284" t="s">
        <v>116</v>
      </c>
      <c r="L284" t="s">
        <v>1401</v>
      </c>
      <c r="M284" s="2" t="s">
        <v>1402</v>
      </c>
      <c r="N284" t="s">
        <v>587</v>
      </c>
      <c r="P284" t="s">
        <v>99</v>
      </c>
      <c r="Q284" t="s">
        <v>27</v>
      </c>
      <c r="S284">
        <v>0</v>
      </c>
      <c r="U284" t="s">
        <v>1134</v>
      </c>
      <c r="V284" t="s">
        <v>30</v>
      </c>
    </row>
    <row r="285" spans="1:22" ht="15" customHeight="1" x14ac:dyDescent="0.25">
      <c r="A285" t="s">
        <v>1403</v>
      </c>
      <c r="B285" t="s">
        <v>22</v>
      </c>
      <c r="C285" t="s">
        <v>83</v>
      </c>
      <c r="D285">
        <v>2</v>
      </c>
      <c r="E285" t="s">
        <v>84</v>
      </c>
      <c r="F285" s="1">
        <v>42935.509351851855</v>
      </c>
      <c r="H285" s="1">
        <v>42978.6875</v>
      </c>
      <c r="I285" s="4" t="str">
        <f t="shared" si="5"/>
        <v>0</v>
      </c>
      <c r="K285" t="s">
        <v>35</v>
      </c>
      <c r="L285" t="s">
        <v>1404</v>
      </c>
      <c r="M285" s="2" t="s">
        <v>1405</v>
      </c>
      <c r="N285" t="s">
        <v>1406</v>
      </c>
      <c r="Q285" t="s">
        <v>27</v>
      </c>
      <c r="R285" t="s">
        <v>1007</v>
      </c>
      <c r="S285">
        <v>0</v>
      </c>
      <c r="U285" t="s">
        <v>158</v>
      </c>
      <c r="V285" t="s">
        <v>30</v>
      </c>
    </row>
    <row r="286" spans="1:22" ht="15" customHeight="1" x14ac:dyDescent="0.25">
      <c r="A286" t="s">
        <v>1407</v>
      </c>
      <c r="B286" t="s">
        <v>22</v>
      </c>
      <c r="C286" t="s">
        <v>83</v>
      </c>
      <c r="D286">
        <v>3</v>
      </c>
      <c r="E286" t="s">
        <v>131</v>
      </c>
      <c r="F286" s="1">
        <v>42935.650694444441</v>
      </c>
      <c r="H286" s="1">
        <v>42978.6875</v>
      </c>
      <c r="I286" s="4" t="str">
        <f t="shared" si="5"/>
        <v>0</v>
      </c>
      <c r="K286" t="s">
        <v>116</v>
      </c>
      <c r="L286" t="s">
        <v>1408</v>
      </c>
      <c r="M286" s="2" t="s">
        <v>1409</v>
      </c>
      <c r="N286" t="s">
        <v>304</v>
      </c>
      <c r="P286" t="s">
        <v>111</v>
      </c>
      <c r="Q286" t="s">
        <v>27</v>
      </c>
      <c r="S286">
        <v>0</v>
      </c>
      <c r="U286" t="s">
        <v>269</v>
      </c>
      <c r="V286" t="s">
        <v>30</v>
      </c>
    </row>
    <row r="287" spans="1:22" ht="15" customHeight="1" x14ac:dyDescent="0.25">
      <c r="A287" t="s">
        <v>1410</v>
      </c>
      <c r="B287" t="s">
        <v>22</v>
      </c>
      <c r="C287" t="s">
        <v>83</v>
      </c>
      <c r="D287">
        <v>1</v>
      </c>
      <c r="E287" t="s">
        <v>131</v>
      </c>
      <c r="F287" s="1">
        <v>42936.578240740739</v>
      </c>
      <c r="H287" s="1">
        <v>42978.6875</v>
      </c>
      <c r="I287" s="4" t="str">
        <f t="shared" si="5"/>
        <v>0</v>
      </c>
      <c r="K287" t="s">
        <v>116</v>
      </c>
      <c r="L287" t="s">
        <v>1411</v>
      </c>
      <c r="M287" s="2" t="s">
        <v>1412</v>
      </c>
      <c r="N287" t="s">
        <v>87</v>
      </c>
      <c r="Q287" t="s">
        <v>27</v>
      </c>
      <c r="S287">
        <v>0</v>
      </c>
      <c r="U287" t="s">
        <v>247</v>
      </c>
      <c r="V287" t="s">
        <v>30</v>
      </c>
    </row>
    <row r="288" spans="1:22" ht="15" customHeight="1" x14ac:dyDescent="0.25">
      <c r="A288" t="s">
        <v>1413</v>
      </c>
      <c r="B288" t="s">
        <v>22</v>
      </c>
      <c r="C288" t="s">
        <v>83</v>
      </c>
      <c r="D288">
        <v>3</v>
      </c>
      <c r="E288" t="s">
        <v>131</v>
      </c>
      <c r="F288" s="1">
        <v>42938.55269675926</v>
      </c>
      <c r="H288" s="1">
        <v>42978.6875</v>
      </c>
      <c r="I288" s="4" t="str">
        <f t="shared" si="5"/>
        <v>0</v>
      </c>
      <c r="K288" t="s">
        <v>116</v>
      </c>
      <c r="L288" t="s">
        <v>1414</v>
      </c>
      <c r="M288" s="2" t="s">
        <v>1415</v>
      </c>
      <c r="N288" t="s">
        <v>1416</v>
      </c>
      <c r="Q288" t="s">
        <v>27</v>
      </c>
      <c r="S288">
        <v>0</v>
      </c>
      <c r="U288" t="s">
        <v>135</v>
      </c>
      <c r="V288" t="s">
        <v>30</v>
      </c>
    </row>
    <row r="289" spans="1:22" ht="15" customHeight="1" x14ac:dyDescent="0.25">
      <c r="A289" t="s">
        <v>1417</v>
      </c>
      <c r="B289" t="s">
        <v>32</v>
      </c>
      <c r="C289" t="s">
        <v>70</v>
      </c>
      <c r="D289">
        <v>1</v>
      </c>
      <c r="E289" t="s">
        <v>34</v>
      </c>
      <c r="F289" s="1">
        <v>42940.381851851853</v>
      </c>
      <c r="H289" s="1">
        <v>42978.6875</v>
      </c>
      <c r="I289" s="4" t="str">
        <f t="shared" si="5"/>
        <v>0</v>
      </c>
      <c r="K289" t="s">
        <v>126</v>
      </c>
      <c r="L289" t="s">
        <v>1418</v>
      </c>
      <c r="M289" t="s">
        <v>1419</v>
      </c>
      <c r="N289" t="s">
        <v>828</v>
      </c>
      <c r="P289" t="s">
        <v>744</v>
      </c>
      <c r="Q289" t="s">
        <v>27</v>
      </c>
      <c r="R289" t="s">
        <v>828</v>
      </c>
      <c r="S289">
        <v>0</v>
      </c>
      <c r="T289" t="s">
        <v>65</v>
      </c>
      <c r="U289" t="s">
        <v>40</v>
      </c>
      <c r="V289" t="s">
        <v>30</v>
      </c>
    </row>
    <row r="290" spans="1:22" ht="15" customHeight="1" x14ac:dyDescent="0.25">
      <c r="A290" t="s">
        <v>1420</v>
      </c>
      <c r="B290" t="s">
        <v>22</v>
      </c>
      <c r="C290" t="s">
        <v>83</v>
      </c>
      <c r="D290">
        <v>3</v>
      </c>
      <c r="E290" t="s">
        <v>131</v>
      </c>
      <c r="F290" s="1">
        <v>42940.632569444446</v>
      </c>
      <c r="H290" s="1">
        <v>42978.6875</v>
      </c>
      <c r="I290" s="4" t="str">
        <f t="shared" si="5"/>
        <v>0</v>
      </c>
      <c r="K290" t="s">
        <v>116</v>
      </c>
      <c r="L290" t="s">
        <v>1421</v>
      </c>
      <c r="M290" s="2" t="s">
        <v>1422</v>
      </c>
      <c r="N290" t="s">
        <v>1423</v>
      </c>
      <c r="Q290" t="s">
        <v>27</v>
      </c>
      <c r="S290">
        <v>0</v>
      </c>
      <c r="U290" t="s">
        <v>206</v>
      </c>
      <c r="V290" t="s">
        <v>30</v>
      </c>
    </row>
    <row r="291" spans="1:22" ht="15" customHeight="1" x14ac:dyDescent="0.25">
      <c r="A291" t="s">
        <v>1424</v>
      </c>
      <c r="B291" t="s">
        <v>22</v>
      </c>
      <c r="C291" t="s">
        <v>83</v>
      </c>
      <c r="D291">
        <v>3</v>
      </c>
      <c r="E291" t="s">
        <v>131</v>
      </c>
      <c r="F291" s="1">
        <v>42940.726493055554</v>
      </c>
      <c r="H291" s="1">
        <v>42978.6875</v>
      </c>
      <c r="I291" s="4" t="str">
        <f t="shared" si="5"/>
        <v>0</v>
      </c>
      <c r="K291" t="s">
        <v>116</v>
      </c>
      <c r="L291" t="s">
        <v>1425</v>
      </c>
      <c r="M291" s="2" t="s">
        <v>1426</v>
      </c>
      <c r="N291" t="s">
        <v>629</v>
      </c>
      <c r="Q291" t="s">
        <v>27</v>
      </c>
      <c r="S291">
        <v>0</v>
      </c>
      <c r="U291" t="s">
        <v>135</v>
      </c>
      <c r="V291" t="s">
        <v>30</v>
      </c>
    </row>
    <row r="292" spans="1:22" ht="15" customHeight="1" x14ac:dyDescent="0.25">
      <c r="A292" t="s">
        <v>1427</v>
      </c>
      <c r="B292" t="s">
        <v>22</v>
      </c>
      <c r="C292" t="s">
        <v>83</v>
      </c>
      <c r="D292">
        <v>3</v>
      </c>
      <c r="E292" t="s">
        <v>131</v>
      </c>
      <c r="F292" s="1">
        <v>42942.621261574073</v>
      </c>
      <c r="H292" s="1">
        <v>42978.6875</v>
      </c>
      <c r="I292" s="4" t="str">
        <f t="shared" si="5"/>
        <v>0</v>
      </c>
      <c r="K292" t="s">
        <v>116</v>
      </c>
      <c r="L292" t="s">
        <v>1428</v>
      </c>
      <c r="M292" s="2" t="s">
        <v>1429</v>
      </c>
      <c r="N292" t="s">
        <v>1430</v>
      </c>
      <c r="Q292" t="s">
        <v>27</v>
      </c>
      <c r="S292">
        <v>0</v>
      </c>
      <c r="U292" t="s">
        <v>135</v>
      </c>
      <c r="V292" t="s">
        <v>30</v>
      </c>
    </row>
    <row r="293" spans="1:22" ht="15" customHeight="1" x14ac:dyDescent="0.25">
      <c r="A293" t="s">
        <v>1431</v>
      </c>
      <c r="B293" t="s">
        <v>22</v>
      </c>
      <c r="C293" t="s">
        <v>83</v>
      </c>
      <c r="D293">
        <v>3</v>
      </c>
      <c r="E293" t="s">
        <v>131</v>
      </c>
      <c r="F293" s="1">
        <v>42942.66810185185</v>
      </c>
      <c r="H293" s="1">
        <v>42978.6875</v>
      </c>
      <c r="I293" s="4" t="str">
        <f t="shared" si="5"/>
        <v>0</v>
      </c>
      <c r="K293" t="s">
        <v>116</v>
      </c>
      <c r="L293" t="s">
        <v>1432</v>
      </c>
      <c r="M293" s="2" t="s">
        <v>1433</v>
      </c>
      <c r="N293" t="s">
        <v>1430</v>
      </c>
      <c r="Q293" t="s">
        <v>27</v>
      </c>
      <c r="S293">
        <v>0</v>
      </c>
      <c r="U293" t="s">
        <v>135</v>
      </c>
      <c r="V293" t="s">
        <v>30</v>
      </c>
    </row>
    <row r="294" spans="1:22" ht="15" customHeight="1" x14ac:dyDescent="0.25">
      <c r="A294" t="s">
        <v>1434</v>
      </c>
      <c r="B294" t="s">
        <v>22</v>
      </c>
      <c r="C294" t="s">
        <v>230</v>
      </c>
      <c r="D294">
        <v>3</v>
      </c>
      <c r="E294" t="s">
        <v>131</v>
      </c>
      <c r="F294" s="1">
        <v>42943.360775462963</v>
      </c>
      <c r="H294" s="1">
        <v>42978.6875</v>
      </c>
      <c r="I294" s="4" t="str">
        <f t="shared" si="5"/>
        <v>0</v>
      </c>
      <c r="K294" t="s">
        <v>116</v>
      </c>
      <c r="L294" t="s">
        <v>1435</v>
      </c>
      <c r="M294" s="2" t="s">
        <v>1436</v>
      </c>
      <c r="N294" t="s">
        <v>763</v>
      </c>
      <c r="P294" t="s">
        <v>99</v>
      </c>
      <c r="Q294" t="s">
        <v>27</v>
      </c>
      <c r="S294">
        <v>0</v>
      </c>
      <c r="U294" t="s">
        <v>1437</v>
      </c>
      <c r="V294" t="s">
        <v>380</v>
      </c>
    </row>
    <row r="295" spans="1:22" ht="15" customHeight="1" x14ac:dyDescent="0.25">
      <c r="A295" t="s">
        <v>1438</v>
      </c>
      <c r="B295" t="s">
        <v>22</v>
      </c>
      <c r="C295" t="s">
        <v>83</v>
      </c>
      <c r="D295">
        <v>3</v>
      </c>
      <c r="E295" t="s">
        <v>131</v>
      </c>
      <c r="F295" s="1">
        <v>42943.378796296296</v>
      </c>
      <c r="H295" s="1">
        <v>42978.6875</v>
      </c>
      <c r="I295" s="4" t="str">
        <f t="shared" si="5"/>
        <v>0</v>
      </c>
      <c r="K295" t="s">
        <v>116</v>
      </c>
      <c r="L295" t="s">
        <v>1439</v>
      </c>
      <c r="M295" s="2" t="s">
        <v>1440</v>
      </c>
      <c r="N295" t="s">
        <v>273</v>
      </c>
      <c r="Q295" t="s">
        <v>27</v>
      </c>
      <c r="S295">
        <v>0</v>
      </c>
      <c r="U295" t="s">
        <v>135</v>
      </c>
      <c r="V295" t="s">
        <v>30</v>
      </c>
    </row>
    <row r="296" spans="1:22" ht="15" customHeight="1" x14ac:dyDescent="0.25">
      <c r="A296" t="s">
        <v>1441</v>
      </c>
      <c r="B296" t="s">
        <v>22</v>
      </c>
      <c r="C296" t="s">
        <v>83</v>
      </c>
      <c r="D296">
        <v>2</v>
      </c>
      <c r="E296" t="s">
        <v>131</v>
      </c>
      <c r="F296" s="1">
        <v>42943.532199074078</v>
      </c>
      <c r="H296" s="1">
        <v>42978.6875</v>
      </c>
      <c r="I296" s="4" t="str">
        <f t="shared" si="5"/>
        <v>0</v>
      </c>
      <c r="K296" t="s">
        <v>116</v>
      </c>
      <c r="L296" t="s">
        <v>1442</v>
      </c>
      <c r="M296" s="2" t="s">
        <v>1443</v>
      </c>
      <c r="N296" t="s">
        <v>1444</v>
      </c>
      <c r="Q296" t="s">
        <v>27</v>
      </c>
      <c r="S296">
        <v>0</v>
      </c>
      <c r="U296" t="s">
        <v>242</v>
      </c>
      <c r="V296" t="s">
        <v>30</v>
      </c>
    </row>
    <row r="297" spans="1:22" ht="15" customHeight="1" x14ac:dyDescent="0.25">
      <c r="A297" t="s">
        <v>1445</v>
      </c>
      <c r="B297" t="s">
        <v>32</v>
      </c>
      <c r="C297" t="s">
        <v>33</v>
      </c>
      <c r="D297">
        <v>2</v>
      </c>
      <c r="E297" t="s">
        <v>34</v>
      </c>
      <c r="F297" s="1">
        <v>42944.574062500003</v>
      </c>
      <c r="H297" s="1">
        <v>42978.6875</v>
      </c>
      <c r="I297" s="4" t="str">
        <f t="shared" si="5"/>
        <v>0</v>
      </c>
      <c r="K297" t="s">
        <v>24</v>
      </c>
      <c r="L297" t="s">
        <v>1446</v>
      </c>
      <c r="M297" s="2" t="s">
        <v>1447</v>
      </c>
      <c r="N297" t="s">
        <v>72</v>
      </c>
      <c r="O297">
        <v>80</v>
      </c>
      <c r="P297" t="s">
        <v>744</v>
      </c>
      <c r="Q297" t="s">
        <v>27</v>
      </c>
      <c r="R297" t="s">
        <v>828</v>
      </c>
      <c r="S297">
        <v>0</v>
      </c>
      <c r="T297" t="s">
        <v>28</v>
      </c>
      <c r="U297" t="s">
        <v>40</v>
      </c>
      <c r="V297" t="s">
        <v>30</v>
      </c>
    </row>
    <row r="298" spans="1:22" ht="15" customHeight="1" x14ac:dyDescent="0.25">
      <c r="A298" t="s">
        <v>1448</v>
      </c>
      <c r="B298" t="s">
        <v>32</v>
      </c>
      <c r="C298" t="s">
        <v>23</v>
      </c>
      <c r="D298">
        <v>2</v>
      </c>
      <c r="E298" t="s">
        <v>91</v>
      </c>
      <c r="F298" s="1">
        <v>42944.575914351852</v>
      </c>
      <c r="H298" s="1">
        <v>42978.6875</v>
      </c>
      <c r="I298" s="4" t="str">
        <f t="shared" si="5"/>
        <v>0</v>
      </c>
      <c r="K298" t="s">
        <v>116</v>
      </c>
      <c r="L298" t="s">
        <v>1449</v>
      </c>
      <c r="M298" s="2" t="s">
        <v>1450</v>
      </c>
      <c r="N298" t="s">
        <v>1451</v>
      </c>
      <c r="O298">
        <v>50</v>
      </c>
      <c r="P298" t="s">
        <v>1192</v>
      </c>
      <c r="Q298" t="s">
        <v>27</v>
      </c>
      <c r="R298" t="s">
        <v>1191</v>
      </c>
      <c r="S298">
        <v>0</v>
      </c>
      <c r="T298" t="s">
        <v>65</v>
      </c>
      <c r="U298" t="s">
        <v>1452</v>
      </c>
      <c r="V298" t="s">
        <v>1453</v>
      </c>
    </row>
    <row r="299" spans="1:22" ht="15" customHeight="1" x14ac:dyDescent="0.25">
      <c r="A299" t="s">
        <v>1454</v>
      </c>
      <c r="B299" t="s">
        <v>32</v>
      </c>
      <c r="C299" t="s">
        <v>230</v>
      </c>
      <c r="D299">
        <v>2</v>
      </c>
      <c r="E299" t="s">
        <v>84</v>
      </c>
      <c r="F299" s="1">
        <v>42944.651736111111</v>
      </c>
      <c r="H299" s="1">
        <v>42978.6875</v>
      </c>
      <c r="I299" s="4" t="str">
        <f t="shared" si="5"/>
        <v>0</v>
      </c>
      <c r="K299" t="s">
        <v>24</v>
      </c>
      <c r="L299" t="s">
        <v>1455</v>
      </c>
      <c r="M299" s="2" t="s">
        <v>1456</v>
      </c>
      <c r="N299" t="s">
        <v>1091</v>
      </c>
      <c r="Q299" t="s">
        <v>27</v>
      </c>
      <c r="R299" t="s">
        <v>76</v>
      </c>
      <c r="S299">
        <v>0</v>
      </c>
      <c r="U299" t="s">
        <v>1029</v>
      </c>
      <c r="V299" t="s">
        <v>30</v>
      </c>
    </row>
    <row r="300" spans="1:22" ht="15" customHeight="1" x14ac:dyDescent="0.25">
      <c r="A300" t="s">
        <v>1457</v>
      </c>
      <c r="B300" t="s">
        <v>22</v>
      </c>
      <c r="C300" t="s">
        <v>23</v>
      </c>
      <c r="D300">
        <v>2</v>
      </c>
      <c r="E300" t="s">
        <v>34</v>
      </c>
      <c r="F300" s="1">
        <v>42947.647152777776</v>
      </c>
      <c r="G300" s="1">
        <v>43189</v>
      </c>
      <c r="H300" s="1">
        <v>42978.6875</v>
      </c>
      <c r="I300" s="4">
        <f t="shared" si="5"/>
        <v>210.3125</v>
      </c>
      <c r="K300" t="s">
        <v>24</v>
      </c>
      <c r="L300" t="s">
        <v>1458</v>
      </c>
      <c r="M300" s="2" t="s">
        <v>1459</v>
      </c>
      <c r="N300" t="s">
        <v>1460</v>
      </c>
      <c r="O300">
        <v>10000</v>
      </c>
      <c r="P300" t="s">
        <v>1192</v>
      </c>
      <c r="Q300" t="s">
        <v>27</v>
      </c>
      <c r="R300" t="s">
        <v>1460</v>
      </c>
      <c r="S300">
        <v>0</v>
      </c>
      <c r="U300" t="s">
        <v>158</v>
      </c>
      <c r="V300" t="s">
        <v>30</v>
      </c>
    </row>
    <row r="301" spans="1:22" ht="15" customHeight="1" x14ac:dyDescent="0.25">
      <c r="A301" t="s">
        <v>1461</v>
      </c>
      <c r="B301" t="s">
        <v>22</v>
      </c>
      <c r="C301" t="s">
        <v>83</v>
      </c>
      <c r="D301">
        <v>3</v>
      </c>
      <c r="E301" t="s">
        <v>131</v>
      </c>
      <c r="F301" s="1">
        <v>42947.750196759262</v>
      </c>
      <c r="H301" s="1">
        <v>42978.6875</v>
      </c>
      <c r="I301" s="4" t="str">
        <f t="shared" si="5"/>
        <v>0</v>
      </c>
      <c r="K301" t="s">
        <v>116</v>
      </c>
      <c r="L301" t="s">
        <v>1462</v>
      </c>
      <c r="M301" s="2" t="s">
        <v>1463</v>
      </c>
      <c r="N301" t="s">
        <v>1464</v>
      </c>
      <c r="Q301" t="s">
        <v>27</v>
      </c>
      <c r="S301">
        <v>0</v>
      </c>
      <c r="U301" t="s">
        <v>135</v>
      </c>
      <c r="V301" t="s">
        <v>30</v>
      </c>
    </row>
    <row r="302" spans="1:22" ht="15" customHeight="1" x14ac:dyDescent="0.25">
      <c r="A302" t="s">
        <v>1465</v>
      </c>
      <c r="B302" t="s">
        <v>22</v>
      </c>
      <c r="C302" t="s">
        <v>83</v>
      </c>
      <c r="D302">
        <v>2</v>
      </c>
      <c r="E302" t="s">
        <v>131</v>
      </c>
      <c r="F302" s="1">
        <v>42949.574247685188</v>
      </c>
      <c r="H302" s="1">
        <v>42978.6875</v>
      </c>
      <c r="I302" s="4" t="str">
        <f t="shared" si="5"/>
        <v>0</v>
      </c>
      <c r="K302" t="s">
        <v>116</v>
      </c>
      <c r="L302" t="s">
        <v>1466</v>
      </c>
      <c r="M302" s="2" t="s">
        <v>1467</v>
      </c>
      <c r="N302" t="s">
        <v>576</v>
      </c>
      <c r="Q302" t="s">
        <v>27</v>
      </c>
      <c r="S302">
        <v>0</v>
      </c>
      <c r="U302" t="s">
        <v>242</v>
      </c>
      <c r="V302" t="s">
        <v>30</v>
      </c>
    </row>
    <row r="303" spans="1:22" ht="15" customHeight="1" x14ac:dyDescent="0.25">
      <c r="A303" t="s">
        <v>1468</v>
      </c>
      <c r="B303" t="s">
        <v>22</v>
      </c>
      <c r="C303" t="s">
        <v>83</v>
      </c>
      <c r="D303">
        <v>2</v>
      </c>
      <c r="E303" t="s">
        <v>131</v>
      </c>
      <c r="F303" s="1">
        <v>42949.574988425928</v>
      </c>
      <c r="H303" s="1">
        <v>42978.6875</v>
      </c>
      <c r="I303" s="4" t="str">
        <f t="shared" si="5"/>
        <v>0</v>
      </c>
      <c r="K303" t="s">
        <v>116</v>
      </c>
      <c r="L303" t="s">
        <v>1469</v>
      </c>
      <c r="M303" s="2" t="s">
        <v>1470</v>
      </c>
      <c r="N303" t="s">
        <v>1242</v>
      </c>
      <c r="Q303" t="s">
        <v>27</v>
      </c>
      <c r="S303">
        <v>0</v>
      </c>
      <c r="U303" t="s">
        <v>135</v>
      </c>
      <c r="V303" t="s">
        <v>30</v>
      </c>
    </row>
    <row r="304" spans="1:22" ht="15" customHeight="1" x14ac:dyDescent="0.25">
      <c r="A304" t="s">
        <v>1471</v>
      </c>
      <c r="B304" t="s">
        <v>22</v>
      </c>
      <c r="C304" t="s">
        <v>33</v>
      </c>
      <c r="D304">
        <v>2</v>
      </c>
      <c r="E304" t="s">
        <v>91</v>
      </c>
      <c r="F304" s="1">
        <v>42949.681122685186</v>
      </c>
      <c r="H304" s="1">
        <v>42978.6875</v>
      </c>
      <c r="I304" s="4" t="str">
        <f t="shared" si="5"/>
        <v>0</v>
      </c>
      <c r="K304" t="s">
        <v>116</v>
      </c>
      <c r="L304" t="s">
        <v>1472</v>
      </c>
      <c r="M304" s="2" t="s">
        <v>1473</v>
      </c>
      <c r="N304" t="s">
        <v>1474</v>
      </c>
      <c r="Q304" t="s">
        <v>27</v>
      </c>
      <c r="S304">
        <v>0</v>
      </c>
      <c r="T304" t="s">
        <v>28</v>
      </c>
      <c r="U304" t="s">
        <v>29</v>
      </c>
      <c r="V304" t="s">
        <v>30</v>
      </c>
    </row>
    <row r="305" spans="1:22" ht="15" customHeight="1" x14ac:dyDescent="0.25">
      <c r="A305" t="s">
        <v>1475</v>
      </c>
      <c r="B305" t="s">
        <v>32</v>
      </c>
      <c r="C305" t="s">
        <v>331</v>
      </c>
      <c r="D305">
        <v>2</v>
      </c>
      <c r="E305" t="s">
        <v>131</v>
      </c>
      <c r="F305" s="1">
        <v>42949.690717592595</v>
      </c>
      <c r="H305" s="1">
        <v>42978.6875</v>
      </c>
      <c r="I305" s="4" t="str">
        <f t="shared" si="5"/>
        <v>0</v>
      </c>
      <c r="K305" t="s">
        <v>116</v>
      </c>
      <c r="L305" t="s">
        <v>1476</v>
      </c>
      <c r="M305" s="2" t="s">
        <v>1477</v>
      </c>
      <c r="N305" t="s">
        <v>1478</v>
      </c>
      <c r="P305" t="s">
        <v>744</v>
      </c>
      <c r="Q305" t="s">
        <v>27</v>
      </c>
      <c r="S305">
        <v>0</v>
      </c>
      <c r="U305" t="s">
        <v>745</v>
      </c>
      <c r="V305" t="s">
        <v>30</v>
      </c>
    </row>
    <row r="306" spans="1:22" ht="15" customHeight="1" x14ac:dyDescent="0.25">
      <c r="A306" t="s">
        <v>1479</v>
      </c>
      <c r="B306" t="s">
        <v>32</v>
      </c>
      <c r="C306" t="s">
        <v>331</v>
      </c>
      <c r="D306">
        <v>1</v>
      </c>
      <c r="E306" t="s">
        <v>131</v>
      </c>
      <c r="F306" s="1">
        <v>42949.785312499997</v>
      </c>
      <c r="H306" s="1">
        <v>42978.6875</v>
      </c>
      <c r="I306" s="4" t="str">
        <f t="shared" si="5"/>
        <v>0</v>
      </c>
      <c r="K306" t="s">
        <v>116</v>
      </c>
      <c r="L306" t="s">
        <v>1480</v>
      </c>
      <c r="M306" s="2" t="s">
        <v>1481</v>
      </c>
      <c r="N306" t="s">
        <v>1482</v>
      </c>
      <c r="P306" t="s">
        <v>744</v>
      </c>
      <c r="Q306" t="s">
        <v>27</v>
      </c>
      <c r="R306" t="s">
        <v>1482</v>
      </c>
      <c r="S306">
        <v>0</v>
      </c>
      <c r="U306" t="s">
        <v>60</v>
      </c>
      <c r="V306" t="s">
        <v>61</v>
      </c>
    </row>
    <row r="307" spans="1:22" ht="15" customHeight="1" x14ac:dyDescent="0.25">
      <c r="A307" t="s">
        <v>1483</v>
      </c>
      <c r="B307" t="s">
        <v>22</v>
      </c>
      <c r="C307" t="s">
        <v>83</v>
      </c>
      <c r="D307">
        <v>3</v>
      </c>
      <c r="E307" t="s">
        <v>84</v>
      </c>
      <c r="F307" s="1">
        <v>42950.490648148145</v>
      </c>
      <c r="H307" s="1">
        <v>42978.6875</v>
      </c>
      <c r="I307" s="4" t="str">
        <f t="shared" si="5"/>
        <v>0</v>
      </c>
      <c r="K307" t="s">
        <v>24</v>
      </c>
      <c r="L307" t="s">
        <v>1484</v>
      </c>
      <c r="M307" s="2" t="s">
        <v>1485</v>
      </c>
      <c r="N307" t="s">
        <v>1486</v>
      </c>
      <c r="O307">
        <v>30</v>
      </c>
      <c r="Q307" t="s">
        <v>27</v>
      </c>
      <c r="R307" t="s">
        <v>252</v>
      </c>
      <c r="S307">
        <v>0</v>
      </c>
      <c r="U307" t="s">
        <v>193</v>
      </c>
      <c r="V307" t="s">
        <v>30</v>
      </c>
    </row>
    <row r="308" spans="1:22" ht="15" customHeight="1" x14ac:dyDescent="0.25">
      <c r="A308" t="s">
        <v>1487</v>
      </c>
      <c r="B308" t="s">
        <v>22</v>
      </c>
      <c r="C308" t="s">
        <v>83</v>
      </c>
      <c r="D308">
        <v>1</v>
      </c>
      <c r="E308" t="s">
        <v>131</v>
      </c>
      <c r="F308" s="1">
        <v>42950.659791666665</v>
      </c>
      <c r="H308" s="1">
        <v>42978.6875</v>
      </c>
      <c r="I308" s="4" t="str">
        <f t="shared" si="5"/>
        <v>0</v>
      </c>
      <c r="K308" t="s">
        <v>116</v>
      </c>
      <c r="L308" t="s">
        <v>1488</v>
      </c>
      <c r="M308" s="2" t="s">
        <v>1489</v>
      </c>
      <c r="N308" t="s">
        <v>124</v>
      </c>
      <c r="Q308" t="s">
        <v>27</v>
      </c>
      <c r="S308">
        <v>0</v>
      </c>
      <c r="U308" t="s">
        <v>193</v>
      </c>
      <c r="V308" t="s">
        <v>30</v>
      </c>
    </row>
    <row r="309" spans="1:22" ht="15" customHeight="1" x14ac:dyDescent="0.25">
      <c r="A309" t="s">
        <v>1490</v>
      </c>
      <c r="B309" t="s">
        <v>22</v>
      </c>
      <c r="C309" t="s">
        <v>83</v>
      </c>
      <c r="D309">
        <v>3</v>
      </c>
      <c r="E309" t="s">
        <v>131</v>
      </c>
      <c r="F309" s="1">
        <v>42951.570868055554</v>
      </c>
      <c r="H309" s="1">
        <v>42978.6875</v>
      </c>
      <c r="I309" s="4" t="str">
        <f t="shared" si="5"/>
        <v>0</v>
      </c>
      <c r="K309" t="s">
        <v>116</v>
      </c>
      <c r="L309" t="s">
        <v>1491</v>
      </c>
      <c r="M309" s="2" t="s">
        <v>1492</v>
      </c>
      <c r="N309" t="s">
        <v>139</v>
      </c>
      <c r="P309" t="s">
        <v>1192</v>
      </c>
      <c r="Q309" t="s">
        <v>27</v>
      </c>
      <c r="S309">
        <v>0</v>
      </c>
      <c r="U309" t="s">
        <v>279</v>
      </c>
      <c r="V309" t="s">
        <v>30</v>
      </c>
    </row>
    <row r="310" spans="1:22" ht="15" customHeight="1" x14ac:dyDescent="0.25">
      <c r="A310" t="s">
        <v>1493</v>
      </c>
      <c r="B310" t="s">
        <v>32</v>
      </c>
      <c r="C310" t="s">
        <v>230</v>
      </c>
      <c r="D310">
        <v>2</v>
      </c>
      <c r="E310" t="s">
        <v>131</v>
      </c>
      <c r="F310" s="1">
        <v>42951.653726851851</v>
      </c>
      <c r="G310" s="1">
        <v>42968</v>
      </c>
      <c r="H310" s="1">
        <v>42978.6875</v>
      </c>
      <c r="I310" s="4">
        <f t="shared" si="5"/>
        <v>-10.6875</v>
      </c>
      <c r="K310" t="s">
        <v>116</v>
      </c>
      <c r="L310" t="s">
        <v>1494</v>
      </c>
      <c r="M310" s="2" t="s">
        <v>1495</v>
      </c>
      <c r="N310" t="s">
        <v>1496</v>
      </c>
      <c r="O310">
        <v>80</v>
      </c>
      <c r="P310" t="s">
        <v>99</v>
      </c>
      <c r="Q310" t="s">
        <v>27</v>
      </c>
      <c r="R310" t="s">
        <v>1010</v>
      </c>
      <c r="S310">
        <v>0</v>
      </c>
      <c r="U310" t="s">
        <v>1497</v>
      </c>
      <c r="V310" t="s">
        <v>30</v>
      </c>
    </row>
    <row r="311" spans="1:22" ht="15" customHeight="1" x14ac:dyDescent="0.25">
      <c r="A311" t="s">
        <v>1498</v>
      </c>
      <c r="B311" t="s">
        <v>22</v>
      </c>
      <c r="C311" t="s">
        <v>83</v>
      </c>
      <c r="D311">
        <v>2</v>
      </c>
      <c r="E311" t="s">
        <v>131</v>
      </c>
      <c r="F311" s="1">
        <v>42955.376122685186</v>
      </c>
      <c r="H311" s="1">
        <v>42978.6875</v>
      </c>
      <c r="I311" s="4" t="str">
        <f t="shared" si="5"/>
        <v>0</v>
      </c>
      <c r="K311" t="s">
        <v>116</v>
      </c>
      <c r="L311" t="s">
        <v>1499</v>
      </c>
      <c r="M311" s="2" t="s">
        <v>1500</v>
      </c>
      <c r="N311" t="s">
        <v>188</v>
      </c>
      <c r="P311" t="s">
        <v>1192</v>
      </c>
      <c r="Q311" t="s">
        <v>27</v>
      </c>
      <c r="S311">
        <v>0</v>
      </c>
      <c r="U311" t="s">
        <v>193</v>
      </c>
      <c r="V311" t="s">
        <v>30</v>
      </c>
    </row>
    <row r="312" spans="1:22" ht="15" customHeight="1" x14ac:dyDescent="0.25">
      <c r="A312" t="s">
        <v>1501</v>
      </c>
      <c r="B312" t="s">
        <v>22</v>
      </c>
      <c r="C312" t="s">
        <v>83</v>
      </c>
      <c r="D312">
        <v>2</v>
      </c>
      <c r="E312" t="s">
        <v>131</v>
      </c>
      <c r="F312" s="1">
        <v>42955.558171296296</v>
      </c>
      <c r="H312" s="1">
        <v>42978.6875</v>
      </c>
      <c r="I312" s="4" t="str">
        <f t="shared" si="5"/>
        <v>0</v>
      </c>
      <c r="K312" t="s">
        <v>116</v>
      </c>
      <c r="L312" t="s">
        <v>1502</v>
      </c>
      <c r="M312" s="2" t="s">
        <v>1503</v>
      </c>
      <c r="N312" t="s">
        <v>1504</v>
      </c>
      <c r="Q312" t="s">
        <v>27</v>
      </c>
      <c r="S312">
        <v>0</v>
      </c>
      <c r="U312" t="s">
        <v>193</v>
      </c>
      <c r="V312" t="s">
        <v>30</v>
      </c>
    </row>
    <row r="313" spans="1:22" ht="15" customHeight="1" x14ac:dyDescent="0.25">
      <c r="A313" t="s">
        <v>1505</v>
      </c>
      <c r="B313" t="s">
        <v>22</v>
      </c>
      <c r="C313" t="s">
        <v>83</v>
      </c>
      <c r="D313">
        <v>1</v>
      </c>
      <c r="E313" t="s">
        <v>131</v>
      </c>
      <c r="F313" s="1">
        <v>42955.721516203703</v>
      </c>
      <c r="H313" s="1">
        <v>42978.6875</v>
      </c>
      <c r="I313" s="4" t="str">
        <f t="shared" si="5"/>
        <v>0</v>
      </c>
      <c r="K313" t="s">
        <v>116</v>
      </c>
      <c r="L313" t="s">
        <v>1506</v>
      </c>
      <c r="M313" s="2" t="s">
        <v>1507</v>
      </c>
      <c r="N313" t="s">
        <v>484</v>
      </c>
      <c r="Q313" t="s">
        <v>27</v>
      </c>
      <c r="S313">
        <v>0</v>
      </c>
      <c r="U313" t="s">
        <v>135</v>
      </c>
      <c r="V313" t="s">
        <v>30</v>
      </c>
    </row>
    <row r="314" spans="1:22" ht="15" customHeight="1" x14ac:dyDescent="0.25">
      <c r="A314" t="s">
        <v>1508</v>
      </c>
      <c r="B314" t="s">
        <v>32</v>
      </c>
      <c r="C314" t="s">
        <v>70</v>
      </c>
      <c r="D314">
        <v>2</v>
      </c>
      <c r="E314" t="s">
        <v>34</v>
      </c>
      <c r="F314" s="1">
        <v>42956.473923611113</v>
      </c>
      <c r="H314" s="1">
        <v>42978.6875</v>
      </c>
      <c r="I314" s="4" t="str">
        <f t="shared" si="5"/>
        <v>0</v>
      </c>
      <c r="K314" t="s">
        <v>24</v>
      </c>
      <c r="L314" t="s">
        <v>1509</v>
      </c>
      <c r="M314" t="s">
        <v>1510</v>
      </c>
      <c r="N314" t="s">
        <v>926</v>
      </c>
      <c r="Q314" t="s">
        <v>27</v>
      </c>
      <c r="R314" t="s">
        <v>1010</v>
      </c>
      <c r="S314">
        <v>0</v>
      </c>
      <c r="T314" t="s">
        <v>65</v>
      </c>
      <c r="U314" t="s">
        <v>1511</v>
      </c>
      <c r="V314" t="s">
        <v>1512</v>
      </c>
    </row>
    <row r="315" spans="1:22" ht="15" customHeight="1" x14ac:dyDescent="0.25">
      <c r="A315" t="s">
        <v>1513</v>
      </c>
      <c r="B315" t="s">
        <v>22</v>
      </c>
      <c r="C315" t="s">
        <v>83</v>
      </c>
      <c r="D315">
        <v>2</v>
      </c>
      <c r="E315" t="s">
        <v>131</v>
      </c>
      <c r="F315" s="1">
        <v>42956.594247685185</v>
      </c>
      <c r="H315" s="1">
        <v>42978.6875</v>
      </c>
      <c r="I315" s="4" t="str">
        <f t="shared" si="5"/>
        <v>0</v>
      </c>
      <c r="K315" t="s">
        <v>116</v>
      </c>
      <c r="L315" t="s">
        <v>1514</v>
      </c>
      <c r="M315" s="2" t="s">
        <v>1515</v>
      </c>
      <c r="N315" t="s">
        <v>1516</v>
      </c>
      <c r="Q315" t="s">
        <v>27</v>
      </c>
      <c r="S315">
        <v>0</v>
      </c>
      <c r="U315" t="s">
        <v>242</v>
      </c>
      <c r="V315" t="s">
        <v>30</v>
      </c>
    </row>
    <row r="316" spans="1:22" ht="15" customHeight="1" x14ac:dyDescent="0.25">
      <c r="A316" t="s">
        <v>1517</v>
      </c>
      <c r="B316" t="s">
        <v>32</v>
      </c>
      <c r="C316" t="s">
        <v>83</v>
      </c>
      <c r="D316">
        <v>3</v>
      </c>
      <c r="E316" t="s">
        <v>131</v>
      </c>
      <c r="F316" s="1">
        <v>42957.470324074071</v>
      </c>
      <c r="H316" s="1">
        <v>42978.6875</v>
      </c>
      <c r="I316" s="4" t="str">
        <f t="shared" si="5"/>
        <v>0</v>
      </c>
      <c r="K316" t="s">
        <v>116</v>
      </c>
      <c r="L316" t="s">
        <v>1518</v>
      </c>
      <c r="M316" s="2" t="s">
        <v>1519</v>
      </c>
      <c r="N316" t="s">
        <v>304</v>
      </c>
      <c r="P316" t="s">
        <v>47</v>
      </c>
      <c r="Q316" t="s">
        <v>27</v>
      </c>
      <c r="S316">
        <v>0</v>
      </c>
      <c r="U316" t="s">
        <v>269</v>
      </c>
      <c r="V316" t="s">
        <v>30</v>
      </c>
    </row>
    <row r="317" spans="1:22" ht="15" customHeight="1" x14ac:dyDescent="0.25">
      <c r="A317" t="s">
        <v>1520</v>
      </c>
      <c r="B317" t="s">
        <v>32</v>
      </c>
      <c r="C317" t="s">
        <v>23</v>
      </c>
      <c r="D317">
        <v>2</v>
      </c>
      <c r="E317" t="s">
        <v>91</v>
      </c>
      <c r="F317" s="1">
        <v>42957.618414351855</v>
      </c>
      <c r="H317" s="1">
        <v>42978.6875</v>
      </c>
      <c r="I317" s="4" t="str">
        <f t="shared" si="5"/>
        <v>0</v>
      </c>
      <c r="K317" t="s">
        <v>116</v>
      </c>
      <c r="L317" t="s">
        <v>1521</v>
      </c>
      <c r="M317" s="2" t="s">
        <v>1522</v>
      </c>
      <c r="N317" t="s">
        <v>1010</v>
      </c>
      <c r="P317" t="s">
        <v>47</v>
      </c>
      <c r="Q317" t="s">
        <v>27</v>
      </c>
      <c r="R317" t="s">
        <v>1010</v>
      </c>
      <c r="S317">
        <v>0</v>
      </c>
      <c r="T317" t="s">
        <v>65</v>
      </c>
      <c r="U317" t="s">
        <v>868</v>
      </c>
      <c r="V317" t="s">
        <v>30</v>
      </c>
    </row>
    <row r="318" spans="1:22" ht="15" customHeight="1" x14ac:dyDescent="0.25">
      <c r="A318" t="s">
        <v>1523</v>
      </c>
      <c r="B318" t="s">
        <v>32</v>
      </c>
      <c r="C318" t="s">
        <v>23</v>
      </c>
      <c r="D318">
        <v>3</v>
      </c>
      <c r="E318" t="s">
        <v>91</v>
      </c>
      <c r="F318" s="1">
        <v>42957.620925925927</v>
      </c>
      <c r="H318" s="1">
        <v>42978.6875</v>
      </c>
      <c r="I318" s="4" t="str">
        <f t="shared" si="5"/>
        <v>0</v>
      </c>
      <c r="K318" t="s">
        <v>116</v>
      </c>
      <c r="L318" t="s">
        <v>1524</v>
      </c>
      <c r="M318" s="2" t="s">
        <v>1525</v>
      </c>
      <c r="N318" t="s">
        <v>1010</v>
      </c>
      <c r="P318" t="s">
        <v>47</v>
      </c>
      <c r="Q318" t="s">
        <v>27</v>
      </c>
      <c r="S318">
        <v>0</v>
      </c>
      <c r="T318" t="s">
        <v>65</v>
      </c>
      <c r="U318" t="s">
        <v>868</v>
      </c>
      <c r="V318" t="s">
        <v>30</v>
      </c>
    </row>
    <row r="319" spans="1:22" ht="15" customHeight="1" x14ac:dyDescent="0.25">
      <c r="A319" t="s">
        <v>1526</v>
      </c>
      <c r="B319" t="s">
        <v>32</v>
      </c>
      <c r="C319" t="s">
        <v>33</v>
      </c>
      <c r="D319">
        <v>3</v>
      </c>
      <c r="E319" t="s">
        <v>91</v>
      </c>
      <c r="F319" s="1">
        <v>42957.68378472222</v>
      </c>
      <c r="H319" s="1">
        <v>42978.6875</v>
      </c>
      <c r="I319" s="4" t="str">
        <f t="shared" si="5"/>
        <v>0</v>
      </c>
      <c r="K319" t="s">
        <v>116</v>
      </c>
      <c r="L319" t="s">
        <v>1527</v>
      </c>
      <c r="M319" s="2" t="s">
        <v>1528</v>
      </c>
      <c r="N319" t="s">
        <v>139</v>
      </c>
      <c r="P319" t="s">
        <v>47</v>
      </c>
      <c r="Q319" t="s">
        <v>27</v>
      </c>
      <c r="S319">
        <v>0</v>
      </c>
      <c r="T319" t="s">
        <v>65</v>
      </c>
      <c r="U319" t="s">
        <v>868</v>
      </c>
      <c r="V319" t="s">
        <v>30</v>
      </c>
    </row>
    <row r="320" spans="1:22" ht="15" customHeight="1" x14ac:dyDescent="0.25">
      <c r="A320" t="s">
        <v>1529</v>
      </c>
      <c r="B320" t="s">
        <v>32</v>
      </c>
      <c r="C320" t="s">
        <v>83</v>
      </c>
      <c r="D320">
        <v>3</v>
      </c>
      <c r="E320" t="s">
        <v>131</v>
      </c>
      <c r="F320" s="1">
        <v>42958.5471875</v>
      </c>
      <c r="H320" s="1">
        <v>42978.6875</v>
      </c>
      <c r="I320" s="4" t="str">
        <f t="shared" si="5"/>
        <v>0</v>
      </c>
      <c r="K320" t="s">
        <v>116</v>
      </c>
      <c r="L320" t="s">
        <v>1530</v>
      </c>
      <c r="M320" s="2" t="s">
        <v>1531</v>
      </c>
      <c r="N320" t="s">
        <v>304</v>
      </c>
      <c r="P320" t="s">
        <v>47</v>
      </c>
      <c r="Q320" t="s">
        <v>27</v>
      </c>
      <c r="S320">
        <v>0</v>
      </c>
      <c r="U320" t="s">
        <v>269</v>
      </c>
      <c r="V320" t="s">
        <v>30</v>
      </c>
    </row>
    <row r="321" spans="1:22" ht="15" customHeight="1" x14ac:dyDescent="0.25">
      <c r="A321" t="s">
        <v>1532</v>
      </c>
      <c r="B321" t="s">
        <v>32</v>
      </c>
      <c r="C321" t="s">
        <v>230</v>
      </c>
      <c r="D321">
        <v>2</v>
      </c>
      <c r="E321" t="s">
        <v>84</v>
      </c>
      <c r="F321" s="1">
        <v>42958.599907407406</v>
      </c>
      <c r="H321" s="1">
        <v>42978.6875</v>
      </c>
      <c r="I321" s="4" t="str">
        <f t="shared" si="5"/>
        <v>0</v>
      </c>
      <c r="K321" t="s">
        <v>24</v>
      </c>
      <c r="L321" t="s">
        <v>1533</v>
      </c>
      <c r="M321" s="2" t="s">
        <v>1534</v>
      </c>
      <c r="N321" t="s">
        <v>1535</v>
      </c>
      <c r="P321" t="s">
        <v>744</v>
      </c>
      <c r="Q321" t="s">
        <v>27</v>
      </c>
      <c r="R321" t="s">
        <v>517</v>
      </c>
      <c r="S321">
        <v>0</v>
      </c>
      <c r="U321" t="s">
        <v>1536</v>
      </c>
      <c r="V321" t="s">
        <v>30</v>
      </c>
    </row>
    <row r="322" spans="1:22" ht="15" customHeight="1" x14ac:dyDescent="0.25">
      <c r="A322" t="s">
        <v>1537</v>
      </c>
      <c r="B322" t="s">
        <v>22</v>
      </c>
      <c r="C322" t="s">
        <v>83</v>
      </c>
      <c r="D322">
        <v>2</v>
      </c>
      <c r="E322" t="s">
        <v>131</v>
      </c>
      <c r="F322" s="1">
        <v>42961.419988425929</v>
      </c>
      <c r="H322" s="1">
        <v>42978.6875</v>
      </c>
      <c r="I322" s="4" t="str">
        <f t="shared" si="5"/>
        <v>0</v>
      </c>
      <c r="K322" t="s">
        <v>116</v>
      </c>
      <c r="L322" t="s">
        <v>1538</v>
      </c>
      <c r="M322" s="2" t="s">
        <v>1539</v>
      </c>
      <c r="N322" t="s">
        <v>1540</v>
      </c>
      <c r="Q322" t="s">
        <v>27</v>
      </c>
      <c r="S322">
        <v>0</v>
      </c>
      <c r="U322" t="s">
        <v>135</v>
      </c>
      <c r="V322" t="s">
        <v>30</v>
      </c>
    </row>
    <row r="323" spans="1:22" ht="15" customHeight="1" x14ac:dyDescent="0.25">
      <c r="A323" t="s">
        <v>1541</v>
      </c>
      <c r="B323" t="s">
        <v>32</v>
      </c>
      <c r="C323" t="s">
        <v>230</v>
      </c>
      <c r="D323">
        <v>2</v>
      </c>
      <c r="E323" t="s">
        <v>131</v>
      </c>
      <c r="F323" s="1">
        <v>42961.449155092596</v>
      </c>
      <c r="H323" s="1">
        <v>42978.6875</v>
      </c>
      <c r="I323" s="4" t="str">
        <f t="shared" ref="I323:I362" si="6">IF(ISBLANK(G323),"0",G323-H323)</f>
        <v>0</v>
      </c>
      <c r="K323" t="s">
        <v>116</v>
      </c>
      <c r="L323" t="s">
        <v>1542</v>
      </c>
      <c r="M323" s="2" t="s">
        <v>1543</v>
      </c>
      <c r="N323" t="s">
        <v>1544</v>
      </c>
      <c r="P323" t="s">
        <v>111</v>
      </c>
      <c r="Q323" t="s">
        <v>27</v>
      </c>
      <c r="S323">
        <v>0</v>
      </c>
      <c r="U323" t="s">
        <v>1545</v>
      </c>
      <c r="V323" t="s">
        <v>30</v>
      </c>
    </row>
    <row r="324" spans="1:22" ht="15" customHeight="1" x14ac:dyDescent="0.25">
      <c r="A324" t="s">
        <v>1546</v>
      </c>
      <c r="B324" t="s">
        <v>22</v>
      </c>
      <c r="C324" t="s">
        <v>83</v>
      </c>
      <c r="D324">
        <v>2</v>
      </c>
      <c r="E324" t="s">
        <v>131</v>
      </c>
      <c r="F324" s="1">
        <v>42961.644537037035</v>
      </c>
      <c r="H324" s="1">
        <v>42978.6875</v>
      </c>
      <c r="I324" s="4" t="str">
        <f t="shared" si="6"/>
        <v>0</v>
      </c>
      <c r="K324" t="s">
        <v>116</v>
      </c>
      <c r="L324" t="s">
        <v>1547</v>
      </c>
      <c r="M324" s="2" t="s">
        <v>1548</v>
      </c>
      <c r="N324" t="s">
        <v>567</v>
      </c>
      <c r="Q324" t="s">
        <v>27</v>
      </c>
      <c r="S324">
        <v>0</v>
      </c>
      <c r="U324" t="s">
        <v>193</v>
      </c>
      <c r="V324" t="s">
        <v>30</v>
      </c>
    </row>
    <row r="325" spans="1:22" ht="15" customHeight="1" x14ac:dyDescent="0.25">
      <c r="A325" t="s">
        <v>1549</v>
      </c>
      <c r="B325" t="s">
        <v>22</v>
      </c>
      <c r="C325" t="s">
        <v>83</v>
      </c>
      <c r="D325">
        <v>1</v>
      </c>
      <c r="E325" t="s">
        <v>131</v>
      </c>
      <c r="F325" s="1">
        <v>42961.760937500003</v>
      </c>
      <c r="H325" s="1">
        <v>42978.6875</v>
      </c>
      <c r="I325" s="4" t="str">
        <f t="shared" si="6"/>
        <v>0</v>
      </c>
      <c r="K325" t="s">
        <v>116</v>
      </c>
      <c r="L325" t="s">
        <v>1550</v>
      </c>
      <c r="M325" s="2" t="s">
        <v>1551</v>
      </c>
      <c r="N325" t="s">
        <v>484</v>
      </c>
      <c r="Q325" t="s">
        <v>27</v>
      </c>
      <c r="S325">
        <v>0</v>
      </c>
      <c r="U325" t="s">
        <v>242</v>
      </c>
      <c r="V325" t="s">
        <v>30</v>
      </c>
    </row>
    <row r="326" spans="1:22" ht="15" customHeight="1" x14ac:dyDescent="0.25">
      <c r="A326" t="s">
        <v>1552</v>
      </c>
      <c r="B326" t="s">
        <v>32</v>
      </c>
      <c r="C326" t="s">
        <v>70</v>
      </c>
      <c r="D326">
        <v>2</v>
      </c>
      <c r="E326" t="s">
        <v>34</v>
      </c>
      <c r="F326" s="1">
        <v>42961.987719907411</v>
      </c>
      <c r="H326" s="1">
        <v>42978.6875</v>
      </c>
      <c r="I326" s="4" t="str">
        <f t="shared" si="6"/>
        <v>0</v>
      </c>
      <c r="K326" t="s">
        <v>24</v>
      </c>
      <c r="L326" t="s">
        <v>1553</v>
      </c>
      <c r="M326" t="s">
        <v>1554</v>
      </c>
      <c r="N326" t="s">
        <v>863</v>
      </c>
      <c r="P326" t="s">
        <v>744</v>
      </c>
      <c r="Q326" t="s">
        <v>27</v>
      </c>
      <c r="R326" t="s">
        <v>1555</v>
      </c>
      <c r="S326">
        <v>0</v>
      </c>
      <c r="T326" t="s">
        <v>28</v>
      </c>
      <c r="U326" t="s">
        <v>886</v>
      </c>
      <c r="V326" t="s">
        <v>30</v>
      </c>
    </row>
    <row r="327" spans="1:22" ht="15" customHeight="1" x14ac:dyDescent="0.25">
      <c r="A327" t="s">
        <v>1556</v>
      </c>
      <c r="B327" t="s">
        <v>32</v>
      </c>
      <c r="C327" t="s">
        <v>331</v>
      </c>
      <c r="D327">
        <v>2</v>
      </c>
      <c r="E327" t="s">
        <v>84</v>
      </c>
      <c r="F327" s="1">
        <v>42962.407893518517</v>
      </c>
      <c r="H327" s="1">
        <v>42978.6875</v>
      </c>
      <c r="I327" s="4" t="str">
        <f t="shared" si="6"/>
        <v>0</v>
      </c>
      <c r="K327" t="s">
        <v>24</v>
      </c>
      <c r="L327" t="s">
        <v>1557</v>
      </c>
      <c r="M327" s="2" t="s">
        <v>1558</v>
      </c>
      <c r="N327" t="s">
        <v>129</v>
      </c>
      <c r="P327" t="s">
        <v>744</v>
      </c>
      <c r="Q327" t="s">
        <v>27</v>
      </c>
      <c r="R327" t="s">
        <v>129</v>
      </c>
      <c r="S327">
        <v>0</v>
      </c>
      <c r="U327" t="s">
        <v>60</v>
      </c>
      <c r="V327" t="s">
        <v>61</v>
      </c>
    </row>
    <row r="328" spans="1:22" ht="15" customHeight="1" x14ac:dyDescent="0.25">
      <c r="A328" t="s">
        <v>1559</v>
      </c>
      <c r="B328" t="s">
        <v>32</v>
      </c>
      <c r="C328" t="s">
        <v>70</v>
      </c>
      <c r="D328">
        <v>2</v>
      </c>
      <c r="E328" t="s">
        <v>34</v>
      </c>
      <c r="F328" s="1">
        <v>42962.415590277778</v>
      </c>
      <c r="H328" s="1">
        <v>42978.6875</v>
      </c>
      <c r="I328" s="4" t="str">
        <f t="shared" si="6"/>
        <v>0</v>
      </c>
      <c r="K328" t="s">
        <v>24</v>
      </c>
      <c r="L328" t="s">
        <v>1560</v>
      </c>
      <c r="M328" s="2" t="s">
        <v>1561</v>
      </c>
      <c r="N328" t="s">
        <v>926</v>
      </c>
      <c r="P328" t="s">
        <v>744</v>
      </c>
      <c r="Q328" t="s">
        <v>27</v>
      </c>
      <c r="R328" t="s">
        <v>517</v>
      </c>
      <c r="S328">
        <v>0</v>
      </c>
      <c r="T328" t="s">
        <v>65</v>
      </c>
      <c r="U328" t="s">
        <v>1511</v>
      </c>
      <c r="V328" t="s">
        <v>1512</v>
      </c>
    </row>
    <row r="329" spans="1:22" ht="15" customHeight="1" x14ac:dyDescent="0.25">
      <c r="A329" t="s">
        <v>1562</v>
      </c>
      <c r="B329" t="s">
        <v>32</v>
      </c>
      <c r="C329" t="s">
        <v>70</v>
      </c>
      <c r="D329">
        <v>3</v>
      </c>
      <c r="E329" t="s">
        <v>91</v>
      </c>
      <c r="F329" s="1">
        <v>42962.427361111113</v>
      </c>
      <c r="H329" s="1">
        <v>42978.6875</v>
      </c>
      <c r="I329" s="4" t="str">
        <f t="shared" si="6"/>
        <v>0</v>
      </c>
      <c r="K329" t="s">
        <v>116</v>
      </c>
      <c r="L329" t="s">
        <v>1563</v>
      </c>
      <c r="M329" s="2" t="s">
        <v>1564</v>
      </c>
      <c r="N329" t="s">
        <v>926</v>
      </c>
      <c r="P329" t="s">
        <v>744</v>
      </c>
      <c r="Q329" t="s">
        <v>27</v>
      </c>
      <c r="S329">
        <v>0</v>
      </c>
      <c r="T329" t="s">
        <v>65</v>
      </c>
      <c r="U329" t="s">
        <v>1511</v>
      </c>
      <c r="V329" t="s">
        <v>1512</v>
      </c>
    </row>
    <row r="330" spans="1:22" ht="15" customHeight="1" x14ac:dyDescent="0.25">
      <c r="A330" t="s">
        <v>1565</v>
      </c>
      <c r="B330" t="s">
        <v>22</v>
      </c>
      <c r="C330" t="s">
        <v>70</v>
      </c>
      <c r="D330">
        <v>4</v>
      </c>
      <c r="E330" t="s">
        <v>91</v>
      </c>
      <c r="F330" s="1">
        <v>42962.569444444445</v>
      </c>
      <c r="H330" s="1">
        <v>42978.6875</v>
      </c>
      <c r="I330" s="4" t="str">
        <f t="shared" si="6"/>
        <v>0</v>
      </c>
      <c r="K330" t="s">
        <v>116</v>
      </c>
      <c r="L330" t="s">
        <v>1566</v>
      </c>
      <c r="M330" s="2" t="s">
        <v>1567</v>
      </c>
      <c r="N330" t="s">
        <v>1246</v>
      </c>
      <c r="P330" t="s">
        <v>99</v>
      </c>
      <c r="Q330" t="s">
        <v>27</v>
      </c>
      <c r="S330">
        <v>0</v>
      </c>
      <c r="T330" t="s">
        <v>28</v>
      </c>
      <c r="U330" t="s">
        <v>158</v>
      </c>
      <c r="V330" t="s">
        <v>30</v>
      </c>
    </row>
    <row r="331" spans="1:22" ht="15" customHeight="1" x14ac:dyDescent="0.25">
      <c r="A331" t="s">
        <v>1568</v>
      </c>
      <c r="B331" t="s">
        <v>22</v>
      </c>
      <c r="C331" t="s">
        <v>83</v>
      </c>
      <c r="D331">
        <v>2</v>
      </c>
      <c r="E331" t="s">
        <v>131</v>
      </c>
      <c r="F331" s="1">
        <v>42962.634930555556</v>
      </c>
      <c r="H331" s="1">
        <v>42978.6875</v>
      </c>
      <c r="I331" s="4" t="str">
        <f t="shared" si="6"/>
        <v>0</v>
      </c>
      <c r="K331" t="s">
        <v>116</v>
      </c>
      <c r="L331" t="s">
        <v>1569</v>
      </c>
      <c r="M331" s="2" t="s">
        <v>1570</v>
      </c>
      <c r="N331" t="s">
        <v>1258</v>
      </c>
      <c r="Q331" t="s">
        <v>27</v>
      </c>
      <c r="S331">
        <v>0</v>
      </c>
      <c r="U331" t="s">
        <v>193</v>
      </c>
      <c r="V331" t="s">
        <v>30</v>
      </c>
    </row>
    <row r="332" spans="1:22" ht="15" customHeight="1" x14ac:dyDescent="0.25">
      <c r="A332" t="s">
        <v>1571</v>
      </c>
      <c r="B332" t="s">
        <v>32</v>
      </c>
      <c r="C332" t="s">
        <v>83</v>
      </c>
      <c r="D332">
        <v>3</v>
      </c>
      <c r="E332" t="s">
        <v>131</v>
      </c>
      <c r="F332" s="1">
        <v>42962.637743055559</v>
      </c>
      <c r="H332" s="1">
        <v>42978.6875</v>
      </c>
      <c r="I332" s="4" t="str">
        <f t="shared" si="6"/>
        <v>0</v>
      </c>
      <c r="K332" t="s">
        <v>116</v>
      </c>
      <c r="L332" t="s">
        <v>1572</v>
      </c>
      <c r="M332" s="2" t="s">
        <v>1573</v>
      </c>
      <c r="N332" t="s">
        <v>304</v>
      </c>
      <c r="P332" t="s">
        <v>47</v>
      </c>
      <c r="Q332" t="s">
        <v>27</v>
      </c>
      <c r="S332">
        <v>0</v>
      </c>
      <c r="U332" t="s">
        <v>269</v>
      </c>
      <c r="V332" t="s">
        <v>30</v>
      </c>
    </row>
    <row r="333" spans="1:22" ht="15" customHeight="1" x14ac:dyDescent="0.25">
      <c r="A333" t="s">
        <v>1574</v>
      </c>
      <c r="B333" t="s">
        <v>22</v>
      </c>
      <c r="C333" t="s">
        <v>83</v>
      </c>
      <c r="D333">
        <v>3</v>
      </c>
      <c r="E333" t="s">
        <v>131</v>
      </c>
      <c r="F333" s="1">
        <v>42962.748263888891</v>
      </c>
      <c r="H333" s="1">
        <v>42978.6875</v>
      </c>
      <c r="I333" s="4" t="str">
        <f t="shared" si="6"/>
        <v>0</v>
      </c>
      <c r="K333" t="s">
        <v>116</v>
      </c>
      <c r="L333" t="s">
        <v>1575</v>
      </c>
      <c r="M333" s="2" t="s">
        <v>1576</v>
      </c>
      <c r="N333" t="s">
        <v>1577</v>
      </c>
      <c r="Q333" t="s">
        <v>27</v>
      </c>
      <c r="S333">
        <v>0</v>
      </c>
      <c r="U333" t="s">
        <v>963</v>
      </c>
      <c r="V333" t="s">
        <v>30</v>
      </c>
    </row>
    <row r="334" spans="1:22" ht="15" customHeight="1" x14ac:dyDescent="0.25">
      <c r="A334" t="s">
        <v>1578</v>
      </c>
      <c r="B334" t="s">
        <v>32</v>
      </c>
      <c r="C334" t="s">
        <v>33</v>
      </c>
      <c r="D334">
        <v>3</v>
      </c>
      <c r="E334" t="s">
        <v>91</v>
      </c>
      <c r="F334" s="1">
        <v>42963.374236111114</v>
      </c>
      <c r="H334" s="1">
        <v>42978.6875</v>
      </c>
      <c r="I334" s="4" t="str">
        <f t="shared" si="6"/>
        <v>0</v>
      </c>
      <c r="K334" t="s">
        <v>116</v>
      </c>
      <c r="L334" t="s">
        <v>1579</v>
      </c>
      <c r="M334" s="2" t="s">
        <v>1580</v>
      </c>
      <c r="N334" t="s">
        <v>1581</v>
      </c>
      <c r="P334" t="s">
        <v>744</v>
      </c>
      <c r="Q334" t="s">
        <v>27</v>
      </c>
      <c r="S334">
        <v>0</v>
      </c>
      <c r="T334" t="s">
        <v>65</v>
      </c>
      <c r="U334" t="s">
        <v>40</v>
      </c>
      <c r="V334" t="s">
        <v>30</v>
      </c>
    </row>
    <row r="335" spans="1:22" ht="15" customHeight="1" x14ac:dyDescent="0.25">
      <c r="A335" t="s">
        <v>1582</v>
      </c>
      <c r="B335" t="s">
        <v>22</v>
      </c>
      <c r="C335" t="s">
        <v>83</v>
      </c>
      <c r="D335">
        <v>3</v>
      </c>
      <c r="E335" t="s">
        <v>131</v>
      </c>
      <c r="F335" s="1">
        <v>42963.515740740739</v>
      </c>
      <c r="H335" s="1">
        <v>42978.6875</v>
      </c>
      <c r="I335" s="4" t="str">
        <f t="shared" si="6"/>
        <v>0</v>
      </c>
      <c r="K335" t="s">
        <v>116</v>
      </c>
      <c r="L335" t="s">
        <v>1583</v>
      </c>
      <c r="M335" s="2" t="s">
        <v>1584</v>
      </c>
      <c r="N335" t="s">
        <v>580</v>
      </c>
      <c r="Q335" t="s">
        <v>27</v>
      </c>
      <c r="S335">
        <v>0</v>
      </c>
      <c r="U335" t="s">
        <v>193</v>
      </c>
      <c r="V335" t="s">
        <v>30</v>
      </c>
    </row>
    <row r="336" spans="1:22" ht="15" customHeight="1" x14ac:dyDescent="0.25">
      <c r="A336" t="s">
        <v>1585</v>
      </c>
      <c r="B336" t="s">
        <v>22</v>
      </c>
      <c r="C336" t="s">
        <v>83</v>
      </c>
      <c r="D336">
        <v>3</v>
      </c>
      <c r="E336" t="s">
        <v>131</v>
      </c>
      <c r="F336" s="1">
        <v>42963.60869212963</v>
      </c>
      <c r="H336" s="1">
        <v>42978.6875</v>
      </c>
      <c r="I336" s="4" t="str">
        <f t="shared" si="6"/>
        <v>0</v>
      </c>
      <c r="K336" t="s">
        <v>116</v>
      </c>
      <c r="L336" t="s">
        <v>1586</v>
      </c>
      <c r="M336" s="2" t="s">
        <v>1587</v>
      </c>
      <c r="N336" t="s">
        <v>139</v>
      </c>
      <c r="Q336" t="s">
        <v>27</v>
      </c>
      <c r="S336">
        <v>0</v>
      </c>
      <c r="U336" t="s">
        <v>193</v>
      </c>
      <c r="V336" t="s">
        <v>30</v>
      </c>
    </row>
    <row r="337" spans="1:22" ht="15" customHeight="1" x14ac:dyDescent="0.25">
      <c r="A337" t="s">
        <v>1588</v>
      </c>
      <c r="B337" t="s">
        <v>22</v>
      </c>
      <c r="C337" t="s">
        <v>83</v>
      </c>
      <c r="E337" t="s">
        <v>131</v>
      </c>
      <c r="F337" s="1">
        <v>42963.9</v>
      </c>
      <c r="H337" s="1">
        <v>42978.6875</v>
      </c>
      <c r="I337" s="4" t="str">
        <f t="shared" si="6"/>
        <v>0</v>
      </c>
      <c r="K337" t="s">
        <v>116</v>
      </c>
      <c r="L337" t="s">
        <v>1589</v>
      </c>
      <c r="M337" t="s">
        <v>1590</v>
      </c>
      <c r="N337" t="s">
        <v>1591</v>
      </c>
      <c r="Q337" t="s">
        <v>27</v>
      </c>
      <c r="S337">
        <v>0</v>
      </c>
      <c r="U337" t="s">
        <v>158</v>
      </c>
      <c r="V337" t="s">
        <v>30</v>
      </c>
    </row>
    <row r="338" spans="1:22" ht="15" customHeight="1" x14ac:dyDescent="0.25">
      <c r="A338" t="s">
        <v>1592</v>
      </c>
      <c r="B338" t="s">
        <v>22</v>
      </c>
      <c r="C338" t="s">
        <v>83</v>
      </c>
      <c r="E338" t="s">
        <v>131</v>
      </c>
      <c r="F338" s="1">
        <v>42963.904895833337</v>
      </c>
      <c r="H338" s="1">
        <v>42978.6875</v>
      </c>
      <c r="I338" s="4" t="str">
        <f t="shared" si="6"/>
        <v>0</v>
      </c>
      <c r="K338" t="s">
        <v>116</v>
      </c>
      <c r="L338" t="s">
        <v>1593</v>
      </c>
      <c r="M338" t="s">
        <v>1594</v>
      </c>
      <c r="N338" t="s">
        <v>1591</v>
      </c>
      <c r="Q338" t="s">
        <v>27</v>
      </c>
      <c r="S338">
        <v>0</v>
      </c>
      <c r="U338" t="s">
        <v>158</v>
      </c>
      <c r="V338" t="s">
        <v>30</v>
      </c>
    </row>
    <row r="339" spans="1:22" ht="15" customHeight="1" x14ac:dyDescent="0.25">
      <c r="A339" t="s">
        <v>1595</v>
      </c>
      <c r="B339" t="s">
        <v>22</v>
      </c>
      <c r="C339" t="s">
        <v>83</v>
      </c>
      <c r="D339">
        <v>1</v>
      </c>
      <c r="E339" t="s">
        <v>131</v>
      </c>
      <c r="F339" s="1">
        <v>42964.520185185182</v>
      </c>
      <c r="H339" s="1">
        <v>42978.6875</v>
      </c>
      <c r="I339" s="4" t="str">
        <f t="shared" si="6"/>
        <v>0</v>
      </c>
      <c r="K339" t="s">
        <v>116</v>
      </c>
      <c r="L339" t="s">
        <v>1596</v>
      </c>
      <c r="M339" s="2" t="s">
        <v>1597</v>
      </c>
      <c r="N339" t="s">
        <v>124</v>
      </c>
      <c r="Q339" t="s">
        <v>27</v>
      </c>
      <c r="S339">
        <v>0</v>
      </c>
      <c r="U339" t="s">
        <v>193</v>
      </c>
      <c r="V339" t="s">
        <v>30</v>
      </c>
    </row>
    <row r="340" spans="1:22" ht="15" customHeight="1" x14ac:dyDescent="0.25">
      <c r="A340" t="s">
        <v>1598</v>
      </c>
      <c r="B340" t="s">
        <v>22</v>
      </c>
      <c r="C340" t="s">
        <v>83</v>
      </c>
      <c r="D340">
        <v>3</v>
      </c>
      <c r="E340" t="s">
        <v>131</v>
      </c>
      <c r="F340" s="1">
        <v>42964.687673611108</v>
      </c>
      <c r="H340" s="1">
        <v>42978.6875</v>
      </c>
      <c r="I340" s="4" t="str">
        <f t="shared" si="6"/>
        <v>0</v>
      </c>
      <c r="K340" t="s">
        <v>116</v>
      </c>
      <c r="L340" t="s">
        <v>1599</v>
      </c>
      <c r="M340" s="2" t="s">
        <v>1600</v>
      </c>
      <c r="N340" t="s">
        <v>1601</v>
      </c>
      <c r="Q340" t="s">
        <v>27</v>
      </c>
      <c r="S340">
        <v>0</v>
      </c>
      <c r="U340" t="s">
        <v>193</v>
      </c>
      <c r="V340" t="s">
        <v>30</v>
      </c>
    </row>
    <row r="341" spans="1:22" ht="15" customHeight="1" x14ac:dyDescent="0.25">
      <c r="A341" t="s">
        <v>1602</v>
      </c>
      <c r="B341" t="s">
        <v>22</v>
      </c>
      <c r="C341" t="s">
        <v>83</v>
      </c>
      <c r="D341">
        <v>2</v>
      </c>
      <c r="E341" t="s">
        <v>131</v>
      </c>
      <c r="F341" s="1">
        <v>42965.396620370368</v>
      </c>
      <c r="H341" s="1">
        <v>42978.6875</v>
      </c>
      <c r="I341" s="4" t="str">
        <f t="shared" si="6"/>
        <v>0</v>
      </c>
      <c r="K341" t="s">
        <v>116</v>
      </c>
      <c r="L341" t="s">
        <v>1603</v>
      </c>
      <c r="M341" s="2" t="s">
        <v>1604</v>
      </c>
      <c r="N341" t="s">
        <v>1375</v>
      </c>
      <c r="Q341" t="s">
        <v>27</v>
      </c>
      <c r="S341">
        <v>0</v>
      </c>
      <c r="U341" t="s">
        <v>135</v>
      </c>
      <c r="V341" t="s">
        <v>30</v>
      </c>
    </row>
    <row r="342" spans="1:22" ht="15" customHeight="1" x14ac:dyDescent="0.25">
      <c r="A342" t="s">
        <v>1605</v>
      </c>
      <c r="B342" t="s">
        <v>22</v>
      </c>
      <c r="C342" t="s">
        <v>83</v>
      </c>
      <c r="D342">
        <v>3</v>
      </c>
      <c r="E342" t="s">
        <v>131</v>
      </c>
      <c r="F342" s="1">
        <v>42965.53230324074</v>
      </c>
      <c r="H342" s="1">
        <v>42978.6875</v>
      </c>
      <c r="I342" s="4" t="str">
        <f t="shared" si="6"/>
        <v>0</v>
      </c>
      <c r="K342" t="s">
        <v>116</v>
      </c>
      <c r="L342" t="s">
        <v>1606</v>
      </c>
      <c r="M342" s="2" t="s">
        <v>1607</v>
      </c>
      <c r="N342" t="s">
        <v>603</v>
      </c>
      <c r="Q342" t="s">
        <v>27</v>
      </c>
      <c r="S342">
        <v>0</v>
      </c>
      <c r="U342" t="s">
        <v>369</v>
      </c>
      <c r="V342" t="s">
        <v>30</v>
      </c>
    </row>
    <row r="343" spans="1:22" ht="15" customHeight="1" x14ac:dyDescent="0.25">
      <c r="A343" t="s">
        <v>1608</v>
      </c>
      <c r="B343" t="s">
        <v>22</v>
      </c>
      <c r="C343" t="s">
        <v>83</v>
      </c>
      <c r="D343">
        <v>2</v>
      </c>
      <c r="E343" t="s">
        <v>131</v>
      </c>
      <c r="F343" s="1">
        <v>42965.647962962961</v>
      </c>
      <c r="H343" s="1">
        <v>42978.6875</v>
      </c>
      <c r="I343" s="4" t="str">
        <f t="shared" si="6"/>
        <v>0</v>
      </c>
      <c r="K343" t="s">
        <v>116</v>
      </c>
      <c r="L343" t="s">
        <v>1609</v>
      </c>
      <c r="M343" s="2" t="s">
        <v>1610</v>
      </c>
      <c r="N343" t="s">
        <v>1611</v>
      </c>
      <c r="Q343" t="s">
        <v>27</v>
      </c>
      <c r="S343">
        <v>0</v>
      </c>
      <c r="U343" t="s">
        <v>963</v>
      </c>
      <c r="V343" t="s">
        <v>30</v>
      </c>
    </row>
    <row r="344" spans="1:22" ht="15" customHeight="1" x14ac:dyDescent="0.25">
      <c r="A344" t="s">
        <v>1612</v>
      </c>
      <c r="B344" t="s">
        <v>32</v>
      </c>
      <c r="C344" t="s">
        <v>23</v>
      </c>
      <c r="D344">
        <v>2</v>
      </c>
      <c r="E344" t="s">
        <v>34</v>
      </c>
      <c r="F344" s="1">
        <v>42965.69840277778</v>
      </c>
      <c r="H344" s="1">
        <v>42978.6875</v>
      </c>
      <c r="I344" s="4" t="str">
        <f t="shared" si="6"/>
        <v>0</v>
      </c>
      <c r="K344" t="s">
        <v>24</v>
      </c>
      <c r="L344" t="s">
        <v>1613</v>
      </c>
      <c r="M344" s="2" t="s">
        <v>1614</v>
      </c>
      <c r="N344" t="s">
        <v>1615</v>
      </c>
      <c r="P344" t="s">
        <v>744</v>
      </c>
      <c r="Q344" t="s">
        <v>27</v>
      </c>
      <c r="R344" t="s">
        <v>1616</v>
      </c>
      <c r="S344">
        <v>0</v>
      </c>
      <c r="T344" t="s">
        <v>28</v>
      </c>
      <c r="U344" t="s">
        <v>1617</v>
      </c>
      <c r="V344" t="s">
        <v>1618</v>
      </c>
    </row>
    <row r="345" spans="1:22" ht="15" customHeight="1" x14ac:dyDescent="0.25">
      <c r="A345" t="s">
        <v>1619</v>
      </c>
      <c r="B345" t="s">
        <v>32</v>
      </c>
      <c r="C345" t="s">
        <v>33</v>
      </c>
      <c r="D345">
        <v>2</v>
      </c>
      <c r="E345" t="s">
        <v>34</v>
      </c>
      <c r="F345" s="1">
        <v>42968.432592592595</v>
      </c>
      <c r="H345" s="1">
        <v>42978.6875</v>
      </c>
      <c r="I345" s="4" t="str">
        <f t="shared" si="6"/>
        <v>0</v>
      </c>
      <c r="K345" t="s">
        <v>24</v>
      </c>
      <c r="L345" t="s">
        <v>1620</v>
      </c>
      <c r="M345" s="2" t="s">
        <v>1621</v>
      </c>
      <c r="N345" t="s">
        <v>129</v>
      </c>
      <c r="P345" t="s">
        <v>744</v>
      </c>
      <c r="Q345" t="s">
        <v>27</v>
      </c>
      <c r="R345" t="s">
        <v>129</v>
      </c>
      <c r="S345">
        <v>0</v>
      </c>
      <c r="T345" t="s">
        <v>65</v>
      </c>
      <c r="U345" t="s">
        <v>1511</v>
      </c>
      <c r="V345" t="s">
        <v>1512</v>
      </c>
    </row>
    <row r="346" spans="1:22" ht="15" customHeight="1" x14ac:dyDescent="0.25">
      <c r="A346" t="s">
        <v>1622</v>
      </c>
      <c r="B346" t="s">
        <v>22</v>
      </c>
      <c r="C346" t="s">
        <v>83</v>
      </c>
      <c r="D346">
        <v>3</v>
      </c>
      <c r="E346" t="s">
        <v>131</v>
      </c>
      <c r="F346" s="1">
        <v>42968.453090277777</v>
      </c>
      <c r="H346" s="1">
        <v>42978.6875</v>
      </c>
      <c r="I346" s="4" t="str">
        <f t="shared" si="6"/>
        <v>0</v>
      </c>
      <c r="K346" t="s">
        <v>116</v>
      </c>
      <c r="L346" t="s">
        <v>1623</v>
      </c>
      <c r="M346" s="2" t="s">
        <v>1624</v>
      </c>
      <c r="N346" t="s">
        <v>1625</v>
      </c>
      <c r="Q346" t="s">
        <v>27</v>
      </c>
      <c r="S346">
        <v>0</v>
      </c>
      <c r="U346" t="s">
        <v>158</v>
      </c>
      <c r="V346" t="s">
        <v>30</v>
      </c>
    </row>
    <row r="347" spans="1:22" ht="15" customHeight="1" x14ac:dyDescent="0.25">
      <c r="A347" t="s">
        <v>1626</v>
      </c>
      <c r="B347" t="s">
        <v>22</v>
      </c>
      <c r="C347" t="s">
        <v>83</v>
      </c>
      <c r="D347">
        <v>2</v>
      </c>
      <c r="E347" t="s">
        <v>131</v>
      </c>
      <c r="F347" s="1">
        <v>42968.476342592592</v>
      </c>
      <c r="H347" s="1">
        <v>42978.6875</v>
      </c>
      <c r="I347" s="4" t="str">
        <f t="shared" si="6"/>
        <v>0</v>
      </c>
      <c r="K347" t="s">
        <v>116</v>
      </c>
      <c r="L347" t="s">
        <v>1627</v>
      </c>
      <c r="M347" s="2" t="s">
        <v>1628</v>
      </c>
      <c r="N347" t="s">
        <v>153</v>
      </c>
      <c r="Q347" t="s">
        <v>27</v>
      </c>
      <c r="S347">
        <v>0</v>
      </c>
      <c r="U347" t="s">
        <v>193</v>
      </c>
      <c r="V347" t="s">
        <v>30</v>
      </c>
    </row>
    <row r="348" spans="1:22" ht="15" customHeight="1" x14ac:dyDescent="0.25">
      <c r="A348" t="s">
        <v>1629</v>
      </c>
      <c r="B348" t="s">
        <v>22</v>
      </c>
      <c r="C348" t="s">
        <v>83</v>
      </c>
      <c r="D348">
        <v>1</v>
      </c>
      <c r="E348" t="s">
        <v>131</v>
      </c>
      <c r="F348" s="1">
        <v>42968.546666666669</v>
      </c>
      <c r="H348" s="1">
        <v>42978.6875</v>
      </c>
      <c r="I348" s="4" t="str">
        <f t="shared" si="6"/>
        <v>0</v>
      </c>
      <c r="K348" t="s">
        <v>116</v>
      </c>
      <c r="L348" t="s">
        <v>1630</v>
      </c>
      <c r="M348" s="2" t="s">
        <v>1631</v>
      </c>
      <c r="N348" t="s">
        <v>134</v>
      </c>
      <c r="Q348" t="s">
        <v>27</v>
      </c>
      <c r="S348">
        <v>0</v>
      </c>
      <c r="U348" t="s">
        <v>135</v>
      </c>
      <c r="V348" t="s">
        <v>30</v>
      </c>
    </row>
    <row r="349" spans="1:22" ht="15" customHeight="1" x14ac:dyDescent="0.25">
      <c r="A349" t="s">
        <v>1632</v>
      </c>
      <c r="B349" t="s">
        <v>32</v>
      </c>
      <c r="C349" t="s">
        <v>33</v>
      </c>
      <c r="D349">
        <v>2</v>
      </c>
      <c r="E349" t="s">
        <v>34</v>
      </c>
      <c r="F349" s="1">
        <v>42968.697384259256</v>
      </c>
      <c r="H349" s="1">
        <v>42978.6875</v>
      </c>
      <c r="I349" s="4" t="str">
        <f t="shared" si="6"/>
        <v>0</v>
      </c>
      <c r="K349" t="s">
        <v>24</v>
      </c>
      <c r="L349" t="s">
        <v>1633</v>
      </c>
      <c r="M349" s="2" t="s">
        <v>1634</v>
      </c>
      <c r="N349" t="s">
        <v>129</v>
      </c>
      <c r="P349" t="s">
        <v>744</v>
      </c>
      <c r="Q349" t="s">
        <v>27</v>
      </c>
      <c r="R349" t="s">
        <v>828</v>
      </c>
      <c r="S349">
        <v>0</v>
      </c>
      <c r="T349" t="s">
        <v>28</v>
      </c>
      <c r="U349" t="s">
        <v>40</v>
      </c>
      <c r="V349" t="s">
        <v>30</v>
      </c>
    </row>
    <row r="350" spans="1:22" ht="15" customHeight="1" x14ac:dyDescent="0.25">
      <c r="A350" t="s">
        <v>1635</v>
      </c>
      <c r="B350" t="s">
        <v>22</v>
      </c>
      <c r="C350" t="s">
        <v>83</v>
      </c>
      <c r="D350">
        <v>3</v>
      </c>
      <c r="E350" t="s">
        <v>131</v>
      </c>
      <c r="F350" s="1">
        <v>42969.528391203705</v>
      </c>
      <c r="H350" s="1">
        <v>42978.6875</v>
      </c>
      <c r="I350" s="4" t="str">
        <f t="shared" si="6"/>
        <v>0</v>
      </c>
      <c r="K350" t="s">
        <v>116</v>
      </c>
      <c r="L350" t="s">
        <v>1636</v>
      </c>
      <c r="M350" s="2" t="s">
        <v>1637</v>
      </c>
      <c r="N350" t="s">
        <v>139</v>
      </c>
      <c r="Q350" t="s">
        <v>27</v>
      </c>
      <c r="S350">
        <v>0</v>
      </c>
      <c r="U350" t="s">
        <v>193</v>
      </c>
      <c r="V350" t="s">
        <v>30</v>
      </c>
    </row>
    <row r="351" spans="1:22" ht="15" customHeight="1" x14ac:dyDescent="0.25">
      <c r="A351" t="s">
        <v>1638</v>
      </c>
      <c r="B351" t="s">
        <v>22</v>
      </c>
      <c r="C351" t="s">
        <v>83</v>
      </c>
      <c r="D351">
        <v>2</v>
      </c>
      <c r="E351" t="s">
        <v>131</v>
      </c>
      <c r="F351" s="1">
        <v>42969.575231481482</v>
      </c>
      <c r="H351" s="1">
        <v>42978.6875</v>
      </c>
      <c r="I351" s="4" t="str">
        <f t="shared" si="6"/>
        <v>0</v>
      </c>
      <c r="K351" t="s">
        <v>116</v>
      </c>
      <c r="L351" t="s">
        <v>1639</v>
      </c>
      <c r="M351" s="2" t="s">
        <v>1640</v>
      </c>
      <c r="N351" t="s">
        <v>1641</v>
      </c>
      <c r="Q351" t="s">
        <v>27</v>
      </c>
      <c r="S351">
        <v>0</v>
      </c>
      <c r="U351" t="s">
        <v>135</v>
      </c>
      <c r="V351" t="s">
        <v>30</v>
      </c>
    </row>
    <row r="352" spans="1:22" ht="15" customHeight="1" x14ac:dyDescent="0.25">
      <c r="A352" t="s">
        <v>1642</v>
      </c>
      <c r="B352" t="s">
        <v>22</v>
      </c>
      <c r="C352" t="s">
        <v>83</v>
      </c>
      <c r="D352">
        <v>3</v>
      </c>
      <c r="E352" t="s">
        <v>131</v>
      </c>
      <c r="F352" s="1">
        <v>42969.592280092591</v>
      </c>
      <c r="H352" s="1">
        <v>42978.6875</v>
      </c>
      <c r="I352" s="4" t="str">
        <f t="shared" si="6"/>
        <v>0</v>
      </c>
      <c r="K352" t="s">
        <v>116</v>
      </c>
      <c r="L352" t="s">
        <v>1643</v>
      </c>
      <c r="M352" s="2" t="s">
        <v>1644</v>
      </c>
      <c r="N352" t="s">
        <v>1066</v>
      </c>
      <c r="Q352" t="s">
        <v>27</v>
      </c>
      <c r="S352">
        <v>0</v>
      </c>
      <c r="U352" t="s">
        <v>135</v>
      </c>
      <c r="V352" t="s">
        <v>30</v>
      </c>
    </row>
    <row r="353" spans="1:22" ht="15" customHeight="1" x14ac:dyDescent="0.25">
      <c r="A353" t="s">
        <v>1648</v>
      </c>
      <c r="B353" t="s">
        <v>22</v>
      </c>
      <c r="C353" t="s">
        <v>83</v>
      </c>
      <c r="D353">
        <v>3</v>
      </c>
      <c r="E353" t="s">
        <v>131</v>
      </c>
      <c r="F353" s="1">
        <v>42970.588692129626</v>
      </c>
      <c r="H353" s="1">
        <v>42978.6875</v>
      </c>
      <c r="I353" s="4" t="str">
        <f t="shared" si="6"/>
        <v>0</v>
      </c>
      <c r="K353" t="s">
        <v>116</v>
      </c>
      <c r="L353" t="s">
        <v>1649</v>
      </c>
      <c r="M353" s="2" t="s">
        <v>1650</v>
      </c>
      <c r="N353" t="s">
        <v>124</v>
      </c>
      <c r="Q353" t="s">
        <v>27</v>
      </c>
      <c r="S353">
        <v>0</v>
      </c>
      <c r="U353" t="s">
        <v>135</v>
      </c>
      <c r="V353" t="s">
        <v>30</v>
      </c>
    </row>
    <row r="354" spans="1:22" ht="15" customHeight="1" x14ac:dyDescent="0.25">
      <c r="A354" t="s">
        <v>1651</v>
      </c>
      <c r="B354" t="s">
        <v>32</v>
      </c>
      <c r="C354" t="s">
        <v>33</v>
      </c>
      <c r="D354">
        <v>2</v>
      </c>
      <c r="E354" t="s">
        <v>34</v>
      </c>
      <c r="F354" s="1">
        <v>42970.759328703702</v>
      </c>
      <c r="H354" s="1">
        <v>42978.6875</v>
      </c>
      <c r="I354" s="4" t="str">
        <f t="shared" si="6"/>
        <v>0</v>
      </c>
      <c r="K354" t="s">
        <v>24</v>
      </c>
      <c r="L354" t="s">
        <v>1652</v>
      </c>
      <c r="M354" t="s">
        <v>1653</v>
      </c>
      <c r="N354" t="s">
        <v>197</v>
      </c>
      <c r="P354" t="s">
        <v>744</v>
      </c>
      <c r="Q354" t="s">
        <v>27</v>
      </c>
      <c r="R354" t="s">
        <v>356</v>
      </c>
      <c r="S354">
        <v>0</v>
      </c>
      <c r="T354" t="s">
        <v>65</v>
      </c>
      <c r="U354" t="s">
        <v>773</v>
      </c>
      <c r="V354" t="s">
        <v>30</v>
      </c>
    </row>
    <row r="355" spans="1:22" ht="15" customHeight="1" x14ac:dyDescent="0.25">
      <c r="A355" t="s">
        <v>1654</v>
      </c>
      <c r="B355" t="s">
        <v>32</v>
      </c>
      <c r="C355" t="s">
        <v>70</v>
      </c>
      <c r="D355">
        <v>1</v>
      </c>
      <c r="E355" t="s">
        <v>34</v>
      </c>
      <c r="F355" s="1">
        <v>42971.393287037034</v>
      </c>
      <c r="H355" s="1">
        <v>42978.6875</v>
      </c>
      <c r="I355" s="4" t="str">
        <f t="shared" si="6"/>
        <v>0</v>
      </c>
      <c r="K355" t="s">
        <v>24</v>
      </c>
      <c r="L355" t="s">
        <v>1655</v>
      </c>
      <c r="M355" s="2" t="s">
        <v>1656</v>
      </c>
      <c r="N355" t="s">
        <v>926</v>
      </c>
      <c r="P355" t="s">
        <v>744</v>
      </c>
      <c r="Q355" t="s">
        <v>27</v>
      </c>
      <c r="R355" t="s">
        <v>1555</v>
      </c>
      <c r="S355">
        <v>0</v>
      </c>
      <c r="T355" t="s">
        <v>28</v>
      </c>
      <c r="U355" t="s">
        <v>886</v>
      </c>
      <c r="V355" t="s">
        <v>30</v>
      </c>
    </row>
    <row r="356" spans="1:22" ht="15" customHeight="1" x14ac:dyDescent="0.25">
      <c r="A356" t="s">
        <v>1657</v>
      </c>
      <c r="B356" t="s">
        <v>22</v>
      </c>
      <c r="C356" t="s">
        <v>83</v>
      </c>
      <c r="D356">
        <v>2</v>
      </c>
      <c r="E356" t="s">
        <v>131</v>
      </c>
      <c r="F356" s="1">
        <v>42971.534456018519</v>
      </c>
      <c r="H356" s="1">
        <v>42978.6875</v>
      </c>
      <c r="I356" s="4" t="str">
        <f t="shared" si="6"/>
        <v>0</v>
      </c>
      <c r="K356" t="s">
        <v>116</v>
      </c>
      <c r="L356" t="s">
        <v>1658</v>
      </c>
      <c r="M356" s="2" t="s">
        <v>1659</v>
      </c>
      <c r="N356" t="s">
        <v>671</v>
      </c>
      <c r="Q356" t="s">
        <v>27</v>
      </c>
      <c r="S356">
        <v>0</v>
      </c>
      <c r="U356" t="s">
        <v>193</v>
      </c>
      <c r="V356" t="s">
        <v>30</v>
      </c>
    </row>
    <row r="357" spans="1:22" ht="15" customHeight="1" x14ac:dyDescent="0.25">
      <c r="A357" t="s">
        <v>1660</v>
      </c>
      <c r="B357" t="s">
        <v>22</v>
      </c>
      <c r="C357" t="s">
        <v>83</v>
      </c>
      <c r="D357">
        <v>1</v>
      </c>
      <c r="E357" t="s">
        <v>131</v>
      </c>
      <c r="F357" s="1">
        <v>42971.621863425928</v>
      </c>
      <c r="H357" s="1">
        <v>42978.6875</v>
      </c>
      <c r="I357" s="4" t="str">
        <f t="shared" si="6"/>
        <v>0</v>
      </c>
      <c r="K357" t="s">
        <v>116</v>
      </c>
      <c r="L357" t="s">
        <v>1661</v>
      </c>
      <c r="M357" s="2" t="s">
        <v>1662</v>
      </c>
      <c r="N357" t="s">
        <v>237</v>
      </c>
      <c r="Q357" t="s">
        <v>27</v>
      </c>
      <c r="S357">
        <v>0</v>
      </c>
      <c r="U357" t="s">
        <v>193</v>
      </c>
      <c r="V357" t="s">
        <v>30</v>
      </c>
    </row>
    <row r="358" spans="1:22" ht="15" customHeight="1" x14ac:dyDescent="0.25">
      <c r="A358" t="s">
        <v>1663</v>
      </c>
      <c r="B358" t="s">
        <v>22</v>
      </c>
      <c r="C358" t="s">
        <v>83</v>
      </c>
      <c r="D358">
        <v>3</v>
      </c>
      <c r="E358" t="s">
        <v>131</v>
      </c>
      <c r="F358" s="1">
        <v>42972.479108796295</v>
      </c>
      <c r="H358" s="1">
        <v>42978.6875</v>
      </c>
      <c r="I358" s="4" t="str">
        <f t="shared" si="6"/>
        <v>0</v>
      </c>
      <c r="K358" t="s">
        <v>116</v>
      </c>
      <c r="L358" t="s">
        <v>1664</v>
      </c>
      <c r="M358" s="2" t="s">
        <v>1665</v>
      </c>
      <c r="N358" t="s">
        <v>580</v>
      </c>
      <c r="Q358" t="s">
        <v>27</v>
      </c>
      <c r="S358">
        <v>0</v>
      </c>
      <c r="U358" t="s">
        <v>193</v>
      </c>
      <c r="V358" t="s">
        <v>30</v>
      </c>
    </row>
    <row r="359" spans="1:22" ht="15" customHeight="1" x14ac:dyDescent="0.25">
      <c r="A359" t="s">
        <v>1666</v>
      </c>
      <c r="B359" t="s">
        <v>22</v>
      </c>
      <c r="C359" t="s">
        <v>23</v>
      </c>
      <c r="D359">
        <v>2</v>
      </c>
      <c r="E359" t="s">
        <v>91</v>
      </c>
      <c r="F359" s="1">
        <v>42975.706585648149</v>
      </c>
      <c r="H359" s="1">
        <v>42978.6875</v>
      </c>
      <c r="I359" s="4" t="str">
        <f t="shared" si="6"/>
        <v>0</v>
      </c>
      <c r="K359" t="s">
        <v>116</v>
      </c>
      <c r="L359" t="s">
        <v>1667</v>
      </c>
      <c r="M359" t="s">
        <v>1667</v>
      </c>
      <c r="N359" t="s">
        <v>26</v>
      </c>
      <c r="P359" t="s">
        <v>111</v>
      </c>
      <c r="Q359" t="s">
        <v>27</v>
      </c>
      <c r="R359" t="s">
        <v>26</v>
      </c>
      <c r="S359">
        <v>0</v>
      </c>
      <c r="T359" t="s">
        <v>48</v>
      </c>
      <c r="U359" t="s">
        <v>158</v>
      </c>
      <c r="V359" t="s">
        <v>30</v>
      </c>
    </row>
    <row r="360" spans="1:22" ht="15" customHeight="1" x14ac:dyDescent="0.25">
      <c r="A360" t="s">
        <v>1668</v>
      </c>
      <c r="B360" t="s">
        <v>22</v>
      </c>
      <c r="C360" t="s">
        <v>230</v>
      </c>
      <c r="D360">
        <v>2</v>
      </c>
      <c r="E360" t="s">
        <v>131</v>
      </c>
      <c r="F360" s="1">
        <v>42976.685601851852</v>
      </c>
      <c r="H360" s="1">
        <v>42978.6875</v>
      </c>
      <c r="I360" s="4" t="str">
        <f t="shared" si="6"/>
        <v>0</v>
      </c>
      <c r="K360" t="s">
        <v>24</v>
      </c>
      <c r="L360" t="s">
        <v>1669</v>
      </c>
      <c r="M360" t="s">
        <v>1670</v>
      </c>
      <c r="N360" t="s">
        <v>1010</v>
      </c>
      <c r="O360">
        <v>80</v>
      </c>
      <c r="Q360" t="s">
        <v>27</v>
      </c>
      <c r="S360">
        <v>0</v>
      </c>
      <c r="U360" t="s">
        <v>60</v>
      </c>
      <c r="V360" t="s">
        <v>1671</v>
      </c>
    </row>
    <row r="361" spans="1:22" ht="15" customHeight="1" x14ac:dyDescent="0.25">
      <c r="A361" t="s">
        <v>1672</v>
      </c>
      <c r="B361" t="s">
        <v>22</v>
      </c>
      <c r="C361" t="s">
        <v>23</v>
      </c>
      <c r="D361">
        <v>2</v>
      </c>
      <c r="E361" t="s">
        <v>34</v>
      </c>
      <c r="F361" s="1">
        <v>42978.614340277774</v>
      </c>
      <c r="G361" s="1">
        <v>43040</v>
      </c>
      <c r="H361" s="1">
        <v>42978.6875</v>
      </c>
      <c r="I361" s="4">
        <f t="shared" si="6"/>
        <v>61.3125</v>
      </c>
      <c r="K361" t="s">
        <v>24</v>
      </c>
      <c r="L361" t="s">
        <v>1673</v>
      </c>
      <c r="M361" s="2" t="s">
        <v>1674</v>
      </c>
      <c r="N361" t="s">
        <v>1675</v>
      </c>
      <c r="O361">
        <v>40</v>
      </c>
      <c r="Q361" t="s">
        <v>27</v>
      </c>
      <c r="R361" t="s">
        <v>46</v>
      </c>
      <c r="S361">
        <v>0</v>
      </c>
      <c r="T361" t="s">
        <v>65</v>
      </c>
      <c r="U361" t="s">
        <v>60</v>
      </c>
      <c r="V361" t="s">
        <v>61</v>
      </c>
    </row>
    <row r="362" spans="1:22" ht="15" customHeight="1" x14ac:dyDescent="0.25">
      <c r="A362" t="s">
        <v>1676</v>
      </c>
      <c r="B362" t="s">
        <v>22</v>
      </c>
      <c r="C362" t="s">
        <v>23</v>
      </c>
      <c r="D362">
        <v>2</v>
      </c>
      <c r="E362" t="s">
        <v>34</v>
      </c>
      <c r="F362" s="1">
        <v>42978.627592592595</v>
      </c>
      <c r="G362" s="1">
        <v>43040</v>
      </c>
      <c r="H362" s="1">
        <v>42978.6875</v>
      </c>
      <c r="I362" s="4">
        <f t="shared" si="6"/>
        <v>61.3125</v>
      </c>
      <c r="K362" t="s">
        <v>24</v>
      </c>
      <c r="L362" t="s">
        <v>1677</v>
      </c>
      <c r="M362" s="2" t="s">
        <v>1678</v>
      </c>
      <c r="N362" t="s">
        <v>1675</v>
      </c>
      <c r="O362">
        <v>40</v>
      </c>
      <c r="Q362" t="s">
        <v>27</v>
      </c>
      <c r="R362" t="s">
        <v>46</v>
      </c>
      <c r="S362">
        <v>0</v>
      </c>
      <c r="T362" t="s">
        <v>65</v>
      </c>
      <c r="U362" t="s">
        <v>60</v>
      </c>
      <c r="V362" t="s">
        <v>61</v>
      </c>
    </row>
    <row r="363" spans="1:22" ht="15" customHeight="1" x14ac:dyDescent="0.25"/>
    <row r="364" spans="1:22" ht="15" customHeight="1" x14ac:dyDescent="0.25"/>
    <row r="365" spans="1:22" ht="15" customHeight="1" x14ac:dyDescent="0.25"/>
    <row r="366" spans="1:22" ht="15" customHeight="1" x14ac:dyDescent="0.25"/>
    <row r="367" spans="1:22" ht="15" customHeight="1" x14ac:dyDescent="0.25"/>
    <row r="368" spans="1:22" ht="15" customHeight="1" x14ac:dyDescent="0.25"/>
    <row r="369" ht="15" customHeight="1" x14ac:dyDescent="0.25"/>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Solution Delivery - Active Non </vt:lpstr>
      <vt:lpstr>2017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Caldwell</cp:lastModifiedBy>
  <dcterms:created xsi:type="dcterms:W3CDTF">2017-08-31T21:25:02Z</dcterms:created>
  <dcterms:modified xsi:type="dcterms:W3CDTF">2017-08-31T22:08:25Z</dcterms:modified>
</cp:coreProperties>
</file>