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6.xml" ContentType="application/vnd.openxmlformats-officedocument.drawing+xml"/>
  <Override PartName="/xl/ctrlProps/ctrlProp17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8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19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0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trlProps/ctrlProp22.xml" ContentType="application/vnd.ms-excel.controlproperties+xml"/>
  <Override PartName="/xl/drawings/drawing13.xml" ContentType="application/vnd.openxmlformats-officedocument.drawing+xml"/>
  <Override PartName="/xl/ctrlProps/ctrlProp2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05" windowWidth="24780" windowHeight="12150" tabRatio="712" activeTab="20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  <sheet name="001_005" sheetId="20" r:id="rId20"/>
    <sheet name="001_001" sheetId="21" r:id="rId21"/>
  </sheets>
  <functionGroups builtInGroupCount="17"/>
  <externalReferences>
    <externalReference r:id="rId22"/>
  </externalReferences>
  <definedNames>
    <definedName name="Carre">'011_002'!$A$2:$A$26</definedName>
    <definedName name="Metalhom.accdb" localSheetId="8" hidden="1">'004_002'!$Z$2:$AH$12</definedName>
    <definedName name="Metalhom.accdb_1" localSheetId="8" hidden="1">'004_002'!$AJ$2:$AT$8</definedName>
    <definedName name="Metalhom.accdb_2" localSheetId="8" hidden="1">'004_002'!$AV$2:$BC$6</definedName>
    <definedName name="Metalhom.accdb_3" localSheetId="8" hidden="1">'004_002'!$BE$2:$BM$11</definedName>
    <definedName name="Metalhom.accdb_4" localSheetId="8" hidden="1">'004_002'!$BO$2:$BV$8</definedName>
    <definedName name="Metalhom.accdb_5" localSheetId="8" hidden="1">'004_002'!$J$2:$O$59</definedName>
    <definedName name="Metalhom.accdb_6" localSheetId="8" hidden="1">'004_002'!$D$2:$H$9</definedName>
    <definedName name="Metalhom.accdb_7" localSheetId="8" hidden="1">'004_002'!$BX$2:$CE$8</definedName>
    <definedName name="Metalhom_R_OutilUsinage_Percage" localSheetId="8" hidden="1">'004_002'!$Q$2:$X$48</definedName>
    <definedName name="Outillage.accdb" localSheetId="8" hidden="1">'004_002'!$CG$2:$CO$8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'004_002'!$AM$1</definedName>
    <definedName name="S004_GrainFinition_DiametreMini">'004_002'!$AL$1</definedName>
    <definedName name="S004_GrainFinitionExt">Tableau_GrainFinition[]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'011_002'!$P$1:$P$24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Type">'[1]Base de données'!$L$2:$L$13</definedName>
    <definedName name="type_ext">'011_002'!$L$2:$N$13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T13" i="21" l="1"/>
  <c r="O8" i="21"/>
  <c r="J5" i="21" s="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M8" i="21"/>
  <c r="F5" i="21" s="1"/>
  <c r="E5" i="21" l="1"/>
  <c r="I5" i="21"/>
  <c r="T11" i="21" s="1"/>
  <c r="K7" i="21" s="1"/>
  <c r="J12" i="21"/>
  <c r="I12" i="21"/>
  <c r="E12" i="21"/>
  <c r="U11" i="21"/>
  <c r="I10" i="21"/>
  <c r="Q10" i="21" s="1"/>
  <c r="X8" i="21"/>
  <c r="R8" i="21"/>
  <c r="Q8" i="21"/>
  <c r="L7" i="21" l="1"/>
  <c r="L8" i="21"/>
  <c r="U8" i="21" s="1"/>
  <c r="S8" i="21"/>
  <c r="K9" i="21"/>
  <c r="M10" i="21"/>
  <c r="K8" i="21" s="1"/>
  <c r="T8" i="21" s="1"/>
  <c r="T10" i="21" s="1"/>
  <c r="H8" i="21" l="1"/>
  <c r="X10" i="21"/>
  <c r="U10" i="21"/>
  <c r="N10" i="21"/>
  <c r="N11" i="21" s="1"/>
  <c r="M11" i="21"/>
  <c r="W21" i="21" l="1"/>
  <c r="O10" i="21"/>
  <c r="P10" i="21" s="1"/>
  <c r="E10" i="21"/>
  <c r="G8" i="21"/>
  <c r="P12" i="21" l="1"/>
  <c r="V8" i="21" s="1"/>
  <c r="P11" i="21"/>
  <c r="W8" i="21"/>
  <c r="Y8" i="21" s="1"/>
  <c r="W10" i="21" l="1"/>
  <c r="U23" i="21"/>
  <c r="A10" i="21" s="1"/>
  <c r="U22" i="21"/>
  <c r="A6" i="21" s="1"/>
  <c r="V21" i="21"/>
  <c r="F3697" i="18"/>
  <c r="I3697" i="18" s="1"/>
  <c r="F3696" i="18"/>
  <c r="I3696" i="18" s="1"/>
  <c r="F3695" i="18"/>
  <c r="I3695" i="18" s="1"/>
  <c r="F3694" i="18"/>
  <c r="I3694" i="18" s="1"/>
  <c r="F3693" i="18"/>
  <c r="I3693" i="18" s="1"/>
  <c r="F3692" i="18"/>
  <c r="I3692" i="18" s="1"/>
  <c r="F3691" i="18"/>
  <c r="I3691" i="18" s="1"/>
  <c r="F3690" i="18"/>
  <c r="I3690" i="18" s="1"/>
  <c r="F3689" i="18"/>
  <c r="I3689" i="18" s="1"/>
  <c r="F3688" i="18"/>
  <c r="I3688" i="18" s="1"/>
  <c r="F3687" i="18"/>
  <c r="I3687" i="18" s="1"/>
  <c r="G3686" i="18"/>
  <c r="F3686" i="18"/>
  <c r="I3686" i="18" s="1"/>
  <c r="F3685" i="18"/>
  <c r="I3685" i="18" s="1"/>
  <c r="F3684" i="18"/>
  <c r="I3684" i="18" s="1"/>
  <c r="F3683" i="18"/>
  <c r="I3683" i="18" s="1"/>
  <c r="F3682" i="18"/>
  <c r="I3682" i="18" s="1"/>
  <c r="F3681" i="18"/>
  <c r="I3681" i="18" s="1"/>
  <c r="I3680" i="18"/>
  <c r="F3680" i="18"/>
  <c r="G3680" i="18" s="1"/>
  <c r="F3679" i="18"/>
  <c r="I3679" i="18" s="1"/>
  <c r="F3678" i="18"/>
  <c r="I3678" i="18" s="1"/>
  <c r="F3677" i="18"/>
  <c r="I3677" i="18" s="1"/>
  <c r="F3676" i="18"/>
  <c r="I3676" i="18" s="1"/>
  <c r="F3675" i="18"/>
  <c r="I3675" i="18" s="1"/>
  <c r="F3674" i="18"/>
  <c r="I3674" i="18" s="1"/>
  <c r="F3673" i="18"/>
  <c r="I3673" i="18" s="1"/>
  <c r="G3672" i="18"/>
  <c r="F3672" i="18"/>
  <c r="I3672" i="18" s="1"/>
  <c r="F3671" i="18"/>
  <c r="I3671" i="18" s="1"/>
  <c r="F3670" i="18"/>
  <c r="I3670" i="18" s="1"/>
  <c r="F3669" i="18"/>
  <c r="I3669" i="18" s="1"/>
  <c r="F3668" i="18"/>
  <c r="I3668" i="18" s="1"/>
  <c r="F3667" i="18"/>
  <c r="I3667" i="18" s="1"/>
  <c r="G3666" i="18"/>
  <c r="F3666" i="18"/>
  <c r="I3666" i="18" s="1"/>
  <c r="I3665" i="18"/>
  <c r="F3665" i="18"/>
  <c r="H3665" i="18" s="1"/>
  <c r="F3664" i="18"/>
  <c r="I3664" i="18" s="1"/>
  <c r="F3663" i="18"/>
  <c r="I3663" i="18" s="1"/>
  <c r="F3662" i="18"/>
  <c r="G3662" i="18" s="1"/>
  <c r="F3661" i="18"/>
  <c r="I3661" i="18" s="1"/>
  <c r="G3660" i="18"/>
  <c r="F3660" i="18"/>
  <c r="I3660" i="18" s="1"/>
  <c r="I3659" i="18"/>
  <c r="F3659" i="18"/>
  <c r="H3659" i="18" s="1"/>
  <c r="F3658" i="18"/>
  <c r="I3658" i="18" s="1"/>
  <c r="F3657" i="18"/>
  <c r="I3657" i="18" s="1"/>
  <c r="F3656" i="18"/>
  <c r="I3656" i="18" s="1"/>
  <c r="F3655" i="18"/>
  <c r="I3655" i="18" s="1"/>
  <c r="F3654" i="18"/>
  <c r="I3654" i="18" s="1"/>
  <c r="F3653" i="18"/>
  <c r="I3653" i="18" s="1"/>
  <c r="F3652" i="18"/>
  <c r="I3652" i="18" s="1"/>
  <c r="F3651" i="18"/>
  <c r="I3651" i="18" s="1"/>
  <c r="H3650" i="18"/>
  <c r="F3650" i="18"/>
  <c r="I3650" i="18" s="1"/>
  <c r="F3649" i="18"/>
  <c r="I3649" i="18" s="1"/>
  <c r="F3648" i="18"/>
  <c r="I3648" i="18" s="1"/>
  <c r="F3647" i="18"/>
  <c r="I3647" i="18" s="1"/>
  <c r="F3646" i="18"/>
  <c r="I3646" i="18" s="1"/>
  <c r="F3645" i="18"/>
  <c r="I3645" i="18" s="1"/>
  <c r="H3644" i="18"/>
  <c r="F3644" i="18"/>
  <c r="G3644" i="18" s="1"/>
  <c r="F3643" i="18"/>
  <c r="I3643" i="18" s="1"/>
  <c r="F3642" i="18"/>
  <c r="I3642" i="18" s="1"/>
  <c r="F3641" i="18"/>
  <c r="H3641" i="18" s="1"/>
  <c r="F3640" i="18"/>
  <c r="I3640" i="18" s="1"/>
  <c r="F3639" i="18"/>
  <c r="I3639" i="18" s="1"/>
  <c r="F3638" i="18"/>
  <c r="I3638" i="18" s="1"/>
  <c r="F3637" i="18"/>
  <c r="I3637" i="18" s="1"/>
  <c r="G3636" i="18"/>
  <c r="F3636" i="18"/>
  <c r="I3636" i="18" s="1"/>
  <c r="F3635" i="18"/>
  <c r="I3635" i="18" s="1"/>
  <c r="F3634" i="18"/>
  <c r="I3634" i="18" s="1"/>
  <c r="F3633" i="18"/>
  <c r="I3633" i="18" s="1"/>
  <c r="F3632" i="18"/>
  <c r="I3632" i="18" s="1"/>
  <c r="F3631" i="18"/>
  <c r="I3631" i="18" s="1"/>
  <c r="G3630" i="18"/>
  <c r="F3630" i="18"/>
  <c r="I3630" i="18" s="1"/>
  <c r="F3629" i="18"/>
  <c r="I3629" i="18" s="1"/>
  <c r="F3628" i="18"/>
  <c r="I3628" i="18" s="1"/>
  <c r="F3627" i="18"/>
  <c r="I3627" i="18" s="1"/>
  <c r="F3626" i="18"/>
  <c r="G3626" i="18" s="1"/>
  <c r="F3625" i="18"/>
  <c r="I3625" i="18" s="1"/>
  <c r="G3624" i="18"/>
  <c r="F3624" i="18"/>
  <c r="I3624" i="18" s="1"/>
  <c r="I3623" i="18"/>
  <c r="F3623" i="18"/>
  <c r="H3623" i="18" s="1"/>
  <c r="F3622" i="18"/>
  <c r="I3622" i="18" s="1"/>
  <c r="F3621" i="18"/>
  <c r="I3621" i="18" s="1"/>
  <c r="F3620" i="18"/>
  <c r="I3620" i="18" s="1"/>
  <c r="F3619" i="18"/>
  <c r="I3619" i="18" s="1"/>
  <c r="F3618" i="18"/>
  <c r="I3618" i="18" s="1"/>
  <c r="F3617" i="18"/>
  <c r="I3617" i="18" s="1"/>
  <c r="F3616" i="18"/>
  <c r="I3616" i="18" s="1"/>
  <c r="F3615" i="18"/>
  <c r="I3615" i="18" s="1"/>
  <c r="H3614" i="18"/>
  <c r="G3614" i="18"/>
  <c r="F3614" i="18"/>
  <c r="I3614" i="18" s="1"/>
  <c r="F3613" i="18"/>
  <c r="I3613" i="18" s="1"/>
  <c r="F3612" i="18"/>
  <c r="I3612" i="18" s="1"/>
  <c r="F3611" i="18"/>
  <c r="I3611" i="18" s="1"/>
  <c r="F3610" i="18"/>
  <c r="I3610" i="18" s="1"/>
  <c r="F3609" i="18"/>
  <c r="I3609" i="18" s="1"/>
  <c r="H3608" i="18"/>
  <c r="F3608" i="18"/>
  <c r="G3608" i="18" s="1"/>
  <c r="F3607" i="18"/>
  <c r="I3607" i="18" s="1"/>
  <c r="F3606" i="18"/>
  <c r="I3606" i="18" s="1"/>
  <c r="F3605" i="18"/>
  <c r="H3605" i="18" s="1"/>
  <c r="F3604" i="18"/>
  <c r="I3604" i="18" s="1"/>
  <c r="F3603" i="18"/>
  <c r="I3603" i="18" s="1"/>
  <c r="F3602" i="18"/>
  <c r="I3602" i="18" s="1"/>
  <c r="F3601" i="18"/>
  <c r="I3601" i="18" s="1"/>
  <c r="G3600" i="18"/>
  <c r="F3600" i="18"/>
  <c r="I3600" i="18" s="1"/>
  <c r="F3599" i="18"/>
  <c r="I3599" i="18" s="1"/>
  <c r="F3598" i="18"/>
  <c r="I3598" i="18" s="1"/>
  <c r="F3597" i="18"/>
  <c r="I3597" i="18" s="1"/>
  <c r="F3596" i="18"/>
  <c r="I3596" i="18" s="1"/>
  <c r="F3595" i="18"/>
  <c r="I3595" i="18" s="1"/>
  <c r="G3594" i="18"/>
  <c r="F3594" i="18"/>
  <c r="I3594" i="18" s="1"/>
  <c r="F3593" i="18"/>
  <c r="I3593" i="18" s="1"/>
  <c r="F3592" i="18"/>
  <c r="I3592" i="18" s="1"/>
  <c r="F3591" i="18"/>
  <c r="I3591" i="18" s="1"/>
  <c r="F3590" i="18"/>
  <c r="G3590" i="18" s="1"/>
  <c r="F3589" i="18"/>
  <c r="I3589" i="18" s="1"/>
  <c r="G3588" i="18"/>
  <c r="F3588" i="18"/>
  <c r="I3588" i="18" s="1"/>
  <c r="I3587" i="18"/>
  <c r="F3587" i="18"/>
  <c r="H3587" i="18" s="1"/>
  <c r="F3586" i="18"/>
  <c r="I3586" i="18" s="1"/>
  <c r="F3585" i="18"/>
  <c r="I3585" i="18" s="1"/>
  <c r="F3584" i="18"/>
  <c r="I3584" i="18" s="1"/>
  <c r="F3583" i="18"/>
  <c r="I3583" i="18" s="1"/>
  <c r="F3582" i="18"/>
  <c r="I3582" i="18" s="1"/>
  <c r="F3581" i="18"/>
  <c r="I3581" i="18" s="1"/>
  <c r="F3580" i="18"/>
  <c r="I3580" i="18" s="1"/>
  <c r="F3579" i="18"/>
  <c r="I3579" i="18" s="1"/>
  <c r="H3578" i="18"/>
  <c r="F3578" i="18"/>
  <c r="I3578" i="18" s="1"/>
  <c r="F3577" i="18"/>
  <c r="I3577" i="18" s="1"/>
  <c r="F3576" i="18"/>
  <c r="I3576" i="18" s="1"/>
  <c r="F3575" i="18"/>
  <c r="I3575" i="18" s="1"/>
  <c r="F3574" i="18"/>
  <c r="I3574" i="18" s="1"/>
  <c r="F3573" i="18"/>
  <c r="I3573" i="18" s="1"/>
  <c r="H3572" i="18"/>
  <c r="F3572" i="18"/>
  <c r="G3572" i="18" s="1"/>
  <c r="F3571" i="18"/>
  <c r="I3571" i="18" s="1"/>
  <c r="F3570" i="18"/>
  <c r="I3570" i="18" s="1"/>
  <c r="G3569" i="18"/>
  <c r="F3569" i="18"/>
  <c r="H3569" i="18" s="1"/>
  <c r="F3568" i="18"/>
  <c r="I3568" i="18" s="1"/>
  <c r="F3567" i="18"/>
  <c r="I3567" i="18" s="1"/>
  <c r="F3566" i="18"/>
  <c r="I3566" i="18" s="1"/>
  <c r="F3565" i="18"/>
  <c r="I3565" i="18" s="1"/>
  <c r="G3564" i="18"/>
  <c r="F3564" i="18"/>
  <c r="I3564" i="18" s="1"/>
  <c r="F3563" i="18"/>
  <c r="I3563" i="18" s="1"/>
  <c r="F3562" i="18"/>
  <c r="I3562" i="18" s="1"/>
  <c r="F3561" i="18"/>
  <c r="I3561" i="18" s="1"/>
  <c r="F3560" i="18"/>
  <c r="I3560" i="18" s="1"/>
  <c r="F3559" i="18"/>
  <c r="I3559" i="18" s="1"/>
  <c r="G3558" i="18"/>
  <c r="F3558" i="18"/>
  <c r="I3558" i="18" s="1"/>
  <c r="F3557" i="18"/>
  <c r="I3557" i="18" s="1"/>
  <c r="F3556" i="18"/>
  <c r="I3556" i="18" s="1"/>
  <c r="F3555" i="18"/>
  <c r="I3555" i="18" s="1"/>
  <c r="F3554" i="18"/>
  <c r="G3554" i="18" s="1"/>
  <c r="F3553" i="18"/>
  <c r="I3553" i="18" s="1"/>
  <c r="G3552" i="18"/>
  <c r="F3552" i="18"/>
  <c r="I3552" i="18" s="1"/>
  <c r="I3551" i="18"/>
  <c r="F3551" i="18"/>
  <c r="H3551" i="18" s="1"/>
  <c r="F3550" i="18"/>
  <c r="I3550" i="18" s="1"/>
  <c r="F3549" i="18"/>
  <c r="I3549" i="18" s="1"/>
  <c r="F3548" i="18"/>
  <c r="I3548" i="18" s="1"/>
  <c r="F3547" i="18"/>
  <c r="I3547" i="18" s="1"/>
  <c r="F3546" i="18"/>
  <c r="I3546" i="18" s="1"/>
  <c r="F3545" i="18"/>
  <c r="I3545" i="18" s="1"/>
  <c r="F3544" i="18"/>
  <c r="I3544" i="18" s="1"/>
  <c r="F3543" i="18"/>
  <c r="I3543" i="18" s="1"/>
  <c r="H3542" i="18"/>
  <c r="F3542" i="18"/>
  <c r="I3542" i="18" s="1"/>
  <c r="F3541" i="18"/>
  <c r="I3541" i="18" s="1"/>
  <c r="F3540" i="18"/>
  <c r="I3540" i="18" s="1"/>
  <c r="I3539" i="18"/>
  <c r="F3539" i="18"/>
  <c r="H3539" i="18" s="1"/>
  <c r="F3538" i="18"/>
  <c r="I3538" i="18" s="1"/>
  <c r="F3537" i="18"/>
  <c r="I3537" i="18" s="1"/>
  <c r="I3536" i="18"/>
  <c r="H3536" i="18"/>
  <c r="F3536" i="18"/>
  <c r="G3536" i="18" s="1"/>
  <c r="F3535" i="18"/>
  <c r="I3535" i="18" s="1"/>
  <c r="F3534" i="18"/>
  <c r="I3534" i="18" s="1"/>
  <c r="G3533" i="18"/>
  <c r="F3533" i="18"/>
  <c r="H3533" i="18" s="1"/>
  <c r="F3532" i="18"/>
  <c r="I3532" i="18" s="1"/>
  <c r="F3531" i="18"/>
  <c r="I3531" i="18" s="1"/>
  <c r="F3530" i="18"/>
  <c r="I3530" i="18" s="1"/>
  <c r="F3529" i="18"/>
  <c r="I3529" i="18" s="1"/>
  <c r="F3528" i="18"/>
  <c r="I3528" i="18" s="1"/>
  <c r="F3527" i="18"/>
  <c r="I3527" i="18" s="1"/>
  <c r="F3526" i="18"/>
  <c r="I3526" i="18" s="1"/>
  <c r="F3525" i="18"/>
  <c r="I3525" i="18" s="1"/>
  <c r="F3524" i="18"/>
  <c r="I3524" i="18" s="1"/>
  <c r="F3523" i="18"/>
  <c r="I3523" i="18" s="1"/>
  <c r="G3522" i="18"/>
  <c r="F3522" i="18"/>
  <c r="I3522" i="18" s="1"/>
  <c r="F3521" i="18"/>
  <c r="I3521" i="18" s="1"/>
  <c r="F3520" i="18"/>
  <c r="I3520" i="18" s="1"/>
  <c r="F3519" i="18"/>
  <c r="I3519" i="18" s="1"/>
  <c r="F3518" i="18"/>
  <c r="I3518" i="18" s="1"/>
  <c r="F3517" i="18"/>
  <c r="I3517" i="18" s="1"/>
  <c r="F3516" i="18"/>
  <c r="I3516" i="18" s="1"/>
  <c r="F3515" i="18"/>
  <c r="H3515" i="18" s="1"/>
  <c r="F3514" i="18"/>
  <c r="F3513" i="18"/>
  <c r="I3513" i="18" s="1"/>
  <c r="G3512" i="18"/>
  <c r="F3512" i="18"/>
  <c r="I3512" i="18" s="1"/>
  <c r="F3511" i="18"/>
  <c r="F3510" i="18"/>
  <c r="I3510" i="18" s="1"/>
  <c r="F3509" i="18"/>
  <c r="I3509" i="18" s="1"/>
  <c r="F3508" i="18"/>
  <c r="F3507" i="18"/>
  <c r="I3507" i="18" s="1"/>
  <c r="F3506" i="18"/>
  <c r="H3506" i="18" s="1"/>
  <c r="F3505" i="18"/>
  <c r="G3504" i="18"/>
  <c r="F3504" i="18"/>
  <c r="I3504" i="18" s="1"/>
  <c r="H3503" i="18"/>
  <c r="F3503" i="18"/>
  <c r="I3503" i="18" s="1"/>
  <c r="F3502" i="18"/>
  <c r="F3501" i="18"/>
  <c r="I3501" i="18" s="1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F3491" i="18"/>
  <c r="I3491" i="18" s="1"/>
  <c r="F3490" i="18"/>
  <c r="F3489" i="18"/>
  <c r="F3488" i="18"/>
  <c r="I3488" i="18" s="1"/>
  <c r="F3487" i="18"/>
  <c r="F3486" i="18"/>
  <c r="H3486" i="18" s="1"/>
  <c r="F3485" i="18"/>
  <c r="G3485" i="18" s="1"/>
  <c r="F3484" i="18"/>
  <c r="F3483" i="18"/>
  <c r="H3483" i="18" s="1"/>
  <c r="F3482" i="18"/>
  <c r="I3482" i="18" s="1"/>
  <c r="F3481" i="18"/>
  <c r="F3480" i="18"/>
  <c r="H3480" i="18" s="1"/>
  <c r="G3479" i="18"/>
  <c r="F3479" i="18"/>
  <c r="I3479" i="18" s="1"/>
  <c r="F3478" i="18"/>
  <c r="F3477" i="18"/>
  <c r="H3477" i="18" s="1"/>
  <c r="F3476" i="18"/>
  <c r="G3476" i="18" s="1"/>
  <c r="F3475" i="18"/>
  <c r="G3474" i="18"/>
  <c r="F3474" i="18"/>
  <c r="H3474" i="18" s="1"/>
  <c r="F3473" i="18"/>
  <c r="I3473" i="18" s="1"/>
  <c r="F3472" i="18"/>
  <c r="I3471" i="18"/>
  <c r="F3471" i="18"/>
  <c r="H3471" i="18" s="1"/>
  <c r="F3470" i="18"/>
  <c r="I3470" i="18" s="1"/>
  <c r="F3469" i="18"/>
  <c r="F3468" i="18"/>
  <c r="H3468" i="18" s="1"/>
  <c r="F3467" i="18"/>
  <c r="G3467" i="18" s="1"/>
  <c r="F3466" i="18"/>
  <c r="F3465" i="18"/>
  <c r="H3465" i="18" s="1"/>
  <c r="F3464" i="18"/>
  <c r="I3464" i="18" s="1"/>
  <c r="F3463" i="18"/>
  <c r="F3462" i="18"/>
  <c r="H3462" i="18" s="1"/>
  <c r="F3461" i="18"/>
  <c r="I3461" i="18" s="1"/>
  <c r="F3460" i="18"/>
  <c r="F3459" i="18"/>
  <c r="H3459" i="18" s="1"/>
  <c r="H3458" i="18"/>
  <c r="F3458" i="18"/>
  <c r="G3458" i="18" s="1"/>
  <c r="F3457" i="18"/>
  <c r="F3456" i="18"/>
  <c r="H3456" i="18" s="1"/>
  <c r="F3455" i="18"/>
  <c r="I3455" i="18" s="1"/>
  <c r="F3454" i="18"/>
  <c r="I3453" i="18"/>
  <c r="F3453" i="18"/>
  <c r="H3453" i="18" s="1"/>
  <c r="F3452" i="18"/>
  <c r="I3452" i="18" s="1"/>
  <c r="F3451" i="18"/>
  <c r="F3450" i="18"/>
  <c r="H3450" i="18" s="1"/>
  <c r="F3449" i="18"/>
  <c r="G3449" i="18" s="1"/>
  <c r="F3448" i="18"/>
  <c r="H3448" i="18" s="1"/>
  <c r="F3447" i="18"/>
  <c r="H3447" i="18" s="1"/>
  <c r="F3446" i="18"/>
  <c r="I3446" i="18" s="1"/>
  <c r="F3445" i="18"/>
  <c r="F3444" i="18"/>
  <c r="H3444" i="18" s="1"/>
  <c r="F3443" i="18"/>
  <c r="I3443" i="18" s="1"/>
  <c r="F3442" i="18"/>
  <c r="I3442" i="18" s="1"/>
  <c r="F3441" i="18"/>
  <c r="I3441" i="18" s="1"/>
  <c r="F3440" i="18"/>
  <c r="I3440" i="18" s="1"/>
  <c r="F3439" i="18"/>
  <c r="F3438" i="18"/>
  <c r="I3438" i="18" s="1"/>
  <c r="F3437" i="18"/>
  <c r="I3437" i="18" s="1"/>
  <c r="F3436" i="18"/>
  <c r="I3436" i="18" s="1"/>
  <c r="F3435" i="18"/>
  <c r="I3435" i="18" s="1"/>
  <c r="F3434" i="18"/>
  <c r="I3434" i="18" s="1"/>
  <c r="F3433" i="18"/>
  <c r="F3432" i="18"/>
  <c r="I3432" i="18" s="1"/>
  <c r="F3431" i="18"/>
  <c r="I3431" i="18" s="1"/>
  <c r="F3430" i="18"/>
  <c r="I3430" i="18" s="1"/>
  <c r="F3429" i="18"/>
  <c r="I3429" i="18" s="1"/>
  <c r="F3428" i="18"/>
  <c r="I3428" i="18" s="1"/>
  <c r="F3427" i="18"/>
  <c r="F3426" i="18"/>
  <c r="I3426" i="18" s="1"/>
  <c r="F3425" i="18"/>
  <c r="I3425" i="18" s="1"/>
  <c r="F3424" i="18"/>
  <c r="I3424" i="18" s="1"/>
  <c r="F3423" i="18"/>
  <c r="I3423" i="18" s="1"/>
  <c r="F3422" i="18"/>
  <c r="I3422" i="18" s="1"/>
  <c r="F3421" i="18"/>
  <c r="G3421" i="18" s="1"/>
  <c r="F3420" i="18"/>
  <c r="I3420" i="18" s="1"/>
  <c r="F3419" i="18"/>
  <c r="I3419" i="18" s="1"/>
  <c r="F3418" i="18"/>
  <c r="I3418" i="18" s="1"/>
  <c r="F3417" i="18"/>
  <c r="I3417" i="18" s="1"/>
  <c r="F3416" i="18"/>
  <c r="I3416" i="18" s="1"/>
  <c r="F3415" i="18"/>
  <c r="F3414" i="18"/>
  <c r="I3414" i="18" s="1"/>
  <c r="F3413" i="18"/>
  <c r="I3413" i="18" s="1"/>
  <c r="F3412" i="18"/>
  <c r="I3412" i="18" s="1"/>
  <c r="F3411" i="18"/>
  <c r="I3411" i="18" s="1"/>
  <c r="F3410" i="18"/>
  <c r="I3410" i="18" s="1"/>
  <c r="G3409" i="18"/>
  <c r="F3409" i="18"/>
  <c r="F3408" i="18"/>
  <c r="I3408" i="18" s="1"/>
  <c r="F3407" i="18"/>
  <c r="I3407" i="18" s="1"/>
  <c r="F3406" i="18"/>
  <c r="I3406" i="18" s="1"/>
  <c r="F3405" i="18"/>
  <c r="I3405" i="18" s="1"/>
  <c r="F3404" i="18"/>
  <c r="I3404" i="18" s="1"/>
  <c r="F3403" i="18"/>
  <c r="G3403" i="18" s="1"/>
  <c r="F3402" i="18"/>
  <c r="I3402" i="18" s="1"/>
  <c r="F3401" i="18"/>
  <c r="I3401" i="18" s="1"/>
  <c r="F3400" i="18"/>
  <c r="I3400" i="18" s="1"/>
  <c r="F3399" i="18"/>
  <c r="I3399" i="18" s="1"/>
  <c r="F3398" i="18"/>
  <c r="I3398" i="18" s="1"/>
  <c r="F3397" i="18"/>
  <c r="F3396" i="18"/>
  <c r="I3396" i="18" s="1"/>
  <c r="F3395" i="18"/>
  <c r="I3395" i="18" s="1"/>
  <c r="F3394" i="18"/>
  <c r="I3394" i="18" s="1"/>
  <c r="F3393" i="18"/>
  <c r="I3393" i="18" s="1"/>
  <c r="F3392" i="18"/>
  <c r="I3392" i="18" s="1"/>
  <c r="G3391" i="18"/>
  <c r="F3391" i="18"/>
  <c r="F3390" i="18"/>
  <c r="I3390" i="18" s="1"/>
  <c r="F3389" i="18"/>
  <c r="I3389" i="18" s="1"/>
  <c r="F3388" i="18"/>
  <c r="I3388" i="18" s="1"/>
  <c r="F3387" i="18"/>
  <c r="I3387" i="18" s="1"/>
  <c r="F3386" i="18"/>
  <c r="I3386" i="18" s="1"/>
  <c r="F3385" i="18"/>
  <c r="G3385" i="18" s="1"/>
  <c r="F3384" i="18"/>
  <c r="I3384" i="18" s="1"/>
  <c r="F3383" i="18"/>
  <c r="I3383" i="18" s="1"/>
  <c r="F3382" i="18"/>
  <c r="I3382" i="18" s="1"/>
  <c r="F3381" i="18"/>
  <c r="I3381" i="18" s="1"/>
  <c r="F3380" i="18"/>
  <c r="I3380" i="18" s="1"/>
  <c r="F3379" i="18"/>
  <c r="F3378" i="18"/>
  <c r="I3378" i="18" s="1"/>
  <c r="F3377" i="18"/>
  <c r="I3377" i="18" s="1"/>
  <c r="F3376" i="18"/>
  <c r="I3376" i="18" s="1"/>
  <c r="F3375" i="18"/>
  <c r="I3375" i="18" s="1"/>
  <c r="F3374" i="18"/>
  <c r="I3374" i="18" s="1"/>
  <c r="F3373" i="18"/>
  <c r="F3372" i="18"/>
  <c r="I3372" i="18" s="1"/>
  <c r="F3371" i="18"/>
  <c r="I3371" i="18" s="1"/>
  <c r="F3370" i="18"/>
  <c r="I3370" i="18" s="1"/>
  <c r="F3369" i="18"/>
  <c r="I3369" i="18" s="1"/>
  <c r="F3368" i="18"/>
  <c r="I3368" i="18" s="1"/>
  <c r="F3367" i="18"/>
  <c r="F3366" i="18"/>
  <c r="I3366" i="18" s="1"/>
  <c r="F3365" i="18"/>
  <c r="I3365" i="18" s="1"/>
  <c r="F3364" i="18"/>
  <c r="F3363" i="18"/>
  <c r="I3363" i="18" s="1"/>
  <c r="F3362" i="18"/>
  <c r="F3361" i="18"/>
  <c r="F3360" i="18"/>
  <c r="I3360" i="18" s="1"/>
  <c r="F3359" i="18"/>
  <c r="F3358" i="18"/>
  <c r="F3357" i="18"/>
  <c r="I3357" i="18" s="1"/>
  <c r="F3356" i="18"/>
  <c r="F3355" i="18"/>
  <c r="F3354" i="18"/>
  <c r="I3354" i="18" s="1"/>
  <c r="F3353" i="18"/>
  <c r="F3352" i="18"/>
  <c r="F3351" i="18"/>
  <c r="I3351" i="18" s="1"/>
  <c r="F3350" i="18"/>
  <c r="F3349" i="18"/>
  <c r="F3348" i="18"/>
  <c r="I3348" i="18" s="1"/>
  <c r="F3347" i="18"/>
  <c r="F3346" i="18"/>
  <c r="F3345" i="18"/>
  <c r="I3345" i="18" s="1"/>
  <c r="F3344" i="18"/>
  <c r="F3343" i="18"/>
  <c r="F3342" i="18"/>
  <c r="I3342" i="18" s="1"/>
  <c r="F3341" i="18"/>
  <c r="F3340" i="18"/>
  <c r="G3340" i="18" s="1"/>
  <c r="F3339" i="18"/>
  <c r="I3339" i="18" s="1"/>
  <c r="F3338" i="18"/>
  <c r="F3337" i="18"/>
  <c r="F3336" i="18"/>
  <c r="I3336" i="18" s="1"/>
  <c r="F3335" i="18"/>
  <c r="F3334" i="18"/>
  <c r="F3333" i="18"/>
  <c r="I3333" i="18" s="1"/>
  <c r="F3332" i="18"/>
  <c r="G3331" i="18"/>
  <c r="F3331" i="18"/>
  <c r="F3330" i="18"/>
  <c r="I3330" i="18" s="1"/>
  <c r="F3329" i="18"/>
  <c r="F3328" i="18"/>
  <c r="F3327" i="18"/>
  <c r="I3327" i="18" s="1"/>
  <c r="F3326" i="18"/>
  <c r="F3325" i="18"/>
  <c r="F3324" i="18"/>
  <c r="I3324" i="18" s="1"/>
  <c r="F3323" i="18"/>
  <c r="F3322" i="18"/>
  <c r="G3322" i="18" s="1"/>
  <c r="F3321" i="18"/>
  <c r="I3321" i="18" s="1"/>
  <c r="F3320" i="18"/>
  <c r="F3319" i="18"/>
  <c r="F3318" i="18"/>
  <c r="I3318" i="18" s="1"/>
  <c r="F3317" i="18"/>
  <c r="F3316" i="18"/>
  <c r="F3315" i="18"/>
  <c r="I3315" i="18" s="1"/>
  <c r="F3314" i="18"/>
  <c r="F3313" i="18"/>
  <c r="G3313" i="18" s="1"/>
  <c r="F3312" i="18"/>
  <c r="I3312" i="18" s="1"/>
  <c r="F3311" i="18"/>
  <c r="F3310" i="18"/>
  <c r="F3309" i="18"/>
  <c r="I3309" i="18" s="1"/>
  <c r="F3308" i="18"/>
  <c r="F3307" i="18"/>
  <c r="F3306" i="18"/>
  <c r="I3306" i="18" s="1"/>
  <c r="F3305" i="18"/>
  <c r="G3304" i="18"/>
  <c r="F3304" i="18"/>
  <c r="F3303" i="18"/>
  <c r="I3303" i="18" s="1"/>
  <c r="F3302" i="18"/>
  <c r="F3301" i="18"/>
  <c r="F3300" i="18"/>
  <c r="F3299" i="18"/>
  <c r="F3298" i="18"/>
  <c r="F3297" i="18"/>
  <c r="F3296" i="18"/>
  <c r="F3295" i="18"/>
  <c r="G3295" i="18" s="1"/>
  <c r="F3294" i="18"/>
  <c r="F3293" i="18"/>
  <c r="F3292" i="18"/>
  <c r="F3291" i="18"/>
  <c r="F3290" i="18"/>
  <c r="F3289" i="18"/>
  <c r="F3288" i="18"/>
  <c r="F3287" i="18"/>
  <c r="F3286" i="18"/>
  <c r="G3286" i="18" s="1"/>
  <c r="F3285" i="18"/>
  <c r="F3284" i="18"/>
  <c r="F3283" i="18"/>
  <c r="F3282" i="18"/>
  <c r="F3281" i="18"/>
  <c r="F3280" i="18"/>
  <c r="F3279" i="18"/>
  <c r="F3278" i="18"/>
  <c r="G3277" i="18"/>
  <c r="F3277" i="18"/>
  <c r="F3276" i="18"/>
  <c r="F3275" i="18"/>
  <c r="F3274" i="18"/>
  <c r="F3273" i="18"/>
  <c r="G3272" i="18"/>
  <c r="F3272" i="18"/>
  <c r="F3271" i="18"/>
  <c r="I3271" i="18" s="1"/>
  <c r="F3270" i="18"/>
  <c r="F3269" i="18"/>
  <c r="H3268" i="18"/>
  <c r="F3268" i="18"/>
  <c r="I3268" i="18" s="1"/>
  <c r="F3267" i="18"/>
  <c r="G3266" i="18"/>
  <c r="F3266" i="18"/>
  <c r="F3265" i="18"/>
  <c r="I3265" i="18" s="1"/>
  <c r="F3264" i="18"/>
  <c r="F3263" i="18"/>
  <c r="G3263" i="18" s="1"/>
  <c r="H3262" i="18"/>
  <c r="F3262" i="18"/>
  <c r="G3262" i="18" s="1"/>
  <c r="F3261" i="18"/>
  <c r="F3260" i="18"/>
  <c r="F3259" i="18"/>
  <c r="H3259" i="18" s="1"/>
  <c r="F3258" i="18"/>
  <c r="F3257" i="18"/>
  <c r="F3256" i="18"/>
  <c r="G3256" i="18" s="1"/>
  <c r="F3255" i="18"/>
  <c r="F3254" i="18"/>
  <c r="G3254" i="18" s="1"/>
  <c r="F3253" i="18"/>
  <c r="I3253" i="18" s="1"/>
  <c r="F3252" i="18"/>
  <c r="F3251" i="18"/>
  <c r="F3250" i="18"/>
  <c r="I3250" i="18" s="1"/>
  <c r="F3249" i="18"/>
  <c r="F3248" i="18"/>
  <c r="I3247" i="18"/>
  <c r="H3247" i="18"/>
  <c r="F3247" i="18"/>
  <c r="G3247" i="18" s="1"/>
  <c r="F3246" i="18"/>
  <c r="I3245" i="18"/>
  <c r="H3245" i="18"/>
  <c r="F3245" i="18"/>
  <c r="G3245" i="18" s="1"/>
  <c r="F3244" i="18"/>
  <c r="I3244" i="18" s="1"/>
  <c r="F3243" i="18"/>
  <c r="I3243" i="18" s="1"/>
  <c r="F3242" i="18"/>
  <c r="I3242" i="18" s="1"/>
  <c r="F3241" i="18"/>
  <c r="H3241" i="18" s="1"/>
  <c r="F3240" i="18"/>
  <c r="F3239" i="18"/>
  <c r="H3239" i="18" s="1"/>
  <c r="F3238" i="18"/>
  <c r="F3237" i="18"/>
  <c r="I3237" i="18" s="1"/>
  <c r="H3236" i="18"/>
  <c r="G3236" i="18"/>
  <c r="F3236" i="18"/>
  <c r="I3236" i="18" s="1"/>
  <c r="F3235" i="18"/>
  <c r="I3235" i="18" s="1"/>
  <c r="I3234" i="18"/>
  <c r="F3234" i="18"/>
  <c r="F3233" i="18"/>
  <c r="I3233" i="18" s="1"/>
  <c r="F3232" i="18"/>
  <c r="F3231" i="18"/>
  <c r="I3231" i="18" s="1"/>
  <c r="F3230" i="18"/>
  <c r="I3230" i="18" s="1"/>
  <c r="I3229" i="18"/>
  <c r="F3229" i="18"/>
  <c r="H3229" i="18" s="1"/>
  <c r="F3228" i="18"/>
  <c r="F3227" i="18"/>
  <c r="I3227" i="18" s="1"/>
  <c r="I3226" i="18"/>
  <c r="G3226" i="18"/>
  <c r="F3226" i="18"/>
  <c r="H3226" i="18" s="1"/>
  <c r="F3225" i="18"/>
  <c r="I3225" i="18" s="1"/>
  <c r="F3224" i="18"/>
  <c r="I3224" i="18" s="1"/>
  <c r="F3223" i="18"/>
  <c r="I3222" i="18"/>
  <c r="G3222" i="18"/>
  <c r="F3222" i="18"/>
  <c r="H3222" i="18" s="1"/>
  <c r="F3221" i="18"/>
  <c r="I3221" i="18" s="1"/>
  <c r="F3220" i="18"/>
  <c r="H3220" i="18" s="1"/>
  <c r="F3219" i="18"/>
  <c r="F3218" i="18"/>
  <c r="I3218" i="18" s="1"/>
  <c r="I3217" i="18"/>
  <c r="G3217" i="18"/>
  <c r="F3217" i="18"/>
  <c r="H3217" i="18" s="1"/>
  <c r="G3216" i="18"/>
  <c r="F3216" i="18"/>
  <c r="I3216" i="18" s="1"/>
  <c r="F3215" i="18"/>
  <c r="I3215" i="18" s="1"/>
  <c r="F3214" i="18"/>
  <c r="I3213" i="18"/>
  <c r="H3213" i="18"/>
  <c r="G3213" i="18"/>
  <c r="F3213" i="18"/>
  <c r="F3212" i="18"/>
  <c r="I3212" i="18" s="1"/>
  <c r="I3211" i="18"/>
  <c r="G3211" i="18"/>
  <c r="F3211" i="18"/>
  <c r="H3211" i="18" s="1"/>
  <c r="F3210" i="18"/>
  <c r="F3209" i="18"/>
  <c r="I3209" i="18" s="1"/>
  <c r="I3208" i="18"/>
  <c r="F3208" i="18"/>
  <c r="H3208" i="18" s="1"/>
  <c r="F3207" i="18"/>
  <c r="I3207" i="18" s="1"/>
  <c r="F3206" i="18"/>
  <c r="I3206" i="18" s="1"/>
  <c r="F3205" i="18"/>
  <c r="I3204" i="18"/>
  <c r="H3204" i="18"/>
  <c r="F3204" i="18"/>
  <c r="G3204" i="18" s="1"/>
  <c r="F3203" i="18"/>
  <c r="I3203" i="18" s="1"/>
  <c r="F3202" i="18"/>
  <c r="H3202" i="18" s="1"/>
  <c r="F3201" i="18"/>
  <c r="F3200" i="18"/>
  <c r="I3200" i="18" s="1"/>
  <c r="F3199" i="18"/>
  <c r="H3199" i="18" s="1"/>
  <c r="H3198" i="18"/>
  <c r="F3198" i="18"/>
  <c r="I3198" i="18" s="1"/>
  <c r="F3197" i="18"/>
  <c r="I3197" i="18" s="1"/>
  <c r="F3196" i="18"/>
  <c r="I3195" i="18"/>
  <c r="H3195" i="18"/>
  <c r="F3195" i="18"/>
  <c r="G3195" i="18" s="1"/>
  <c r="F3194" i="18"/>
  <c r="I3194" i="18" s="1"/>
  <c r="F3193" i="18"/>
  <c r="F3192" i="18"/>
  <c r="F3191" i="18"/>
  <c r="I3191" i="18" s="1"/>
  <c r="I3190" i="18"/>
  <c r="F3190" i="18"/>
  <c r="H3190" i="18" s="1"/>
  <c r="F3189" i="18"/>
  <c r="I3189" i="18" s="1"/>
  <c r="F3188" i="18"/>
  <c r="I3188" i="18" s="1"/>
  <c r="F3187" i="18"/>
  <c r="I3186" i="18"/>
  <c r="H3186" i="18"/>
  <c r="F3186" i="18"/>
  <c r="G3186" i="18" s="1"/>
  <c r="F3185" i="18"/>
  <c r="I3185" i="18" s="1"/>
  <c r="F3184" i="18"/>
  <c r="H3184" i="18" s="1"/>
  <c r="F3183" i="18"/>
  <c r="F3182" i="18"/>
  <c r="I3182" i="18" s="1"/>
  <c r="F3181" i="18"/>
  <c r="H3181" i="18" s="1"/>
  <c r="H3180" i="18"/>
  <c r="F3180" i="18"/>
  <c r="I3180" i="18" s="1"/>
  <c r="F3179" i="18"/>
  <c r="I3179" i="18" s="1"/>
  <c r="F3178" i="18"/>
  <c r="H3177" i="18"/>
  <c r="F3177" i="18"/>
  <c r="G3177" i="18" s="1"/>
  <c r="F3176" i="18"/>
  <c r="I3176" i="18" s="1"/>
  <c r="F3175" i="18"/>
  <c r="H3175" i="18" s="1"/>
  <c r="F3174" i="18"/>
  <c r="F3173" i="18"/>
  <c r="I3173" i="18" s="1"/>
  <c r="F3172" i="18"/>
  <c r="H3172" i="18" s="1"/>
  <c r="H3171" i="18"/>
  <c r="G3171" i="18"/>
  <c r="F3171" i="18"/>
  <c r="I3171" i="18" s="1"/>
  <c r="F3170" i="18"/>
  <c r="I3170" i="18" s="1"/>
  <c r="F3169" i="18"/>
  <c r="F3168" i="18"/>
  <c r="G3168" i="18" s="1"/>
  <c r="F3167" i="18"/>
  <c r="I3167" i="18" s="1"/>
  <c r="F3166" i="18"/>
  <c r="F3165" i="18"/>
  <c r="F3164" i="18"/>
  <c r="I3164" i="18" s="1"/>
  <c r="I3163" i="18"/>
  <c r="F3163" i="18"/>
  <c r="H3163" i="18" s="1"/>
  <c r="F3162" i="18"/>
  <c r="I3162" i="18" s="1"/>
  <c r="F3161" i="18"/>
  <c r="I3161" i="18" s="1"/>
  <c r="F3160" i="18"/>
  <c r="F3159" i="18"/>
  <c r="G3159" i="18" s="1"/>
  <c r="F3158" i="18"/>
  <c r="I3158" i="18" s="1"/>
  <c r="F3157" i="18"/>
  <c r="H3157" i="18" s="1"/>
  <c r="F3156" i="18"/>
  <c r="F3155" i="18"/>
  <c r="I3155" i="18" s="1"/>
  <c r="F3154" i="18"/>
  <c r="H3153" i="18"/>
  <c r="F3153" i="18"/>
  <c r="I3153" i="18" s="1"/>
  <c r="F3152" i="18"/>
  <c r="I3152" i="18" s="1"/>
  <c r="F3151" i="18"/>
  <c r="F3150" i="18"/>
  <c r="G3150" i="18" s="1"/>
  <c r="F3149" i="18"/>
  <c r="I3149" i="18" s="1"/>
  <c r="F3148" i="18"/>
  <c r="H3148" i="18" s="1"/>
  <c r="F3147" i="18"/>
  <c r="F3146" i="18"/>
  <c r="I3146" i="18" s="1"/>
  <c r="F3145" i="18"/>
  <c r="H3144" i="18"/>
  <c r="G3144" i="18"/>
  <c r="F3144" i="18"/>
  <c r="I3144" i="18" s="1"/>
  <c r="F3143" i="18"/>
  <c r="I3143" i="18" s="1"/>
  <c r="F3142" i="18"/>
  <c r="F3141" i="18"/>
  <c r="G3141" i="18" s="1"/>
  <c r="F3140" i="18"/>
  <c r="I3140" i="18" s="1"/>
  <c r="F3139" i="18"/>
  <c r="F3138" i="18"/>
  <c r="F3137" i="18"/>
  <c r="I3137" i="18" s="1"/>
  <c r="F3136" i="18"/>
  <c r="F3135" i="18"/>
  <c r="I3135" i="18" s="1"/>
  <c r="F3134" i="18"/>
  <c r="I3134" i="18" s="1"/>
  <c r="F3133" i="18"/>
  <c r="F3132" i="18"/>
  <c r="G3132" i="18" s="1"/>
  <c r="F3131" i="18"/>
  <c r="I3131" i="18" s="1"/>
  <c r="F3130" i="18"/>
  <c r="H3130" i="18" s="1"/>
  <c r="F3129" i="18"/>
  <c r="F3128" i="18"/>
  <c r="I3128" i="18" s="1"/>
  <c r="F3127" i="18"/>
  <c r="I3127" i="18" s="1"/>
  <c r="H3126" i="18"/>
  <c r="F3126" i="18"/>
  <c r="G3126" i="18" s="1"/>
  <c r="F3125" i="18"/>
  <c r="I3125" i="18" s="1"/>
  <c r="F3124" i="18"/>
  <c r="F3123" i="18"/>
  <c r="G3123" i="18" s="1"/>
  <c r="F3122" i="18"/>
  <c r="I3122" i="18" s="1"/>
  <c r="F3121" i="18"/>
  <c r="H3121" i="18" s="1"/>
  <c r="I3120" i="18"/>
  <c r="F3120" i="18"/>
  <c r="F3119" i="18"/>
  <c r="I3119" i="18" s="1"/>
  <c r="F3118" i="18"/>
  <c r="F3117" i="18"/>
  <c r="I3117" i="18" s="1"/>
  <c r="F3116" i="18"/>
  <c r="I3116" i="18" s="1"/>
  <c r="F3115" i="18"/>
  <c r="F3114" i="18"/>
  <c r="G3114" i="18" s="1"/>
  <c r="F3113" i="18"/>
  <c r="I3113" i="18" s="1"/>
  <c r="F3112" i="18"/>
  <c r="H3112" i="18" s="1"/>
  <c r="F3111" i="18"/>
  <c r="H3111" i="18" s="1"/>
  <c r="F3110" i="18"/>
  <c r="I3110" i="18" s="1"/>
  <c r="F3109" i="18"/>
  <c r="H3109" i="18" s="1"/>
  <c r="I3108" i="18"/>
  <c r="F3108" i="18"/>
  <c r="H3108" i="18" s="1"/>
  <c r="F3107" i="18"/>
  <c r="I3107" i="18" s="1"/>
  <c r="F3106" i="18"/>
  <c r="F3105" i="18"/>
  <c r="F3104" i="18"/>
  <c r="I3104" i="18" s="1"/>
  <c r="F3103" i="18"/>
  <c r="H3103" i="18" s="1"/>
  <c r="F3102" i="18"/>
  <c r="H3102" i="18" s="1"/>
  <c r="F3101" i="18"/>
  <c r="I3101" i="18" s="1"/>
  <c r="I3100" i="18"/>
  <c r="F3100" i="18"/>
  <c r="H3100" i="18" s="1"/>
  <c r="H3099" i="18"/>
  <c r="G3099" i="18"/>
  <c r="F3099" i="18"/>
  <c r="I3099" i="18" s="1"/>
  <c r="F3098" i="18"/>
  <c r="I3098" i="18" s="1"/>
  <c r="G3097" i="18"/>
  <c r="F3097" i="18"/>
  <c r="F3096" i="18"/>
  <c r="I3096" i="18" s="1"/>
  <c r="F3095" i="18"/>
  <c r="F3094" i="18"/>
  <c r="H3094" i="18" s="1"/>
  <c r="F3093" i="18"/>
  <c r="I3093" i="18" s="1"/>
  <c r="F3092" i="18"/>
  <c r="F3091" i="18"/>
  <c r="H3091" i="18" s="1"/>
  <c r="F3090" i="18"/>
  <c r="G3090" i="18" s="1"/>
  <c r="F3089" i="18"/>
  <c r="G3088" i="18"/>
  <c r="F3088" i="18"/>
  <c r="H3088" i="18" s="1"/>
  <c r="I3087" i="18"/>
  <c r="H3087" i="18"/>
  <c r="G3087" i="18"/>
  <c r="F3087" i="18"/>
  <c r="F3086" i="18"/>
  <c r="I3085" i="18"/>
  <c r="F3085" i="18"/>
  <c r="H3085" i="18" s="1"/>
  <c r="H3084" i="18"/>
  <c r="G3084" i="18"/>
  <c r="F3084" i="18"/>
  <c r="I3084" i="18" s="1"/>
  <c r="F3083" i="18"/>
  <c r="F3082" i="18"/>
  <c r="H3082" i="18" s="1"/>
  <c r="H3081" i="18"/>
  <c r="F3081" i="18"/>
  <c r="G3081" i="18" s="1"/>
  <c r="F3080" i="18"/>
  <c r="F3079" i="18"/>
  <c r="H3079" i="18" s="1"/>
  <c r="I3078" i="18"/>
  <c r="G3078" i="18"/>
  <c r="F3078" i="18"/>
  <c r="H3078" i="18" s="1"/>
  <c r="F3077" i="18"/>
  <c r="F3076" i="18"/>
  <c r="H3076" i="18" s="1"/>
  <c r="F3075" i="18"/>
  <c r="I3075" i="18" s="1"/>
  <c r="F3074" i="18"/>
  <c r="I3073" i="18"/>
  <c r="G3073" i="18"/>
  <c r="F3073" i="18"/>
  <c r="H3073" i="18" s="1"/>
  <c r="H3072" i="18"/>
  <c r="F3072" i="18"/>
  <c r="G3072" i="18" s="1"/>
  <c r="F3071" i="18"/>
  <c r="I3070" i="18"/>
  <c r="G3070" i="18"/>
  <c r="F3070" i="18"/>
  <c r="H3070" i="18" s="1"/>
  <c r="F3069" i="18"/>
  <c r="I3069" i="18" s="1"/>
  <c r="F3068" i="18"/>
  <c r="F3067" i="18"/>
  <c r="H3067" i="18" s="1"/>
  <c r="F3066" i="18"/>
  <c r="I3066" i="18" s="1"/>
  <c r="F3065" i="18"/>
  <c r="F3064" i="18"/>
  <c r="H3064" i="18" s="1"/>
  <c r="F3063" i="18"/>
  <c r="G3063" i="18" s="1"/>
  <c r="F3062" i="18"/>
  <c r="G3061" i="18"/>
  <c r="F3061" i="18"/>
  <c r="H3061" i="18" s="1"/>
  <c r="I3060" i="18"/>
  <c r="H3060" i="18"/>
  <c r="G3060" i="18"/>
  <c r="F3060" i="18"/>
  <c r="F3059" i="18"/>
  <c r="I3058" i="18"/>
  <c r="F3058" i="18"/>
  <c r="H3058" i="18" s="1"/>
  <c r="H3057" i="18"/>
  <c r="G3057" i="18"/>
  <c r="F3057" i="18"/>
  <c r="I3057" i="18" s="1"/>
  <c r="F3056" i="18"/>
  <c r="F3055" i="18"/>
  <c r="H3055" i="18" s="1"/>
  <c r="H3054" i="18"/>
  <c r="F3054" i="18"/>
  <c r="G3054" i="18" s="1"/>
  <c r="F3053" i="18"/>
  <c r="F3052" i="18"/>
  <c r="H3052" i="18" s="1"/>
  <c r="I3051" i="18"/>
  <c r="G3051" i="18"/>
  <c r="F3051" i="18"/>
  <c r="H3051" i="18" s="1"/>
  <c r="F3050" i="18"/>
  <c r="F3049" i="18"/>
  <c r="H3049" i="18" s="1"/>
  <c r="F3048" i="18"/>
  <c r="I3048" i="18" s="1"/>
  <c r="F3047" i="18"/>
  <c r="F3046" i="18"/>
  <c r="H3046" i="18" s="1"/>
  <c r="I3045" i="18"/>
  <c r="F3045" i="18"/>
  <c r="H3045" i="18" s="1"/>
  <c r="F3044" i="18"/>
  <c r="F3043" i="18"/>
  <c r="H3043" i="18" s="1"/>
  <c r="F3042" i="18"/>
  <c r="H3042" i="18" s="1"/>
  <c r="F3041" i="18"/>
  <c r="F3040" i="18"/>
  <c r="H3040" i="18" s="1"/>
  <c r="F3039" i="18"/>
  <c r="I3039" i="18" s="1"/>
  <c r="F3038" i="18"/>
  <c r="F3037" i="18"/>
  <c r="H3037" i="18" s="1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F2999" i="18"/>
  <c r="H2999" i="18" s="1"/>
  <c r="F2998" i="18"/>
  <c r="H2998" i="18" s="1"/>
  <c r="F2997" i="18"/>
  <c r="I2997" i="18" s="1"/>
  <c r="F2996" i="18"/>
  <c r="G2995" i="18"/>
  <c r="F2995" i="18"/>
  <c r="I2995" i="18" s="1"/>
  <c r="F2994" i="18"/>
  <c r="H2994" i="18" s="1"/>
  <c r="F2993" i="18"/>
  <c r="I2993" i="18" s="1"/>
  <c r="F2992" i="18"/>
  <c r="F2991" i="18"/>
  <c r="I2991" i="18" s="1"/>
  <c r="F2990" i="18"/>
  <c r="I2990" i="18" s="1"/>
  <c r="F2989" i="18"/>
  <c r="I2989" i="18" s="1"/>
  <c r="F2988" i="18"/>
  <c r="I2988" i="18" s="1"/>
  <c r="F2987" i="18"/>
  <c r="I2987" i="18" s="1"/>
  <c r="F2986" i="18"/>
  <c r="G2986" i="18" s="1"/>
  <c r="F2985" i="18"/>
  <c r="I2985" i="18" s="1"/>
  <c r="F2984" i="18"/>
  <c r="I2984" i="18" s="1"/>
  <c r="F2983" i="18"/>
  <c r="I2983" i="18" s="1"/>
  <c r="F2982" i="18"/>
  <c r="I2982" i="18" s="1"/>
  <c r="F2981" i="18"/>
  <c r="I2981" i="18" s="1"/>
  <c r="H2980" i="18"/>
  <c r="F2980" i="18"/>
  <c r="G2980" i="18" s="1"/>
  <c r="F2979" i="18"/>
  <c r="I2979" i="18" s="1"/>
  <c r="F2978" i="18"/>
  <c r="I2978" i="18" s="1"/>
  <c r="F2977" i="18"/>
  <c r="I2977" i="18" s="1"/>
  <c r="F2976" i="18"/>
  <c r="I2976" i="18" s="1"/>
  <c r="F2975" i="18"/>
  <c r="I2975" i="18" s="1"/>
  <c r="H2974" i="18"/>
  <c r="F2974" i="18"/>
  <c r="G2974" i="18" s="1"/>
  <c r="F2973" i="18"/>
  <c r="I2973" i="18" s="1"/>
  <c r="F2972" i="18"/>
  <c r="I2972" i="18" s="1"/>
  <c r="F2971" i="18"/>
  <c r="I2971" i="18" s="1"/>
  <c r="F2970" i="18"/>
  <c r="I2970" i="18" s="1"/>
  <c r="F2969" i="18"/>
  <c r="I2969" i="18" s="1"/>
  <c r="F2968" i="18"/>
  <c r="G2968" i="18" s="1"/>
  <c r="F2967" i="18"/>
  <c r="I2967" i="18" s="1"/>
  <c r="F2966" i="18"/>
  <c r="I2966" i="18" s="1"/>
  <c r="F2965" i="18"/>
  <c r="I2965" i="18" s="1"/>
  <c r="F2964" i="18"/>
  <c r="I2964" i="18" s="1"/>
  <c r="F2963" i="18"/>
  <c r="I2963" i="18" s="1"/>
  <c r="F2962" i="18"/>
  <c r="G2962" i="18" s="1"/>
  <c r="F2961" i="18"/>
  <c r="I2961" i="18" s="1"/>
  <c r="F2960" i="18"/>
  <c r="I2960" i="18" s="1"/>
  <c r="F2959" i="18"/>
  <c r="I2959" i="18" s="1"/>
  <c r="F2958" i="18"/>
  <c r="I2958" i="18" s="1"/>
  <c r="F2957" i="18"/>
  <c r="I2957" i="18" s="1"/>
  <c r="H2956" i="18"/>
  <c r="F2956" i="18"/>
  <c r="G2956" i="18" s="1"/>
  <c r="F2955" i="18"/>
  <c r="I2955" i="18" s="1"/>
  <c r="F2954" i="18"/>
  <c r="I2954" i="18" s="1"/>
  <c r="F2953" i="18"/>
  <c r="I2953" i="18" s="1"/>
  <c r="F2952" i="18"/>
  <c r="I2952" i="18" s="1"/>
  <c r="F2951" i="18"/>
  <c r="I2951" i="18" s="1"/>
  <c r="F2950" i="18"/>
  <c r="G2950" i="18" s="1"/>
  <c r="F2949" i="18"/>
  <c r="I2949" i="18" s="1"/>
  <c r="F2948" i="18"/>
  <c r="I2948" i="18" s="1"/>
  <c r="F2947" i="18"/>
  <c r="I2947" i="18" s="1"/>
  <c r="F2946" i="18"/>
  <c r="I2946" i="18" s="1"/>
  <c r="F2945" i="18"/>
  <c r="I2945" i="18" s="1"/>
  <c r="F2944" i="18"/>
  <c r="G2944" i="18" s="1"/>
  <c r="F2943" i="18"/>
  <c r="I2943" i="18" s="1"/>
  <c r="F2942" i="18"/>
  <c r="I2942" i="18" s="1"/>
  <c r="F2941" i="18"/>
  <c r="I2941" i="18" s="1"/>
  <c r="F2940" i="18"/>
  <c r="I2940" i="18" s="1"/>
  <c r="F2939" i="18"/>
  <c r="I2939" i="18" s="1"/>
  <c r="H2938" i="18"/>
  <c r="F2938" i="18"/>
  <c r="G2938" i="18" s="1"/>
  <c r="F2937" i="18"/>
  <c r="I2937" i="18" s="1"/>
  <c r="F2936" i="18"/>
  <c r="I2936" i="18" s="1"/>
  <c r="F2935" i="18"/>
  <c r="I2935" i="18" s="1"/>
  <c r="F2934" i="18"/>
  <c r="I2934" i="18" s="1"/>
  <c r="F2933" i="18"/>
  <c r="I2933" i="18" s="1"/>
  <c r="F2932" i="18"/>
  <c r="G2932" i="18" s="1"/>
  <c r="F2931" i="18"/>
  <c r="I2931" i="18" s="1"/>
  <c r="F2930" i="18"/>
  <c r="I2930" i="18" s="1"/>
  <c r="F2929" i="18"/>
  <c r="I2929" i="18" s="1"/>
  <c r="F2928" i="18"/>
  <c r="I2928" i="18" s="1"/>
  <c r="F2927" i="18"/>
  <c r="I2927" i="18" s="1"/>
  <c r="H2926" i="18"/>
  <c r="F2926" i="18"/>
  <c r="G2926" i="18" s="1"/>
  <c r="F2925" i="18"/>
  <c r="I2925" i="18" s="1"/>
  <c r="F2924" i="18"/>
  <c r="I2924" i="18" s="1"/>
  <c r="F2923" i="18"/>
  <c r="I2923" i="18" s="1"/>
  <c r="F2922" i="18"/>
  <c r="I2922" i="18" s="1"/>
  <c r="F2921" i="18"/>
  <c r="I2921" i="18" s="1"/>
  <c r="F2920" i="18"/>
  <c r="G2920" i="18" s="1"/>
  <c r="F2919" i="18"/>
  <c r="I2919" i="18" s="1"/>
  <c r="F2918" i="18"/>
  <c r="I2918" i="18" s="1"/>
  <c r="F2917" i="18"/>
  <c r="I2917" i="18" s="1"/>
  <c r="F2916" i="18"/>
  <c r="I2916" i="18" s="1"/>
  <c r="F2915" i="18"/>
  <c r="I2915" i="18" s="1"/>
  <c r="F2914" i="18"/>
  <c r="G2914" i="18" s="1"/>
  <c r="F2913" i="18"/>
  <c r="I2913" i="18" s="1"/>
  <c r="F2912" i="18"/>
  <c r="I2912" i="18" s="1"/>
  <c r="F2911" i="18"/>
  <c r="I2911" i="18" s="1"/>
  <c r="F2910" i="18"/>
  <c r="I2910" i="18" s="1"/>
  <c r="F2909" i="18"/>
  <c r="I2909" i="18" s="1"/>
  <c r="H2908" i="18"/>
  <c r="F2908" i="18"/>
  <c r="G2908" i="18" s="1"/>
  <c r="F2907" i="18"/>
  <c r="I2907" i="18" s="1"/>
  <c r="F2906" i="18"/>
  <c r="I2906" i="18" s="1"/>
  <c r="F2905" i="18"/>
  <c r="I2905" i="18" s="1"/>
  <c r="F2904" i="18"/>
  <c r="I2904" i="18" s="1"/>
  <c r="F2903" i="18"/>
  <c r="I2903" i="18" s="1"/>
  <c r="H2902" i="18"/>
  <c r="F2902" i="18"/>
  <c r="G2902" i="18" s="1"/>
  <c r="F2901" i="18"/>
  <c r="I2901" i="18" s="1"/>
  <c r="F2900" i="18"/>
  <c r="I2900" i="18" s="1"/>
  <c r="F2899" i="18"/>
  <c r="I2899" i="18" s="1"/>
  <c r="F2898" i="18"/>
  <c r="I2898" i="18" s="1"/>
  <c r="F2897" i="18"/>
  <c r="I2897" i="18" s="1"/>
  <c r="F2896" i="18"/>
  <c r="G2896" i="18" s="1"/>
  <c r="F2895" i="18"/>
  <c r="I2895" i="18" s="1"/>
  <c r="F2894" i="18"/>
  <c r="I2894" i="18" s="1"/>
  <c r="F2893" i="18"/>
  <c r="I2893" i="18" s="1"/>
  <c r="F2892" i="18"/>
  <c r="I2892" i="18" s="1"/>
  <c r="F2891" i="18"/>
  <c r="I2891" i="18" s="1"/>
  <c r="F2890" i="18"/>
  <c r="G2890" i="18" s="1"/>
  <c r="F2889" i="18"/>
  <c r="I2889" i="18" s="1"/>
  <c r="F2888" i="18"/>
  <c r="F2887" i="18"/>
  <c r="I2887" i="18" s="1"/>
  <c r="F2886" i="18"/>
  <c r="I2886" i="18" s="1"/>
  <c r="F2885" i="18"/>
  <c r="F2884" i="18"/>
  <c r="G2884" i="18" s="1"/>
  <c r="F2883" i="18"/>
  <c r="I2883" i="18" s="1"/>
  <c r="F2882" i="18"/>
  <c r="F2881" i="18"/>
  <c r="I2881" i="18" s="1"/>
  <c r="F2880" i="18"/>
  <c r="I2880" i="18" s="1"/>
  <c r="F2879" i="18"/>
  <c r="F2878" i="18"/>
  <c r="G2878" i="18" s="1"/>
  <c r="F2877" i="18"/>
  <c r="F2876" i="18"/>
  <c r="F2875" i="18"/>
  <c r="I2875" i="18" s="1"/>
  <c r="F2874" i="18"/>
  <c r="F2873" i="18"/>
  <c r="F2872" i="18"/>
  <c r="G2872" i="18" s="1"/>
  <c r="F2871" i="18"/>
  <c r="F2870" i="18"/>
  <c r="F2869" i="18"/>
  <c r="I2869" i="18" s="1"/>
  <c r="F2868" i="18"/>
  <c r="G2867" i="18"/>
  <c r="F2867" i="18"/>
  <c r="H2866" i="18"/>
  <c r="F2866" i="18"/>
  <c r="I2866" i="18" s="1"/>
  <c r="F2865" i="18"/>
  <c r="F2864" i="18"/>
  <c r="F2863" i="18"/>
  <c r="I2863" i="18" s="1"/>
  <c r="F2862" i="18"/>
  <c r="F2861" i="18"/>
  <c r="I2860" i="18"/>
  <c r="H2860" i="18"/>
  <c r="G2860" i="18"/>
  <c r="F2860" i="18"/>
  <c r="F2859" i="18"/>
  <c r="F2858" i="18"/>
  <c r="G2858" i="18" s="1"/>
  <c r="H2857" i="18"/>
  <c r="G2857" i="18"/>
  <c r="F2857" i="18"/>
  <c r="I2857" i="18" s="1"/>
  <c r="F2856" i="18"/>
  <c r="G2855" i="18"/>
  <c r="F2855" i="18"/>
  <c r="I2854" i="18"/>
  <c r="H2854" i="18"/>
  <c r="F2854" i="18"/>
  <c r="G2854" i="18" s="1"/>
  <c r="F2853" i="18"/>
  <c r="F2852" i="18"/>
  <c r="I2851" i="18"/>
  <c r="H2851" i="18"/>
  <c r="F2851" i="18"/>
  <c r="G2851" i="18" s="1"/>
  <c r="F2850" i="18"/>
  <c r="F2849" i="18"/>
  <c r="G2849" i="18" s="1"/>
  <c r="I2848" i="18"/>
  <c r="H2848" i="18"/>
  <c r="F2848" i="18"/>
  <c r="G2848" i="18" s="1"/>
  <c r="F2847" i="18"/>
  <c r="F2846" i="18"/>
  <c r="F2845" i="18"/>
  <c r="F2844" i="18"/>
  <c r="F2843" i="18"/>
  <c r="F2842" i="18"/>
  <c r="I2842" i="18" s="1"/>
  <c r="F2841" i="18"/>
  <c r="F2840" i="18"/>
  <c r="G2839" i="18"/>
  <c r="F2839" i="18"/>
  <c r="I2839" i="18" s="1"/>
  <c r="F2838" i="18"/>
  <c r="F2837" i="18"/>
  <c r="H2836" i="18"/>
  <c r="F2836" i="18"/>
  <c r="I2836" i="18" s="1"/>
  <c r="F2835" i="18"/>
  <c r="F2834" i="18"/>
  <c r="F2833" i="18"/>
  <c r="I2833" i="18" s="1"/>
  <c r="F2832" i="18"/>
  <c r="F2831" i="18"/>
  <c r="G2830" i="18"/>
  <c r="F2830" i="18"/>
  <c r="I2830" i="18" s="1"/>
  <c r="F2829" i="18"/>
  <c r="F2828" i="18"/>
  <c r="F2827" i="18"/>
  <c r="I2827" i="18" s="1"/>
  <c r="F2826" i="18"/>
  <c r="F2825" i="18"/>
  <c r="F2824" i="18"/>
  <c r="I2824" i="18" s="1"/>
  <c r="F2823" i="18"/>
  <c r="F2822" i="18"/>
  <c r="G2822" i="18" s="1"/>
  <c r="I2821" i="18"/>
  <c r="F2821" i="18"/>
  <c r="G2821" i="18" s="1"/>
  <c r="F2820" i="18"/>
  <c r="F2819" i="18"/>
  <c r="F2818" i="18"/>
  <c r="H2818" i="18" s="1"/>
  <c r="F2817" i="18"/>
  <c r="F2816" i="18"/>
  <c r="F2815" i="18"/>
  <c r="I2815" i="18" s="1"/>
  <c r="F2814" i="18"/>
  <c r="F2813" i="18"/>
  <c r="G2813" i="18" s="1"/>
  <c r="F2812" i="18"/>
  <c r="I2812" i="18" s="1"/>
  <c r="F2811" i="18"/>
  <c r="F2810" i="18"/>
  <c r="F2809" i="18"/>
  <c r="I2809" i="18" s="1"/>
  <c r="F2808" i="18"/>
  <c r="G2808" i="18" s="1"/>
  <c r="F2807" i="18"/>
  <c r="G2807" i="18" s="1"/>
  <c r="F2806" i="18"/>
  <c r="G2806" i="18" s="1"/>
  <c r="F2805" i="18"/>
  <c r="G2805" i="18" s="1"/>
  <c r="F2804" i="18"/>
  <c r="F2803" i="18"/>
  <c r="I2803" i="18" s="1"/>
  <c r="F2802" i="18"/>
  <c r="F2801" i="18"/>
  <c r="F2800" i="18"/>
  <c r="I2800" i="18" s="1"/>
  <c r="F2799" i="18"/>
  <c r="G2799" i="18" s="1"/>
  <c r="F2798" i="18"/>
  <c r="G2798" i="18" s="1"/>
  <c r="I2797" i="18"/>
  <c r="H2797" i="18"/>
  <c r="F2797" i="18"/>
  <c r="G2797" i="18" s="1"/>
  <c r="F2796" i="18"/>
  <c r="G2796" i="18" s="1"/>
  <c r="F2795" i="18"/>
  <c r="F2794" i="18"/>
  <c r="I2794" i="18" s="1"/>
  <c r="F2793" i="18"/>
  <c r="F2792" i="18"/>
  <c r="F2791" i="18"/>
  <c r="I2791" i="18" s="1"/>
  <c r="F2790" i="18"/>
  <c r="G2790" i="18" s="1"/>
  <c r="F2789" i="18"/>
  <c r="G2789" i="18" s="1"/>
  <c r="F2788" i="18"/>
  <c r="G2788" i="18" s="1"/>
  <c r="F2787" i="18"/>
  <c r="G2787" i="18" s="1"/>
  <c r="F2786" i="18"/>
  <c r="H2786" i="18" s="1"/>
  <c r="H2785" i="18"/>
  <c r="F2785" i="18"/>
  <c r="I2785" i="18" s="1"/>
  <c r="G2784" i="18"/>
  <c r="F2784" i="18"/>
  <c r="F2783" i="18"/>
  <c r="H2783" i="18" s="1"/>
  <c r="I2782" i="18"/>
  <c r="H2782" i="18"/>
  <c r="F2782" i="18"/>
  <c r="G2782" i="18" s="1"/>
  <c r="G2781" i="18"/>
  <c r="F2781" i="18"/>
  <c r="I2780" i="18"/>
  <c r="F2780" i="18"/>
  <c r="H2780" i="18" s="1"/>
  <c r="F2779" i="18"/>
  <c r="I2779" i="18" s="1"/>
  <c r="F2778" i="18"/>
  <c r="G2778" i="18" s="1"/>
  <c r="F2777" i="18"/>
  <c r="H2777" i="18" s="1"/>
  <c r="F2776" i="18"/>
  <c r="F2775" i="18"/>
  <c r="G2775" i="18" s="1"/>
  <c r="I2774" i="18"/>
  <c r="F2774" i="18"/>
  <c r="H2774" i="18" s="1"/>
  <c r="F2773" i="18"/>
  <c r="I2773" i="18" s="1"/>
  <c r="F2772" i="18"/>
  <c r="I2772" i="18" s="1"/>
  <c r="F2771" i="18"/>
  <c r="I2771" i="18" s="1"/>
  <c r="F2770" i="18"/>
  <c r="I2770" i="18" s="1"/>
  <c r="F2769" i="18"/>
  <c r="G2769" i="18" s="1"/>
  <c r="F2768" i="18"/>
  <c r="I2768" i="18" s="1"/>
  <c r="F2767" i="18"/>
  <c r="I2767" i="18" s="1"/>
  <c r="F2766" i="18"/>
  <c r="G2766" i="18" s="1"/>
  <c r="F2765" i="18"/>
  <c r="I2765" i="18" s="1"/>
  <c r="G2764" i="18"/>
  <c r="F2764" i="18"/>
  <c r="I2764" i="18" s="1"/>
  <c r="F2763" i="18"/>
  <c r="G2763" i="18" s="1"/>
  <c r="F2762" i="18"/>
  <c r="I2762" i="18" s="1"/>
  <c r="F2761" i="18"/>
  <c r="I2761" i="18" s="1"/>
  <c r="I2760" i="18"/>
  <c r="H2760" i="18"/>
  <c r="F2760" i="18"/>
  <c r="G2760" i="18" s="1"/>
  <c r="F2759" i="18"/>
  <c r="I2759" i="18" s="1"/>
  <c r="G2758" i="18"/>
  <c r="F2758" i="18"/>
  <c r="I2758" i="18" s="1"/>
  <c r="I2757" i="18"/>
  <c r="F2757" i="18"/>
  <c r="G2757" i="18" s="1"/>
  <c r="F2756" i="18"/>
  <c r="I2756" i="18" s="1"/>
  <c r="F2755" i="18"/>
  <c r="I2755" i="18" s="1"/>
  <c r="F2754" i="18"/>
  <c r="G2754" i="18" s="1"/>
  <c r="F2753" i="18"/>
  <c r="I2753" i="18" s="1"/>
  <c r="F2752" i="18"/>
  <c r="I2752" i="18" s="1"/>
  <c r="F2751" i="18"/>
  <c r="G2751" i="18" s="1"/>
  <c r="F2750" i="18"/>
  <c r="I2750" i="18" s="1"/>
  <c r="F2749" i="18"/>
  <c r="I2749" i="18" s="1"/>
  <c r="H2748" i="18"/>
  <c r="F2748" i="18"/>
  <c r="G2748" i="18" s="1"/>
  <c r="F2747" i="18"/>
  <c r="I2747" i="18" s="1"/>
  <c r="F2746" i="18"/>
  <c r="I2746" i="18" s="1"/>
  <c r="F2745" i="18"/>
  <c r="G2745" i="18" s="1"/>
  <c r="F2744" i="18"/>
  <c r="I2744" i="18" s="1"/>
  <c r="F2743" i="18"/>
  <c r="I2743" i="18" s="1"/>
  <c r="I2742" i="18"/>
  <c r="H2742" i="18"/>
  <c r="F2742" i="18"/>
  <c r="G2742" i="18" s="1"/>
  <c r="F2741" i="18"/>
  <c r="I2741" i="18" s="1"/>
  <c r="F2740" i="18"/>
  <c r="I2740" i="18" s="1"/>
  <c r="F2739" i="18"/>
  <c r="G2739" i="18" s="1"/>
  <c r="F2738" i="18"/>
  <c r="I2738" i="18" s="1"/>
  <c r="F2737" i="18"/>
  <c r="I2737" i="18" s="1"/>
  <c r="F2736" i="18"/>
  <c r="G2736" i="18" s="1"/>
  <c r="F2735" i="18"/>
  <c r="I2735" i="18" s="1"/>
  <c r="F2734" i="18"/>
  <c r="I2734" i="18" s="1"/>
  <c r="F2733" i="18"/>
  <c r="G2733" i="18" s="1"/>
  <c r="F2732" i="18"/>
  <c r="I2732" i="18" s="1"/>
  <c r="F2731" i="18"/>
  <c r="I2731" i="18" s="1"/>
  <c r="F2730" i="18"/>
  <c r="G2730" i="18" s="1"/>
  <c r="F2729" i="18"/>
  <c r="I2729" i="18" s="1"/>
  <c r="F2728" i="18"/>
  <c r="I2728" i="18" s="1"/>
  <c r="F2727" i="18"/>
  <c r="G2727" i="18" s="1"/>
  <c r="F2726" i="18"/>
  <c r="I2726" i="18" s="1"/>
  <c r="F2725" i="18"/>
  <c r="I2725" i="18" s="1"/>
  <c r="I2724" i="18"/>
  <c r="H2724" i="18"/>
  <c r="F2724" i="18"/>
  <c r="G2724" i="18" s="1"/>
  <c r="F2723" i="18"/>
  <c r="I2723" i="18" s="1"/>
  <c r="F2722" i="18"/>
  <c r="I2722" i="18" s="1"/>
  <c r="F2721" i="18"/>
  <c r="G2721" i="18" s="1"/>
  <c r="F2720" i="18"/>
  <c r="I2720" i="18" s="1"/>
  <c r="F2719" i="18"/>
  <c r="I2719" i="18" s="1"/>
  <c r="F2718" i="18"/>
  <c r="G2718" i="18" s="1"/>
  <c r="F2717" i="18"/>
  <c r="I2717" i="18" s="1"/>
  <c r="F2716" i="18"/>
  <c r="I2716" i="18" s="1"/>
  <c r="F2715" i="18"/>
  <c r="G2715" i="18" s="1"/>
  <c r="F2714" i="18"/>
  <c r="I2714" i="18" s="1"/>
  <c r="F2713" i="18"/>
  <c r="I2713" i="18" s="1"/>
  <c r="H2712" i="18"/>
  <c r="F2712" i="18"/>
  <c r="G2712" i="18" s="1"/>
  <c r="F2711" i="18"/>
  <c r="I2711" i="18" s="1"/>
  <c r="F2710" i="18"/>
  <c r="I2710" i="18" s="1"/>
  <c r="F2709" i="18"/>
  <c r="G2709" i="18" s="1"/>
  <c r="F2708" i="18"/>
  <c r="I2708" i="18" s="1"/>
  <c r="F2707" i="18"/>
  <c r="I2707" i="18" s="1"/>
  <c r="I2706" i="18"/>
  <c r="H2706" i="18"/>
  <c r="F2706" i="18"/>
  <c r="G2706" i="18" s="1"/>
  <c r="F2705" i="18"/>
  <c r="I2705" i="18" s="1"/>
  <c r="F2704" i="18"/>
  <c r="I2704" i="18" s="1"/>
  <c r="F2703" i="18"/>
  <c r="G2703" i="18" s="1"/>
  <c r="F2702" i="18"/>
  <c r="I2702" i="18" s="1"/>
  <c r="F2701" i="18"/>
  <c r="I2701" i="18" s="1"/>
  <c r="F2700" i="18"/>
  <c r="G2700" i="18" s="1"/>
  <c r="F2699" i="18"/>
  <c r="I2699" i="18" s="1"/>
  <c r="F2698" i="18"/>
  <c r="I2698" i="18" s="1"/>
  <c r="F2697" i="18"/>
  <c r="G2697" i="18" s="1"/>
  <c r="F2696" i="18"/>
  <c r="I2696" i="18" s="1"/>
  <c r="F2695" i="18"/>
  <c r="I2695" i="18" s="1"/>
  <c r="F2694" i="18"/>
  <c r="G2694" i="18" s="1"/>
  <c r="F2693" i="18"/>
  <c r="I2693" i="18" s="1"/>
  <c r="F2692" i="18"/>
  <c r="I2692" i="18" s="1"/>
  <c r="F2691" i="18"/>
  <c r="G2691" i="18" s="1"/>
  <c r="F2690" i="18"/>
  <c r="I2690" i="18" s="1"/>
  <c r="F2689" i="18"/>
  <c r="I2689" i="18" s="1"/>
  <c r="I2688" i="18"/>
  <c r="H2688" i="18"/>
  <c r="F2688" i="18"/>
  <c r="G2688" i="18" s="1"/>
  <c r="F2687" i="18"/>
  <c r="F2686" i="18"/>
  <c r="I2686" i="18" s="1"/>
  <c r="F2685" i="18"/>
  <c r="G2685" i="18" s="1"/>
  <c r="F2684" i="18"/>
  <c r="F2683" i="18"/>
  <c r="I2683" i="18" s="1"/>
  <c r="F2682" i="18"/>
  <c r="G2682" i="18" s="1"/>
  <c r="F2681" i="18"/>
  <c r="F2680" i="18"/>
  <c r="I2680" i="18" s="1"/>
  <c r="F2679" i="18"/>
  <c r="G2679" i="18" s="1"/>
  <c r="F2678" i="18"/>
  <c r="F2677" i="18"/>
  <c r="I2677" i="18" s="1"/>
  <c r="H2676" i="18"/>
  <c r="F2676" i="18"/>
  <c r="G2676" i="18" s="1"/>
  <c r="F2675" i="18"/>
  <c r="F2674" i="18"/>
  <c r="I2674" i="18" s="1"/>
  <c r="F2673" i="18"/>
  <c r="G2673" i="18" s="1"/>
  <c r="F2672" i="18"/>
  <c r="F2671" i="18"/>
  <c r="I2671" i="18" s="1"/>
  <c r="I2670" i="18"/>
  <c r="H2670" i="18"/>
  <c r="F2670" i="18"/>
  <c r="G2670" i="18" s="1"/>
  <c r="F2669" i="18"/>
  <c r="F2668" i="18"/>
  <c r="I2668" i="18" s="1"/>
  <c r="F2667" i="18"/>
  <c r="G2667" i="18" s="1"/>
  <c r="F2666" i="18"/>
  <c r="F2665" i="18"/>
  <c r="I2665" i="18" s="1"/>
  <c r="F2664" i="18"/>
  <c r="G2664" i="18" s="1"/>
  <c r="F2663" i="18"/>
  <c r="F2662" i="18"/>
  <c r="I2662" i="18" s="1"/>
  <c r="F2661" i="18"/>
  <c r="G2661" i="18" s="1"/>
  <c r="F2660" i="18"/>
  <c r="F2659" i="18"/>
  <c r="I2659" i="18" s="1"/>
  <c r="H2658" i="18"/>
  <c r="F2658" i="18"/>
  <c r="G2658" i="18" s="1"/>
  <c r="F2657" i="18"/>
  <c r="F2656" i="18"/>
  <c r="I2656" i="18" s="1"/>
  <c r="F2655" i="18"/>
  <c r="G2655" i="18" s="1"/>
  <c r="F2654" i="18"/>
  <c r="F2653" i="18"/>
  <c r="F2652" i="18"/>
  <c r="G2652" i="18" s="1"/>
  <c r="F2651" i="18"/>
  <c r="F2650" i="18"/>
  <c r="F2649" i="18"/>
  <c r="G2649" i="18" s="1"/>
  <c r="F2648" i="18"/>
  <c r="F2647" i="18"/>
  <c r="F2646" i="18"/>
  <c r="G2646" i="18" s="1"/>
  <c r="F2645" i="18"/>
  <c r="F2644" i="18"/>
  <c r="F2643" i="18"/>
  <c r="F2642" i="18"/>
  <c r="F2641" i="18"/>
  <c r="F2640" i="18"/>
  <c r="G2640" i="18" s="1"/>
  <c r="F2639" i="18"/>
  <c r="F2638" i="18"/>
  <c r="I2637" i="18"/>
  <c r="F2637" i="18"/>
  <c r="G2637" i="18" s="1"/>
  <c r="F2636" i="18"/>
  <c r="F2635" i="18"/>
  <c r="I2634" i="18"/>
  <c r="H2634" i="18"/>
  <c r="F2634" i="18"/>
  <c r="G2634" i="18" s="1"/>
  <c r="F2633" i="18"/>
  <c r="G2633" i="18" s="1"/>
  <c r="F2632" i="18"/>
  <c r="G2632" i="18" s="1"/>
  <c r="I2631" i="18"/>
  <c r="H2631" i="18"/>
  <c r="F2631" i="18"/>
  <c r="G2631" i="18" s="1"/>
  <c r="F2630" i="18"/>
  <c r="F2629" i="18"/>
  <c r="F2628" i="18"/>
  <c r="G2628" i="18" s="1"/>
  <c r="F2627" i="18"/>
  <c r="G2627" i="18" s="1"/>
  <c r="F2626" i="18"/>
  <c r="F2625" i="18"/>
  <c r="G2625" i="18" s="1"/>
  <c r="F2624" i="18"/>
  <c r="F2623" i="18"/>
  <c r="H2622" i="18"/>
  <c r="F2622" i="18"/>
  <c r="G2622" i="18" s="1"/>
  <c r="F2621" i="18"/>
  <c r="F2620" i="18"/>
  <c r="G2620" i="18" s="1"/>
  <c r="F2619" i="18"/>
  <c r="G2619" i="18" s="1"/>
  <c r="F2618" i="18"/>
  <c r="F2617" i="18"/>
  <c r="F2616" i="18"/>
  <c r="G2616" i="18" s="1"/>
  <c r="G2615" i="18"/>
  <c r="F2615" i="18"/>
  <c r="G2614" i="18"/>
  <c r="F2614" i="18"/>
  <c r="F2613" i="18"/>
  <c r="G2613" i="18" s="1"/>
  <c r="F2612" i="18"/>
  <c r="G2611" i="18"/>
  <c r="F2611" i="18"/>
  <c r="F2610" i="18"/>
  <c r="G2610" i="18" s="1"/>
  <c r="F2609" i="18"/>
  <c r="G2609" i="18" s="1"/>
  <c r="F2608" i="18"/>
  <c r="F2607" i="18"/>
  <c r="G2607" i="18" s="1"/>
  <c r="G2606" i="18"/>
  <c r="F2606" i="18"/>
  <c r="F2605" i="18"/>
  <c r="I2604" i="18"/>
  <c r="H2604" i="18"/>
  <c r="F2604" i="18"/>
  <c r="G2604" i="18" s="1"/>
  <c r="F2603" i="18"/>
  <c r="F2602" i="18"/>
  <c r="G2602" i="18" s="1"/>
  <c r="F2601" i="18"/>
  <c r="G2601" i="18" s="1"/>
  <c r="F2600" i="18"/>
  <c r="F2599" i="18"/>
  <c r="H2598" i="18"/>
  <c r="F2598" i="18"/>
  <c r="G2598" i="18" s="1"/>
  <c r="F2597" i="18"/>
  <c r="H2597" i="18" s="1"/>
  <c r="F2596" i="18"/>
  <c r="G2596" i="18" s="1"/>
  <c r="F2595" i="18"/>
  <c r="G2595" i="18" s="1"/>
  <c r="F2594" i="18"/>
  <c r="H2594" i="18" s="1"/>
  <c r="F2593" i="18"/>
  <c r="F2592" i="18"/>
  <c r="G2592" i="18" s="1"/>
  <c r="F2591" i="18"/>
  <c r="H2591" i="18" s="1"/>
  <c r="F2590" i="18"/>
  <c r="H2589" i="18"/>
  <c r="F2589" i="18"/>
  <c r="G2589" i="18" s="1"/>
  <c r="F2588" i="18"/>
  <c r="H2588" i="18" s="1"/>
  <c r="F2587" i="18"/>
  <c r="G2587" i="18" s="1"/>
  <c r="F2586" i="18"/>
  <c r="F2585" i="18"/>
  <c r="H2585" i="18" s="1"/>
  <c r="F2584" i="18"/>
  <c r="F2583" i="18"/>
  <c r="G2583" i="18" s="1"/>
  <c r="F2582" i="18"/>
  <c r="H2582" i="18" s="1"/>
  <c r="F2581" i="18"/>
  <c r="F2580" i="18"/>
  <c r="G2580" i="18" s="1"/>
  <c r="F2579" i="18"/>
  <c r="H2579" i="18" s="1"/>
  <c r="F2578" i="18"/>
  <c r="H2578" i="18" s="1"/>
  <c r="F2577" i="18"/>
  <c r="G2577" i="18" s="1"/>
  <c r="F2576" i="18"/>
  <c r="H2576" i="18" s="1"/>
  <c r="F2575" i="18"/>
  <c r="H2575" i="18" s="1"/>
  <c r="F2574" i="18"/>
  <c r="G2574" i="18" s="1"/>
  <c r="F2573" i="18"/>
  <c r="I2573" i="18" s="1"/>
  <c r="F2572" i="18"/>
  <c r="H2572" i="18" s="1"/>
  <c r="H2571" i="18"/>
  <c r="F2571" i="18"/>
  <c r="G2571" i="18" s="1"/>
  <c r="H2570" i="18"/>
  <c r="G2570" i="18"/>
  <c r="F2570" i="18"/>
  <c r="I2570" i="18" s="1"/>
  <c r="F2569" i="18"/>
  <c r="H2569" i="18" s="1"/>
  <c r="F2568" i="18"/>
  <c r="G2568" i="18" s="1"/>
  <c r="H2567" i="18"/>
  <c r="F2567" i="18"/>
  <c r="G2567" i="18" s="1"/>
  <c r="F2566" i="18"/>
  <c r="H2566" i="18" s="1"/>
  <c r="F2565" i="18"/>
  <c r="G2565" i="18" s="1"/>
  <c r="I2564" i="18"/>
  <c r="F2564" i="18"/>
  <c r="H2564" i="18" s="1"/>
  <c r="F2563" i="18"/>
  <c r="H2563" i="18" s="1"/>
  <c r="F2562" i="18"/>
  <c r="G2562" i="18" s="1"/>
  <c r="H2561" i="18"/>
  <c r="G2561" i="18"/>
  <c r="F2561" i="18"/>
  <c r="I2561" i="18" s="1"/>
  <c r="F2560" i="18"/>
  <c r="G2560" i="18" s="1"/>
  <c r="F2559" i="18"/>
  <c r="G2559" i="18" s="1"/>
  <c r="F2558" i="18"/>
  <c r="I2558" i="18" s="1"/>
  <c r="F2557" i="18"/>
  <c r="I2557" i="18" s="1"/>
  <c r="H2556" i="18"/>
  <c r="F2556" i="18"/>
  <c r="G2556" i="18" s="1"/>
  <c r="F2555" i="18"/>
  <c r="I2554" i="18"/>
  <c r="G2554" i="18"/>
  <c r="F2554" i="18"/>
  <c r="H2554" i="18" s="1"/>
  <c r="F2553" i="18"/>
  <c r="I2553" i="18" s="1"/>
  <c r="F2552" i="18"/>
  <c r="H2552" i="18" s="1"/>
  <c r="I2551" i="18"/>
  <c r="F2551" i="18"/>
  <c r="H2551" i="18" s="1"/>
  <c r="F2550" i="18"/>
  <c r="I2550" i="18" s="1"/>
  <c r="F2549" i="18"/>
  <c r="H2549" i="18" s="1"/>
  <c r="F2548" i="18"/>
  <c r="H2548" i="18" s="1"/>
  <c r="F2547" i="18"/>
  <c r="I2547" i="18" s="1"/>
  <c r="F2546" i="18"/>
  <c r="I2545" i="18"/>
  <c r="F2545" i="18"/>
  <c r="H2545" i="18" s="1"/>
  <c r="F2544" i="18"/>
  <c r="I2544" i="18" s="1"/>
  <c r="F2543" i="18"/>
  <c r="H2543" i="18" s="1"/>
  <c r="F2542" i="18"/>
  <c r="H2542" i="18" s="1"/>
  <c r="F2541" i="18"/>
  <c r="I2541" i="18" s="1"/>
  <c r="F2540" i="18"/>
  <c r="H2540" i="18" s="1"/>
  <c r="F2539" i="18"/>
  <c r="H2539" i="18" s="1"/>
  <c r="F2538" i="18"/>
  <c r="I2538" i="18" s="1"/>
  <c r="F2537" i="18"/>
  <c r="F2536" i="18"/>
  <c r="H2536" i="18" s="1"/>
  <c r="F2535" i="18"/>
  <c r="I2535" i="18" s="1"/>
  <c r="F2534" i="18"/>
  <c r="H2534" i="18" s="1"/>
  <c r="I2533" i="18"/>
  <c r="F2533" i="18"/>
  <c r="H2533" i="18" s="1"/>
  <c r="H2532" i="18"/>
  <c r="G2532" i="18"/>
  <c r="F2532" i="18"/>
  <c r="I2532" i="18" s="1"/>
  <c r="F2531" i="18"/>
  <c r="H2531" i="18" s="1"/>
  <c r="F2530" i="18"/>
  <c r="H2530" i="18" s="1"/>
  <c r="F2529" i="18"/>
  <c r="I2529" i="18" s="1"/>
  <c r="F2528" i="18"/>
  <c r="I2527" i="18"/>
  <c r="F2527" i="18"/>
  <c r="H2527" i="18" s="1"/>
  <c r="H2526" i="18"/>
  <c r="G2526" i="18"/>
  <c r="F2526" i="18"/>
  <c r="I2526" i="18" s="1"/>
  <c r="F2525" i="18"/>
  <c r="H2525" i="18" s="1"/>
  <c r="F2524" i="18"/>
  <c r="H2524" i="18" s="1"/>
  <c r="H2523" i="18"/>
  <c r="F2523" i="18"/>
  <c r="I2523" i="18" s="1"/>
  <c r="F2522" i="18"/>
  <c r="H2522" i="18" s="1"/>
  <c r="F2521" i="18"/>
  <c r="H2521" i="18" s="1"/>
  <c r="F2520" i="18"/>
  <c r="I2520" i="18" s="1"/>
  <c r="F2519" i="18"/>
  <c r="F2518" i="18"/>
  <c r="H2518" i="18" s="1"/>
  <c r="H2517" i="18"/>
  <c r="G2517" i="18"/>
  <c r="F2517" i="18"/>
  <c r="I2517" i="18" s="1"/>
  <c r="F2516" i="18"/>
  <c r="H2516" i="18" s="1"/>
  <c r="F2515" i="18"/>
  <c r="H2515" i="18" s="1"/>
  <c r="H2514" i="18"/>
  <c r="F2514" i="18"/>
  <c r="I2514" i="18" s="1"/>
  <c r="F2513" i="18"/>
  <c r="H2513" i="18" s="1"/>
  <c r="F2512" i="18"/>
  <c r="H2512" i="18" s="1"/>
  <c r="F2511" i="18"/>
  <c r="I2511" i="18" s="1"/>
  <c r="F2510" i="18"/>
  <c r="I2509" i="18"/>
  <c r="F2509" i="18"/>
  <c r="H2509" i="18" s="1"/>
  <c r="H2508" i="18"/>
  <c r="G2508" i="18"/>
  <c r="F2508" i="18"/>
  <c r="I2508" i="18" s="1"/>
  <c r="F2507" i="18"/>
  <c r="H2507" i="18" s="1"/>
  <c r="F2506" i="18"/>
  <c r="H2506" i="18" s="1"/>
  <c r="H2505" i="18"/>
  <c r="F2505" i="18"/>
  <c r="I2505" i="18" s="1"/>
  <c r="F2504" i="18"/>
  <c r="H2504" i="18" s="1"/>
  <c r="F2503" i="18"/>
  <c r="H2503" i="18" s="1"/>
  <c r="F2502" i="18"/>
  <c r="I2502" i="18" s="1"/>
  <c r="F2501" i="18"/>
  <c r="F2500" i="18"/>
  <c r="H2500" i="18" s="1"/>
  <c r="H2499" i="18"/>
  <c r="G2499" i="18"/>
  <c r="F2499" i="18"/>
  <c r="I2499" i="18" s="1"/>
  <c r="F2498" i="18"/>
  <c r="H2498" i="18" s="1"/>
  <c r="F2497" i="18"/>
  <c r="H2497" i="18" s="1"/>
  <c r="H2496" i="18"/>
  <c r="F2496" i="18"/>
  <c r="I2496" i="18" s="1"/>
  <c r="F2495" i="18"/>
  <c r="H2495" i="18" s="1"/>
  <c r="F2494" i="18"/>
  <c r="H2494" i="18" s="1"/>
  <c r="F2493" i="18"/>
  <c r="I2493" i="18" s="1"/>
  <c r="F2492" i="18"/>
  <c r="I2491" i="18"/>
  <c r="F2491" i="18"/>
  <c r="H2491" i="18" s="1"/>
  <c r="H2490" i="18"/>
  <c r="G2490" i="18"/>
  <c r="F2490" i="18"/>
  <c r="I2490" i="18" s="1"/>
  <c r="F2489" i="18"/>
  <c r="I2489" i="18" s="1"/>
  <c r="F2488" i="18"/>
  <c r="H2488" i="18" s="1"/>
  <c r="H2487" i="18"/>
  <c r="F2487" i="18"/>
  <c r="I2487" i="18" s="1"/>
  <c r="F2486" i="18"/>
  <c r="I2486" i="18" s="1"/>
  <c r="F2485" i="18"/>
  <c r="H2485" i="18" s="1"/>
  <c r="F2484" i="18"/>
  <c r="I2484" i="18" s="1"/>
  <c r="F2483" i="18"/>
  <c r="I2483" i="18" s="1"/>
  <c r="F2482" i="18"/>
  <c r="H2482" i="18" s="1"/>
  <c r="H2481" i="18"/>
  <c r="G2481" i="18"/>
  <c r="F2481" i="18"/>
  <c r="I2481" i="18" s="1"/>
  <c r="F2480" i="18"/>
  <c r="I2480" i="18" s="1"/>
  <c r="F2479" i="18"/>
  <c r="H2479" i="18" s="1"/>
  <c r="H2478" i="18"/>
  <c r="F2478" i="18"/>
  <c r="I2478" i="18" s="1"/>
  <c r="F2477" i="18"/>
  <c r="I2477" i="18" s="1"/>
  <c r="F2476" i="18"/>
  <c r="H2476" i="18" s="1"/>
  <c r="F2475" i="18"/>
  <c r="I2475" i="18" s="1"/>
  <c r="F2474" i="18"/>
  <c r="I2474" i="18" s="1"/>
  <c r="I2473" i="18"/>
  <c r="F2473" i="18"/>
  <c r="H2473" i="18" s="1"/>
  <c r="H2472" i="18"/>
  <c r="G2472" i="18"/>
  <c r="F2472" i="18"/>
  <c r="I2472" i="18" s="1"/>
  <c r="F2471" i="18"/>
  <c r="I2471" i="18" s="1"/>
  <c r="F2470" i="18"/>
  <c r="H2470" i="18" s="1"/>
  <c r="F2469" i="18"/>
  <c r="I2469" i="18" s="1"/>
  <c r="F2468" i="18"/>
  <c r="I2468" i="18" s="1"/>
  <c r="F2467" i="18"/>
  <c r="H2467" i="18" s="1"/>
  <c r="F2466" i="18"/>
  <c r="I2466" i="18" s="1"/>
  <c r="I2465" i="18"/>
  <c r="F2465" i="18"/>
  <c r="G2464" i="18"/>
  <c r="F2464" i="18"/>
  <c r="H2464" i="18" s="1"/>
  <c r="F2463" i="18"/>
  <c r="I2463" i="18" s="1"/>
  <c r="I2462" i="18"/>
  <c r="F2462" i="18"/>
  <c r="F2461" i="18"/>
  <c r="H2461" i="18" s="1"/>
  <c r="F2460" i="18"/>
  <c r="I2460" i="18" s="1"/>
  <c r="I2459" i="18"/>
  <c r="F2459" i="18"/>
  <c r="G2458" i="18"/>
  <c r="F2458" i="18"/>
  <c r="H2458" i="18" s="1"/>
  <c r="F2457" i="18"/>
  <c r="I2457" i="18" s="1"/>
  <c r="F2456" i="18"/>
  <c r="I2456" i="18" s="1"/>
  <c r="I2455" i="18"/>
  <c r="F2455" i="18"/>
  <c r="H2455" i="18" s="1"/>
  <c r="F2454" i="18"/>
  <c r="I2454" i="18" s="1"/>
  <c r="F2453" i="18"/>
  <c r="I2453" i="18" s="1"/>
  <c r="F2452" i="18"/>
  <c r="H2452" i="18" s="1"/>
  <c r="F2451" i="18"/>
  <c r="I2451" i="18" s="1"/>
  <c r="F2450" i="18"/>
  <c r="I2450" i="18" s="1"/>
  <c r="F2449" i="18"/>
  <c r="H2448" i="18"/>
  <c r="G2448" i="18"/>
  <c r="F2448" i="18"/>
  <c r="I2448" i="18" s="1"/>
  <c r="F2447" i="18"/>
  <c r="I2447" i="18" s="1"/>
  <c r="F2446" i="18"/>
  <c r="H2446" i="18" s="1"/>
  <c r="G2445" i="18"/>
  <c r="F2445" i="18"/>
  <c r="I2445" i="18" s="1"/>
  <c r="F2444" i="18"/>
  <c r="I2444" i="18" s="1"/>
  <c r="F2443" i="18"/>
  <c r="H2443" i="18" s="1"/>
  <c r="H2442" i="18"/>
  <c r="G2442" i="18"/>
  <c r="F2442" i="18"/>
  <c r="I2442" i="18" s="1"/>
  <c r="F2441" i="18"/>
  <c r="I2441" i="18" s="1"/>
  <c r="F2440" i="18"/>
  <c r="H2440" i="18" s="1"/>
  <c r="H2439" i="18"/>
  <c r="F2439" i="18"/>
  <c r="I2439" i="18" s="1"/>
  <c r="I2438" i="18"/>
  <c r="F2438" i="18"/>
  <c r="F2437" i="18"/>
  <c r="H2437" i="18" s="1"/>
  <c r="F2436" i="18"/>
  <c r="I2436" i="18" s="1"/>
  <c r="I2435" i="18"/>
  <c r="F2435" i="18"/>
  <c r="F2434" i="18"/>
  <c r="H2434" i="18" s="1"/>
  <c r="F2433" i="18"/>
  <c r="I2433" i="18" s="1"/>
  <c r="F2432" i="18"/>
  <c r="I2432" i="18" s="1"/>
  <c r="F2431" i="18"/>
  <c r="H2431" i="18" s="1"/>
  <c r="F2430" i="18"/>
  <c r="I2430" i="18" s="1"/>
  <c r="F2429" i="18"/>
  <c r="I2429" i="18" s="1"/>
  <c r="F2428" i="18"/>
  <c r="H2427" i="18"/>
  <c r="F2427" i="18"/>
  <c r="I2427" i="18" s="1"/>
  <c r="F2426" i="18"/>
  <c r="I2426" i="18" s="1"/>
  <c r="F2425" i="18"/>
  <c r="H2425" i="18" s="1"/>
  <c r="G2424" i="18"/>
  <c r="F2424" i="18"/>
  <c r="I2424" i="18" s="1"/>
  <c r="F2423" i="18"/>
  <c r="I2423" i="18" s="1"/>
  <c r="F2422" i="18"/>
  <c r="H2422" i="18" s="1"/>
  <c r="H2421" i="18"/>
  <c r="G2421" i="18"/>
  <c r="F2421" i="18"/>
  <c r="I2421" i="18" s="1"/>
  <c r="F2420" i="18"/>
  <c r="I2420" i="18" s="1"/>
  <c r="F2419" i="18"/>
  <c r="H2419" i="18" s="1"/>
  <c r="G2418" i="18"/>
  <c r="F2418" i="18"/>
  <c r="I2418" i="18" s="1"/>
  <c r="F2417" i="18"/>
  <c r="I2417" i="18" s="1"/>
  <c r="F2416" i="18"/>
  <c r="H2416" i="18" s="1"/>
  <c r="H2415" i="18"/>
  <c r="G2415" i="18"/>
  <c r="F2415" i="18"/>
  <c r="I2415" i="18" s="1"/>
  <c r="F2414" i="18"/>
  <c r="I2414" i="18" s="1"/>
  <c r="F2413" i="18"/>
  <c r="H2413" i="18" s="1"/>
  <c r="F2412" i="18"/>
  <c r="I2412" i="18" s="1"/>
  <c r="F2411" i="18"/>
  <c r="I2411" i="18" s="1"/>
  <c r="I2410" i="18"/>
  <c r="F2410" i="18"/>
  <c r="H2410" i="18" s="1"/>
  <c r="F2409" i="18"/>
  <c r="I2409" i="18" s="1"/>
  <c r="I2408" i="18"/>
  <c r="F2408" i="18"/>
  <c r="F2407" i="18"/>
  <c r="H2407" i="18" s="1"/>
  <c r="F2406" i="18"/>
  <c r="I2406" i="18" s="1"/>
  <c r="F2405" i="18"/>
  <c r="I2405" i="18" s="1"/>
  <c r="F2404" i="18"/>
  <c r="H2404" i="18" s="1"/>
  <c r="F2403" i="18"/>
  <c r="I2403" i="18" s="1"/>
  <c r="I2402" i="18"/>
  <c r="F2402" i="18"/>
  <c r="F2401" i="18"/>
  <c r="H2401" i="18" s="1"/>
  <c r="F2400" i="18"/>
  <c r="I2400" i="18" s="1"/>
  <c r="F2399" i="18"/>
  <c r="I2399" i="18" s="1"/>
  <c r="F2398" i="18"/>
  <c r="H2398" i="18" s="1"/>
  <c r="F2397" i="18"/>
  <c r="I2397" i="18" s="1"/>
  <c r="F2396" i="18"/>
  <c r="I2395" i="18"/>
  <c r="G2395" i="18"/>
  <c r="F2395" i="18"/>
  <c r="H2395" i="18" s="1"/>
  <c r="F2394" i="18"/>
  <c r="I2394" i="18" s="1"/>
  <c r="F2393" i="18"/>
  <c r="H2393" i="18" s="1"/>
  <c r="F2392" i="18"/>
  <c r="H2391" i="18"/>
  <c r="G2391" i="18"/>
  <c r="F2391" i="18"/>
  <c r="I2391" i="18" s="1"/>
  <c r="F2390" i="18"/>
  <c r="H2390" i="18" s="1"/>
  <c r="F2389" i="18"/>
  <c r="G2389" i="18" s="1"/>
  <c r="F2388" i="18"/>
  <c r="I2388" i="18" s="1"/>
  <c r="F2387" i="18"/>
  <c r="H2386" i="18"/>
  <c r="F2386" i="18"/>
  <c r="I2386" i="18" s="1"/>
  <c r="F2385" i="18"/>
  <c r="I2385" i="18" s="1"/>
  <c r="F2384" i="18"/>
  <c r="H2384" i="18" s="1"/>
  <c r="F2383" i="18"/>
  <c r="I2383" i="18" s="1"/>
  <c r="F2382" i="18"/>
  <c r="I2382" i="18" s="1"/>
  <c r="F2381" i="18"/>
  <c r="H2381" i="18" s="1"/>
  <c r="H2380" i="18"/>
  <c r="G2380" i="18"/>
  <c r="F2380" i="18"/>
  <c r="I2380" i="18" s="1"/>
  <c r="F2379" i="18"/>
  <c r="F2378" i="18"/>
  <c r="H2378" i="18" s="1"/>
  <c r="F2377" i="18"/>
  <c r="I2377" i="18" s="1"/>
  <c r="F2376" i="18"/>
  <c r="I2376" i="18" s="1"/>
  <c r="I2375" i="18"/>
  <c r="F2375" i="18"/>
  <c r="H2375" i="18" s="1"/>
  <c r="F2374" i="18"/>
  <c r="I2374" i="18" s="1"/>
  <c r="H2373" i="18"/>
  <c r="F2373" i="18"/>
  <c r="I2373" i="18" s="1"/>
  <c r="F2372" i="18"/>
  <c r="H2372" i="18" s="1"/>
  <c r="F2371" i="18"/>
  <c r="G2371" i="18" s="1"/>
  <c r="F2370" i="18"/>
  <c r="I2370" i="18" s="1"/>
  <c r="F2369" i="18"/>
  <c r="H2368" i="18"/>
  <c r="F2368" i="18"/>
  <c r="I2368" i="18" s="1"/>
  <c r="H2367" i="18"/>
  <c r="G2367" i="18"/>
  <c r="F2367" i="18"/>
  <c r="I2367" i="18" s="1"/>
  <c r="F2366" i="18"/>
  <c r="H2366" i="18" s="1"/>
  <c r="F2365" i="18"/>
  <c r="I2365" i="18" s="1"/>
  <c r="F2364" i="18"/>
  <c r="I2364" i="18" s="1"/>
  <c r="F2363" i="18"/>
  <c r="F2362" i="18"/>
  <c r="G2362" i="18" s="1"/>
  <c r="F2361" i="18"/>
  <c r="I2361" i="18" s="1"/>
  <c r="I2360" i="18"/>
  <c r="G2360" i="18"/>
  <c r="F2360" i="18"/>
  <c r="H2360" i="18" s="1"/>
  <c r="F2359" i="18"/>
  <c r="I2359" i="18" s="1"/>
  <c r="F2358" i="18"/>
  <c r="I2358" i="18" s="1"/>
  <c r="F2357" i="18"/>
  <c r="H2357" i="18" s="1"/>
  <c r="H2356" i="18"/>
  <c r="G2356" i="18"/>
  <c r="F2356" i="18"/>
  <c r="I2356" i="18" s="1"/>
  <c r="F2355" i="18"/>
  <c r="F2354" i="18"/>
  <c r="H2354" i="18" s="1"/>
  <c r="H2353" i="18"/>
  <c r="G2353" i="18"/>
  <c r="F2353" i="18"/>
  <c r="I2353" i="18" s="1"/>
  <c r="F2352" i="18"/>
  <c r="I2352" i="18" s="1"/>
  <c r="I2351" i="18"/>
  <c r="G2351" i="18"/>
  <c r="F2351" i="18"/>
  <c r="H2351" i="18" s="1"/>
  <c r="F2350" i="18"/>
  <c r="F2349" i="18"/>
  <c r="I2349" i="18" s="1"/>
  <c r="F2348" i="18"/>
  <c r="H2348" i="18" s="1"/>
  <c r="F2347" i="18"/>
  <c r="I2347" i="18" s="1"/>
  <c r="F2346" i="18"/>
  <c r="I2346" i="18" s="1"/>
  <c r="F2345" i="18"/>
  <c r="H2345" i="18" s="1"/>
  <c r="G2344" i="18"/>
  <c r="F2344" i="18"/>
  <c r="F2343" i="18"/>
  <c r="F2342" i="18"/>
  <c r="H2342" i="18" s="1"/>
  <c r="F2341" i="18"/>
  <c r="I2341" i="18" s="1"/>
  <c r="F2340" i="18"/>
  <c r="I2340" i="18" s="1"/>
  <c r="F2339" i="18"/>
  <c r="F2338" i="18"/>
  <c r="I2338" i="18" s="1"/>
  <c r="F2337" i="18"/>
  <c r="I2337" i="18" s="1"/>
  <c r="F2336" i="18"/>
  <c r="H2336" i="18" s="1"/>
  <c r="F2335" i="18"/>
  <c r="F2334" i="18"/>
  <c r="I2334" i="18" s="1"/>
  <c r="I2333" i="18"/>
  <c r="F2333" i="18"/>
  <c r="H2333" i="18" s="1"/>
  <c r="F2332" i="18"/>
  <c r="I2332" i="18" s="1"/>
  <c r="F2331" i="18"/>
  <c r="I2331" i="18" s="1"/>
  <c r="F2330" i="18"/>
  <c r="G2329" i="18"/>
  <c r="F2329" i="18"/>
  <c r="I2329" i="18" s="1"/>
  <c r="F2328" i="18"/>
  <c r="G2328" i="18" s="1"/>
  <c r="F2327" i="18"/>
  <c r="I2327" i="18" s="1"/>
  <c r="F2326" i="18"/>
  <c r="I2326" i="18" s="1"/>
  <c r="H2325" i="18"/>
  <c r="G2325" i="18"/>
  <c r="F2325" i="18"/>
  <c r="I2325" i="18" s="1"/>
  <c r="F2324" i="18"/>
  <c r="I2324" i="18" s="1"/>
  <c r="F2323" i="18"/>
  <c r="I2323" i="18" s="1"/>
  <c r="G2322" i="18"/>
  <c r="F2322" i="18"/>
  <c r="I2322" i="18" s="1"/>
  <c r="F2321" i="18"/>
  <c r="I2321" i="18" s="1"/>
  <c r="F2320" i="18"/>
  <c r="I2320" i="18" s="1"/>
  <c r="H2319" i="18"/>
  <c r="F2319" i="18"/>
  <c r="I2319" i="18" s="1"/>
  <c r="F2318" i="18"/>
  <c r="I2318" i="18" s="1"/>
  <c r="F2317" i="18"/>
  <c r="I2317" i="18" s="1"/>
  <c r="F2316" i="18"/>
  <c r="I2316" i="18" s="1"/>
  <c r="F2315" i="18"/>
  <c r="I2315" i="18" s="1"/>
  <c r="F2314" i="18"/>
  <c r="I2314" i="18" s="1"/>
  <c r="G2313" i="18"/>
  <c r="F2313" i="18"/>
  <c r="I2313" i="18" s="1"/>
  <c r="F2312" i="18"/>
  <c r="I2312" i="18" s="1"/>
  <c r="F2311" i="18"/>
  <c r="I2311" i="18" s="1"/>
  <c r="F2310" i="18"/>
  <c r="F2309" i="18"/>
  <c r="I2309" i="18" s="1"/>
  <c r="F2308" i="18"/>
  <c r="I2308" i="18" s="1"/>
  <c r="F2307" i="18"/>
  <c r="F2306" i="18"/>
  <c r="I2306" i="18" s="1"/>
  <c r="F2305" i="18"/>
  <c r="I2305" i="18" s="1"/>
  <c r="G2304" i="18"/>
  <c r="F2304" i="18"/>
  <c r="I2304" i="18" s="1"/>
  <c r="F2303" i="18"/>
  <c r="I2303" i="18" s="1"/>
  <c r="F2302" i="18"/>
  <c r="I2302" i="18" s="1"/>
  <c r="F2301" i="18"/>
  <c r="I2301" i="18" s="1"/>
  <c r="F2300" i="18"/>
  <c r="I2300" i="18" s="1"/>
  <c r="F2299" i="18"/>
  <c r="I2299" i="18" s="1"/>
  <c r="F2298" i="18"/>
  <c r="I2298" i="18" s="1"/>
  <c r="F2297" i="18"/>
  <c r="I2297" i="18" s="1"/>
  <c r="F2296" i="18"/>
  <c r="I2296" i="18" s="1"/>
  <c r="G2295" i="18"/>
  <c r="F2295" i="18"/>
  <c r="F2294" i="18"/>
  <c r="I2294" i="18" s="1"/>
  <c r="F2293" i="18"/>
  <c r="I2293" i="18" s="1"/>
  <c r="F2292" i="18"/>
  <c r="G2292" i="18" s="1"/>
  <c r="F2291" i="18"/>
  <c r="I2291" i="18" s="1"/>
  <c r="F2290" i="18"/>
  <c r="I2290" i="18" s="1"/>
  <c r="F2289" i="18"/>
  <c r="I2289" i="18" s="1"/>
  <c r="F2288" i="18"/>
  <c r="I2288" i="18" s="1"/>
  <c r="F2287" i="18"/>
  <c r="I2287" i="18" s="1"/>
  <c r="H2286" i="18"/>
  <c r="G2286" i="18"/>
  <c r="F2286" i="18"/>
  <c r="I2286" i="18" s="1"/>
  <c r="F2285" i="18"/>
  <c r="I2285" i="18" s="1"/>
  <c r="F2284" i="18"/>
  <c r="I2284" i="18" s="1"/>
  <c r="F2283" i="18"/>
  <c r="I2283" i="18" s="1"/>
  <c r="F2282" i="18"/>
  <c r="I2282" i="18" s="1"/>
  <c r="F2281" i="18"/>
  <c r="I2281" i="18" s="1"/>
  <c r="H2280" i="18"/>
  <c r="G2280" i="18"/>
  <c r="F2280" i="18"/>
  <c r="I2280" i="18" s="1"/>
  <c r="F2279" i="18"/>
  <c r="I2279" i="18" s="1"/>
  <c r="F2278" i="18"/>
  <c r="I2278" i="18" s="1"/>
  <c r="F2277" i="18"/>
  <c r="I2277" i="18" s="1"/>
  <c r="F2276" i="18"/>
  <c r="I2276" i="18" s="1"/>
  <c r="F2275" i="18"/>
  <c r="I2275" i="18" s="1"/>
  <c r="F2274" i="18"/>
  <c r="F2273" i="18"/>
  <c r="I2273" i="18" s="1"/>
  <c r="F2272" i="18"/>
  <c r="I2272" i="18" s="1"/>
  <c r="F2271" i="18"/>
  <c r="H2271" i="18" s="1"/>
  <c r="F2270" i="18"/>
  <c r="I2270" i="18" s="1"/>
  <c r="F2269" i="18"/>
  <c r="I2269" i="18" s="1"/>
  <c r="F2268" i="18"/>
  <c r="I2268" i="18" s="1"/>
  <c r="F2267" i="18"/>
  <c r="I2267" i="18" s="1"/>
  <c r="F2266" i="18"/>
  <c r="I2266" i="18" s="1"/>
  <c r="F2265" i="18"/>
  <c r="I2265" i="18" s="1"/>
  <c r="F2264" i="18"/>
  <c r="I2264" i="18" s="1"/>
  <c r="F2263" i="18"/>
  <c r="I2263" i="18" s="1"/>
  <c r="F2262" i="18"/>
  <c r="I2262" i="18" s="1"/>
  <c r="F2261" i="18"/>
  <c r="I2261" i="18" s="1"/>
  <c r="F2260" i="18"/>
  <c r="I2260" i="18" s="1"/>
  <c r="F2259" i="18"/>
  <c r="F2258" i="18"/>
  <c r="I2258" i="18" s="1"/>
  <c r="F2257" i="18"/>
  <c r="I2257" i="18" s="1"/>
  <c r="F2256" i="18"/>
  <c r="G2256" i="18" s="1"/>
  <c r="F2255" i="18"/>
  <c r="I2255" i="18" s="1"/>
  <c r="F2254" i="18"/>
  <c r="I2254" i="18" s="1"/>
  <c r="F2253" i="18"/>
  <c r="I2253" i="18" s="1"/>
  <c r="F2252" i="18"/>
  <c r="I2252" i="18" s="1"/>
  <c r="F2251" i="18"/>
  <c r="I2251" i="18" s="1"/>
  <c r="H2250" i="18"/>
  <c r="F2250" i="18"/>
  <c r="I2250" i="18" s="1"/>
  <c r="F2249" i="18"/>
  <c r="I2249" i="18" s="1"/>
  <c r="F2248" i="18"/>
  <c r="I2248" i="18" s="1"/>
  <c r="F2247" i="18"/>
  <c r="I2247" i="18" s="1"/>
  <c r="F2246" i="18"/>
  <c r="I2246" i="18" s="1"/>
  <c r="F2245" i="18"/>
  <c r="I2245" i="18" s="1"/>
  <c r="F2244" i="18"/>
  <c r="I2244" i="18" s="1"/>
  <c r="F2243" i="18"/>
  <c r="I2243" i="18" s="1"/>
  <c r="F2242" i="18"/>
  <c r="I2242" i="18" s="1"/>
  <c r="F2241" i="18"/>
  <c r="I2241" i="18" s="1"/>
  <c r="F2240" i="18"/>
  <c r="I2240" i="18" s="1"/>
  <c r="F2239" i="18"/>
  <c r="I2239" i="18" s="1"/>
  <c r="F2238" i="18"/>
  <c r="F2237" i="18"/>
  <c r="I2237" i="18" s="1"/>
  <c r="F2236" i="18"/>
  <c r="F2235" i="18"/>
  <c r="F2234" i="18"/>
  <c r="I2234" i="18" s="1"/>
  <c r="F2233" i="18"/>
  <c r="H2232" i="18"/>
  <c r="F2232" i="18"/>
  <c r="I2232" i="18" s="1"/>
  <c r="F2231" i="18"/>
  <c r="I2231" i="18" s="1"/>
  <c r="F2230" i="18"/>
  <c r="F2229" i="18"/>
  <c r="I2229" i="18" s="1"/>
  <c r="F2228" i="18"/>
  <c r="I2228" i="18" s="1"/>
  <c r="F2227" i="18"/>
  <c r="F2226" i="18"/>
  <c r="I2226" i="18" s="1"/>
  <c r="F2225" i="18"/>
  <c r="I2225" i="18" s="1"/>
  <c r="F2224" i="18"/>
  <c r="F2223" i="18"/>
  <c r="F2222" i="18"/>
  <c r="I2222" i="18" s="1"/>
  <c r="F2221" i="18"/>
  <c r="F2220" i="18"/>
  <c r="G2220" i="18" s="1"/>
  <c r="F2219" i="18"/>
  <c r="I2219" i="18" s="1"/>
  <c r="F2218" i="18"/>
  <c r="F2217" i="18"/>
  <c r="I2217" i="18" s="1"/>
  <c r="F2216" i="18"/>
  <c r="F2215" i="18"/>
  <c r="H2214" i="18"/>
  <c r="F2214" i="18"/>
  <c r="I2214" i="18" s="1"/>
  <c r="F2213" i="18"/>
  <c r="F2212" i="18"/>
  <c r="F2211" i="18"/>
  <c r="I2211" i="18" s="1"/>
  <c r="F2210" i="18"/>
  <c r="F2209" i="18"/>
  <c r="F2208" i="18"/>
  <c r="I2208" i="18" s="1"/>
  <c r="F2207" i="18"/>
  <c r="F2206" i="18"/>
  <c r="F2205" i="18"/>
  <c r="I2205" i="18" s="1"/>
  <c r="F2204" i="18"/>
  <c r="F2203" i="18"/>
  <c r="F2202" i="18"/>
  <c r="F2201" i="18"/>
  <c r="G2200" i="18"/>
  <c r="F2200" i="18"/>
  <c r="F2199" i="18"/>
  <c r="F2198" i="18"/>
  <c r="F2197" i="18"/>
  <c r="H2196" i="18"/>
  <c r="F2196" i="18"/>
  <c r="I2196" i="18" s="1"/>
  <c r="F2195" i="18"/>
  <c r="G2194" i="18"/>
  <c r="F2194" i="18"/>
  <c r="H2193" i="18"/>
  <c r="F2193" i="18"/>
  <c r="F2192" i="18"/>
  <c r="F2191" i="18"/>
  <c r="H2190" i="18"/>
  <c r="F2190" i="18"/>
  <c r="I2190" i="18" s="1"/>
  <c r="F2189" i="18"/>
  <c r="F2188" i="18"/>
  <c r="G2188" i="18" s="1"/>
  <c r="H2187" i="18"/>
  <c r="G2187" i="18"/>
  <c r="F2187" i="18"/>
  <c r="I2187" i="18" s="1"/>
  <c r="F2186" i="18"/>
  <c r="F2185" i="18"/>
  <c r="F2184" i="18"/>
  <c r="I2184" i="18" s="1"/>
  <c r="F2183" i="18"/>
  <c r="F2182" i="18"/>
  <c r="G2182" i="18" s="1"/>
  <c r="F2181" i="18"/>
  <c r="I2181" i="18" s="1"/>
  <c r="F2180" i="18"/>
  <c r="F2179" i="18"/>
  <c r="F2178" i="18"/>
  <c r="I2178" i="18" s="1"/>
  <c r="F2177" i="18"/>
  <c r="F2176" i="18"/>
  <c r="G2176" i="18" s="1"/>
  <c r="F2175" i="18"/>
  <c r="I2175" i="18" s="1"/>
  <c r="F2174" i="18"/>
  <c r="F2173" i="18"/>
  <c r="F2172" i="18"/>
  <c r="I2172" i="18" s="1"/>
  <c r="F2171" i="18"/>
  <c r="F2170" i="18"/>
  <c r="G2170" i="18" s="1"/>
  <c r="F2169" i="18"/>
  <c r="I2169" i="18" s="1"/>
  <c r="F2168" i="18"/>
  <c r="F2167" i="18"/>
  <c r="F2166" i="18"/>
  <c r="I2166" i="18" s="1"/>
  <c r="F2165" i="18"/>
  <c r="F2164" i="18"/>
  <c r="G2164" i="18" s="1"/>
  <c r="F2163" i="18"/>
  <c r="I2163" i="18" s="1"/>
  <c r="F2162" i="18"/>
  <c r="F2161" i="18"/>
  <c r="F2160" i="18"/>
  <c r="I2160" i="18" s="1"/>
  <c r="F2159" i="18"/>
  <c r="F2158" i="18"/>
  <c r="G2158" i="18" s="1"/>
  <c r="F2157" i="18"/>
  <c r="I2157" i="18" s="1"/>
  <c r="F2156" i="18"/>
  <c r="F2155" i="18"/>
  <c r="F2154" i="18"/>
  <c r="I2154" i="18" s="1"/>
  <c r="F2153" i="18"/>
  <c r="G2152" i="18"/>
  <c r="F2152" i="18"/>
  <c r="F2151" i="18"/>
  <c r="I2151" i="18" s="1"/>
  <c r="F2150" i="18"/>
  <c r="F2149" i="18"/>
  <c r="F2148" i="18"/>
  <c r="I2148" i="18" s="1"/>
  <c r="F2147" i="18"/>
  <c r="G2146" i="18"/>
  <c r="F2146" i="18"/>
  <c r="F2145" i="18"/>
  <c r="I2145" i="18" s="1"/>
  <c r="F2144" i="18"/>
  <c r="F2143" i="18"/>
  <c r="F2142" i="18"/>
  <c r="I2142" i="18" s="1"/>
  <c r="F2141" i="18"/>
  <c r="F2140" i="18"/>
  <c r="F2139" i="18"/>
  <c r="I2139" i="18" s="1"/>
  <c r="F2138" i="18"/>
  <c r="F2137" i="18"/>
  <c r="F2136" i="18"/>
  <c r="I2136" i="18" s="1"/>
  <c r="F2135" i="18"/>
  <c r="F2134" i="18"/>
  <c r="F2133" i="18"/>
  <c r="H2133" i="18" s="1"/>
  <c r="F2132" i="18"/>
  <c r="F2131" i="18"/>
  <c r="F2130" i="18"/>
  <c r="I2130" i="18" s="1"/>
  <c r="F2129" i="18"/>
  <c r="G2129" i="18" s="1"/>
  <c r="F2128" i="18"/>
  <c r="H2128" i="18" s="1"/>
  <c r="F2127" i="18"/>
  <c r="H2127" i="18" s="1"/>
  <c r="F2126" i="18"/>
  <c r="G2126" i="18" s="1"/>
  <c r="F2125" i="18"/>
  <c r="I2125" i="18" s="1"/>
  <c r="F2124" i="18"/>
  <c r="I2124" i="18" s="1"/>
  <c r="F2123" i="18"/>
  <c r="F2122" i="18"/>
  <c r="I2121" i="18"/>
  <c r="F2121" i="18"/>
  <c r="G2121" i="18" s="1"/>
  <c r="F2120" i="18"/>
  <c r="F2119" i="18"/>
  <c r="F2118" i="18"/>
  <c r="I2118" i="18" s="1"/>
  <c r="F2117" i="18"/>
  <c r="G2117" i="18" s="1"/>
  <c r="F2116" i="18"/>
  <c r="H2116" i="18" s="1"/>
  <c r="F2115" i="18"/>
  <c r="F2114" i="18"/>
  <c r="G2114" i="18" s="1"/>
  <c r="F2113" i="18"/>
  <c r="F2112" i="18"/>
  <c r="I2112" i="18" s="1"/>
  <c r="F2111" i="18"/>
  <c r="F2110" i="18"/>
  <c r="H2110" i="18" s="1"/>
  <c r="F2109" i="18"/>
  <c r="F2108" i="18"/>
  <c r="I2108" i="18" s="1"/>
  <c r="I2107" i="18"/>
  <c r="F2107" i="18"/>
  <c r="H2107" i="18" s="1"/>
  <c r="H2106" i="18"/>
  <c r="G2106" i="18"/>
  <c r="F2106" i="18"/>
  <c r="I2106" i="18" s="1"/>
  <c r="F2105" i="18"/>
  <c r="I2105" i="18" s="1"/>
  <c r="F2104" i="18"/>
  <c r="I2104" i="18" s="1"/>
  <c r="F2103" i="18"/>
  <c r="F2102" i="18"/>
  <c r="I2102" i="18" s="1"/>
  <c r="F2101" i="18"/>
  <c r="I2101" i="18" s="1"/>
  <c r="F2100" i="18"/>
  <c r="F2099" i="18"/>
  <c r="I2099" i="18" s="1"/>
  <c r="F2098" i="18"/>
  <c r="I2098" i="18" s="1"/>
  <c r="I2097" i="18"/>
  <c r="H2097" i="18"/>
  <c r="F2097" i="18"/>
  <c r="G2097" i="18" s="1"/>
  <c r="F2096" i="18"/>
  <c r="I2096" i="18" s="1"/>
  <c r="F2095" i="18"/>
  <c r="I2095" i="18" s="1"/>
  <c r="I2094" i="18"/>
  <c r="G2094" i="18"/>
  <c r="F2094" i="18"/>
  <c r="H2094" i="18" s="1"/>
  <c r="F2093" i="18"/>
  <c r="I2093" i="18" s="1"/>
  <c r="F2092" i="18"/>
  <c r="I2091" i="18"/>
  <c r="F2091" i="18"/>
  <c r="H2091" i="18" s="1"/>
  <c r="F2090" i="18"/>
  <c r="I2090" i="18" s="1"/>
  <c r="F2089" i="18"/>
  <c r="I2089" i="18" s="1"/>
  <c r="F2088" i="18"/>
  <c r="I2088" i="18" s="1"/>
  <c r="F2087" i="18"/>
  <c r="I2087" i="18" s="1"/>
  <c r="H2086" i="18"/>
  <c r="F2086" i="18"/>
  <c r="I2086" i="18" s="1"/>
  <c r="F2085" i="18"/>
  <c r="F2084" i="18"/>
  <c r="I2084" i="18" s="1"/>
  <c r="H2083" i="18"/>
  <c r="F2083" i="18"/>
  <c r="I2083" i="18" s="1"/>
  <c r="F2082" i="18"/>
  <c r="F2081" i="18"/>
  <c r="I2081" i="18" s="1"/>
  <c r="F2080" i="18"/>
  <c r="I2080" i="18" s="1"/>
  <c r="H2079" i="18"/>
  <c r="F2079" i="18"/>
  <c r="I2079" i="18" s="1"/>
  <c r="F2078" i="18"/>
  <c r="I2078" i="18" s="1"/>
  <c r="F2077" i="18"/>
  <c r="I2077" i="18" s="1"/>
  <c r="I2076" i="18"/>
  <c r="F2076" i="18"/>
  <c r="G2076" i="18" s="1"/>
  <c r="F2075" i="18"/>
  <c r="I2075" i="18" s="1"/>
  <c r="F2074" i="18"/>
  <c r="F2073" i="18"/>
  <c r="H2073" i="18" s="1"/>
  <c r="F2072" i="18"/>
  <c r="I2072" i="18" s="1"/>
  <c r="H2071" i="18"/>
  <c r="F2071" i="18"/>
  <c r="I2071" i="18" s="1"/>
  <c r="F2070" i="18"/>
  <c r="I2070" i="18" s="1"/>
  <c r="F2069" i="18"/>
  <c r="I2069" i="18" s="1"/>
  <c r="H2068" i="18"/>
  <c r="F2068" i="18"/>
  <c r="I2068" i="18" s="1"/>
  <c r="F2067" i="18"/>
  <c r="F2066" i="18"/>
  <c r="I2066" i="18" s="1"/>
  <c r="F2065" i="18"/>
  <c r="I2065" i="18" s="1"/>
  <c r="F2064" i="18"/>
  <c r="F2063" i="18"/>
  <c r="I2063" i="18" s="1"/>
  <c r="F2062" i="18"/>
  <c r="I2062" i="18" s="1"/>
  <c r="I2061" i="18"/>
  <c r="H2061" i="18"/>
  <c r="G2061" i="18"/>
  <c r="F2061" i="18"/>
  <c r="F2060" i="18"/>
  <c r="I2060" i="18" s="1"/>
  <c r="H2059" i="18"/>
  <c r="F2059" i="18"/>
  <c r="I2059" i="18" s="1"/>
  <c r="I2058" i="18"/>
  <c r="H2058" i="18"/>
  <c r="F2058" i="18"/>
  <c r="G2058" i="18" s="1"/>
  <c r="F2057" i="18"/>
  <c r="I2057" i="18" s="1"/>
  <c r="F2056" i="18"/>
  <c r="I2055" i="18"/>
  <c r="G2055" i="18"/>
  <c r="F2055" i="18"/>
  <c r="H2055" i="18" s="1"/>
  <c r="F2054" i="18"/>
  <c r="I2054" i="18" s="1"/>
  <c r="F2053" i="18"/>
  <c r="I2053" i="18" s="1"/>
  <c r="F2052" i="18"/>
  <c r="I2052" i="18" s="1"/>
  <c r="F2051" i="18"/>
  <c r="I2051" i="18" s="1"/>
  <c r="F2050" i="18"/>
  <c r="I2050" i="18" s="1"/>
  <c r="F2049" i="18"/>
  <c r="F2048" i="18"/>
  <c r="I2048" i="18" s="1"/>
  <c r="F2047" i="18"/>
  <c r="I2047" i="18" s="1"/>
  <c r="F2046" i="18"/>
  <c r="G2046" i="18" s="1"/>
  <c r="F2045" i="18"/>
  <c r="I2045" i="18" s="1"/>
  <c r="H2044" i="18"/>
  <c r="F2044" i="18"/>
  <c r="I2044" i="18" s="1"/>
  <c r="H2043" i="18"/>
  <c r="G2043" i="18"/>
  <c r="F2043" i="18"/>
  <c r="I2043" i="18" s="1"/>
  <c r="F2042" i="18"/>
  <c r="I2042" i="18" s="1"/>
  <c r="H2041" i="18"/>
  <c r="F2041" i="18"/>
  <c r="I2041" i="18" s="1"/>
  <c r="I2040" i="18"/>
  <c r="H2040" i="18"/>
  <c r="F2040" i="18"/>
  <c r="G2040" i="18" s="1"/>
  <c r="F2039" i="18"/>
  <c r="I2039" i="18" s="1"/>
  <c r="F2038" i="18"/>
  <c r="F2037" i="18"/>
  <c r="H2037" i="18" s="1"/>
  <c r="F2036" i="18"/>
  <c r="I2036" i="18" s="1"/>
  <c r="F2035" i="18"/>
  <c r="I2035" i="18" s="1"/>
  <c r="F2034" i="18"/>
  <c r="I2034" i="18" s="1"/>
  <c r="F2033" i="18"/>
  <c r="I2033" i="18" s="1"/>
  <c r="F2032" i="18"/>
  <c r="I2032" i="18" s="1"/>
  <c r="F2031" i="18"/>
  <c r="F2030" i="18"/>
  <c r="I2030" i="18" s="1"/>
  <c r="F2029" i="18"/>
  <c r="I2029" i="18" s="1"/>
  <c r="F2028" i="18"/>
  <c r="F2027" i="18"/>
  <c r="I2027" i="18" s="1"/>
  <c r="F2026" i="18"/>
  <c r="I2026" i="18" s="1"/>
  <c r="F2025" i="18"/>
  <c r="G2025" i="18" s="1"/>
  <c r="F2024" i="18"/>
  <c r="I2024" i="18" s="1"/>
  <c r="H2023" i="18"/>
  <c r="F2023" i="18"/>
  <c r="I2023" i="18" s="1"/>
  <c r="H2022" i="18"/>
  <c r="G2022" i="18"/>
  <c r="F2022" i="18"/>
  <c r="I2022" i="18" s="1"/>
  <c r="F2021" i="18"/>
  <c r="I2021" i="18" s="1"/>
  <c r="F2020" i="18"/>
  <c r="F2019" i="18"/>
  <c r="H2019" i="18" s="1"/>
  <c r="F2018" i="18"/>
  <c r="I2018" i="18" s="1"/>
  <c r="H2017" i="18"/>
  <c r="F2017" i="18"/>
  <c r="I2017" i="18" s="1"/>
  <c r="F2016" i="18"/>
  <c r="I2016" i="18" s="1"/>
  <c r="F2015" i="18"/>
  <c r="I2015" i="18" s="1"/>
  <c r="F2014" i="18"/>
  <c r="I2014" i="18" s="1"/>
  <c r="F2013" i="18"/>
  <c r="F2012" i="18"/>
  <c r="I2012" i="18" s="1"/>
  <c r="F2011" i="18"/>
  <c r="I2011" i="18" s="1"/>
  <c r="F2010" i="18"/>
  <c r="F2009" i="18"/>
  <c r="I2009" i="18" s="1"/>
  <c r="H2008" i="18"/>
  <c r="F2008" i="18"/>
  <c r="I2008" i="18" s="1"/>
  <c r="H2007" i="18"/>
  <c r="G2007" i="18"/>
  <c r="F2007" i="18"/>
  <c r="I2007" i="18" s="1"/>
  <c r="F2006" i="18"/>
  <c r="I2006" i="18" s="1"/>
  <c r="F2005" i="18"/>
  <c r="I2005" i="18" s="1"/>
  <c r="I2004" i="18"/>
  <c r="H2004" i="18"/>
  <c r="F2004" i="18"/>
  <c r="G2004" i="18" s="1"/>
  <c r="F2003" i="18"/>
  <c r="I2003" i="18" s="1"/>
  <c r="F2002" i="18"/>
  <c r="F2001" i="18"/>
  <c r="H2001" i="18" s="1"/>
  <c r="F2000" i="18"/>
  <c r="I2000" i="18" s="1"/>
  <c r="F1999" i="18"/>
  <c r="I1999" i="18" s="1"/>
  <c r="F1998" i="18"/>
  <c r="I1998" i="18" s="1"/>
  <c r="F1997" i="18"/>
  <c r="I1997" i="18" s="1"/>
  <c r="F1996" i="18"/>
  <c r="I1996" i="18" s="1"/>
  <c r="F1995" i="18"/>
  <c r="F1994" i="18"/>
  <c r="I1994" i="18" s="1"/>
  <c r="F1993" i="18"/>
  <c r="I1993" i="18" s="1"/>
  <c r="F1992" i="18"/>
  <c r="F1991" i="18"/>
  <c r="I1991" i="18" s="1"/>
  <c r="F1990" i="18"/>
  <c r="I1990" i="18" s="1"/>
  <c r="F1989" i="18"/>
  <c r="G1989" i="18" s="1"/>
  <c r="F1988" i="18"/>
  <c r="I1988" i="18" s="1"/>
  <c r="H1987" i="18"/>
  <c r="F1987" i="18"/>
  <c r="I1987" i="18" s="1"/>
  <c r="H1986" i="18"/>
  <c r="G1986" i="18"/>
  <c r="F1986" i="18"/>
  <c r="I1986" i="18" s="1"/>
  <c r="F1985" i="18"/>
  <c r="I1985" i="18" s="1"/>
  <c r="F1984" i="18"/>
  <c r="F1983" i="18"/>
  <c r="H1983" i="18" s="1"/>
  <c r="F1982" i="18"/>
  <c r="I1982" i="18" s="1"/>
  <c r="H1981" i="18"/>
  <c r="F1981" i="18"/>
  <c r="I1981" i="18" s="1"/>
  <c r="F1980" i="18"/>
  <c r="I1980" i="18" s="1"/>
  <c r="F1979" i="18"/>
  <c r="F1978" i="18"/>
  <c r="I1978" i="18" s="1"/>
  <c r="F1977" i="18"/>
  <c r="F1976" i="18"/>
  <c r="F1975" i="18"/>
  <c r="I1975" i="18" s="1"/>
  <c r="F1974" i="18"/>
  <c r="F1973" i="18"/>
  <c r="H1972" i="18"/>
  <c r="F1972" i="18"/>
  <c r="I1972" i="18" s="1"/>
  <c r="H1971" i="18"/>
  <c r="G1971" i="18"/>
  <c r="F1971" i="18"/>
  <c r="I1971" i="18" s="1"/>
  <c r="F1970" i="18"/>
  <c r="F1969" i="18"/>
  <c r="I1969" i="18" s="1"/>
  <c r="I1968" i="18"/>
  <c r="H1968" i="18"/>
  <c r="F1968" i="18"/>
  <c r="G1968" i="18" s="1"/>
  <c r="F1967" i="18"/>
  <c r="F1966" i="18"/>
  <c r="F1965" i="18"/>
  <c r="H1965" i="18" s="1"/>
  <c r="F1964" i="18"/>
  <c r="F1963" i="18"/>
  <c r="I1963" i="18" s="1"/>
  <c r="F1962" i="18"/>
  <c r="I1962" i="18" s="1"/>
  <c r="F1961" i="18"/>
  <c r="F1960" i="18"/>
  <c r="I1960" i="18" s="1"/>
  <c r="F1959" i="18"/>
  <c r="F1958" i="18"/>
  <c r="F1957" i="18"/>
  <c r="I1957" i="18" s="1"/>
  <c r="F1956" i="18"/>
  <c r="F1955" i="18"/>
  <c r="F1954" i="18"/>
  <c r="I1954" i="18" s="1"/>
  <c r="F1953" i="18"/>
  <c r="G1953" i="18" s="1"/>
  <c r="F1952" i="18"/>
  <c r="H1951" i="18"/>
  <c r="F1951" i="18"/>
  <c r="I1951" i="18" s="1"/>
  <c r="H1950" i="18"/>
  <c r="G1950" i="18"/>
  <c r="F1950" i="18"/>
  <c r="I1950" i="18" s="1"/>
  <c r="F1949" i="18"/>
  <c r="F1948" i="18"/>
  <c r="F1947" i="18"/>
  <c r="H1947" i="18" s="1"/>
  <c r="F1946" i="18"/>
  <c r="F1945" i="18"/>
  <c r="I1945" i="18" s="1"/>
  <c r="G1944" i="18"/>
  <c r="F1944" i="18"/>
  <c r="I1944" i="18" s="1"/>
  <c r="F1943" i="18"/>
  <c r="H1942" i="18"/>
  <c r="F1942" i="18"/>
  <c r="I1942" i="18" s="1"/>
  <c r="F1941" i="18"/>
  <c r="F1940" i="18"/>
  <c r="F1939" i="18"/>
  <c r="I1939" i="18" s="1"/>
  <c r="F1938" i="18"/>
  <c r="F1937" i="18"/>
  <c r="H1936" i="18"/>
  <c r="F1936" i="18"/>
  <c r="I1936" i="18" s="1"/>
  <c r="F1935" i="18"/>
  <c r="F1934" i="18"/>
  <c r="H1933" i="18"/>
  <c r="F1933" i="18"/>
  <c r="I1933" i="18" s="1"/>
  <c r="F1932" i="18"/>
  <c r="F1931" i="18"/>
  <c r="F1930" i="18"/>
  <c r="H1930" i="18" s="1"/>
  <c r="I1929" i="18"/>
  <c r="F1929" i="18"/>
  <c r="H1929" i="18" s="1"/>
  <c r="F1928" i="18"/>
  <c r="F1927" i="18"/>
  <c r="G1926" i="18"/>
  <c r="F1926" i="18"/>
  <c r="H1926" i="18" s="1"/>
  <c r="F1925" i="18"/>
  <c r="F1924" i="18"/>
  <c r="I1923" i="18"/>
  <c r="F1923" i="18"/>
  <c r="H1923" i="18" s="1"/>
  <c r="F1922" i="18"/>
  <c r="F1921" i="18"/>
  <c r="F1920" i="18"/>
  <c r="F1919" i="18"/>
  <c r="H1918" i="18"/>
  <c r="F1918" i="18"/>
  <c r="F1917" i="18"/>
  <c r="I1917" i="18" s="1"/>
  <c r="F1916" i="18"/>
  <c r="F1915" i="18"/>
  <c r="H1914" i="18"/>
  <c r="G1914" i="18"/>
  <c r="F1914" i="18"/>
  <c r="I1914" i="18" s="1"/>
  <c r="F1913" i="18"/>
  <c r="H1912" i="18"/>
  <c r="F1912" i="18"/>
  <c r="F1911" i="18"/>
  <c r="F1910" i="18"/>
  <c r="F1909" i="18"/>
  <c r="F1908" i="18"/>
  <c r="F1907" i="18"/>
  <c r="F1906" i="18"/>
  <c r="F1905" i="18"/>
  <c r="F1904" i="18"/>
  <c r="F1903" i="18"/>
  <c r="F1902" i="18"/>
  <c r="F1901" i="18"/>
  <c r="F1900" i="18"/>
  <c r="H1900" i="18" s="1"/>
  <c r="F1899" i="18"/>
  <c r="F1898" i="18"/>
  <c r="F1897" i="18"/>
  <c r="F1896" i="18"/>
  <c r="F1895" i="18"/>
  <c r="F1894" i="18"/>
  <c r="H1894" i="18" s="1"/>
  <c r="F1893" i="18"/>
  <c r="F1892" i="18"/>
  <c r="F1891" i="18"/>
  <c r="F1890" i="18"/>
  <c r="I1890" i="18" s="1"/>
  <c r="F1889" i="18"/>
  <c r="F1888" i="18"/>
  <c r="F1887" i="18"/>
  <c r="I1887" i="18" s="1"/>
  <c r="F1886" i="18"/>
  <c r="F1885" i="18"/>
  <c r="H1884" i="18"/>
  <c r="G1884" i="18"/>
  <c r="F1884" i="18"/>
  <c r="I1884" i="18" s="1"/>
  <c r="F1883" i="18"/>
  <c r="G1882" i="18"/>
  <c r="F1882" i="18"/>
  <c r="I1882" i="18" s="1"/>
  <c r="I1881" i="18"/>
  <c r="F1881" i="18"/>
  <c r="G1881" i="18" s="1"/>
  <c r="F1880" i="18"/>
  <c r="H1880" i="18" s="1"/>
  <c r="F1879" i="18"/>
  <c r="I1879" i="18" s="1"/>
  <c r="I1878" i="18"/>
  <c r="F1878" i="18"/>
  <c r="H1878" i="18" s="1"/>
  <c r="F1877" i="18"/>
  <c r="H1877" i="18" s="1"/>
  <c r="F1876" i="18"/>
  <c r="I1876" i="18" s="1"/>
  <c r="F1875" i="18"/>
  <c r="F1874" i="18"/>
  <c r="G1874" i="18" s="1"/>
  <c r="F1873" i="18"/>
  <c r="I1873" i="18" s="1"/>
  <c r="F1872" i="18"/>
  <c r="F1871" i="18"/>
  <c r="I1871" i="18" s="1"/>
  <c r="F1870" i="18"/>
  <c r="F1869" i="18"/>
  <c r="H1869" i="18" s="1"/>
  <c r="F1868" i="18"/>
  <c r="F1867" i="18"/>
  <c r="I1867" i="18" s="1"/>
  <c r="F1866" i="18"/>
  <c r="F1865" i="18"/>
  <c r="G1865" i="18" s="1"/>
  <c r="F1864" i="18"/>
  <c r="I1864" i="18" s="1"/>
  <c r="F1863" i="18"/>
  <c r="H1863" i="18" s="1"/>
  <c r="G1862" i="18"/>
  <c r="F1862" i="18"/>
  <c r="H1862" i="18" s="1"/>
  <c r="F1861" i="18"/>
  <c r="H1861" i="18" s="1"/>
  <c r="F1860" i="18"/>
  <c r="F1859" i="18"/>
  <c r="I1859" i="18" s="1"/>
  <c r="F1858" i="18"/>
  <c r="F1857" i="18"/>
  <c r="H1857" i="18" s="1"/>
  <c r="F1856" i="18"/>
  <c r="F1855" i="18"/>
  <c r="H1855" i="18" s="1"/>
  <c r="I1854" i="18"/>
  <c r="F1854" i="18"/>
  <c r="I1853" i="18"/>
  <c r="G1853" i="18"/>
  <c r="F1853" i="18"/>
  <c r="H1853" i="18" s="1"/>
  <c r="F1852" i="18"/>
  <c r="I1851" i="18"/>
  <c r="F1851" i="18"/>
  <c r="H1851" i="18" s="1"/>
  <c r="F1850" i="18"/>
  <c r="H1850" i="18" s="1"/>
  <c r="F1849" i="18"/>
  <c r="F1848" i="18"/>
  <c r="F1847" i="18"/>
  <c r="F1846" i="18"/>
  <c r="I1845" i="18"/>
  <c r="F1845" i="18"/>
  <c r="F1844" i="18"/>
  <c r="G1844" i="18" s="1"/>
  <c r="F1843" i="18"/>
  <c r="H1843" i="18" s="1"/>
  <c r="F1842" i="18"/>
  <c r="I1841" i="18"/>
  <c r="G1841" i="18"/>
  <c r="F1841" i="18"/>
  <c r="H1841" i="18" s="1"/>
  <c r="F1840" i="18"/>
  <c r="I1839" i="18"/>
  <c r="F1839" i="18"/>
  <c r="H1839" i="18" s="1"/>
  <c r="I1838" i="18"/>
  <c r="G1838" i="18"/>
  <c r="F1838" i="18"/>
  <c r="H1838" i="18" s="1"/>
  <c r="F1837" i="18"/>
  <c r="F1836" i="18"/>
  <c r="F1835" i="18"/>
  <c r="I1835" i="18" s="1"/>
  <c r="F1834" i="18"/>
  <c r="F1833" i="18"/>
  <c r="F1832" i="18"/>
  <c r="F1831" i="18"/>
  <c r="H1831" i="18" s="1"/>
  <c r="F1830" i="18"/>
  <c r="I1830" i="18" s="1"/>
  <c r="F1829" i="18"/>
  <c r="F1828" i="18"/>
  <c r="F1827" i="18"/>
  <c r="H1827" i="18" s="1"/>
  <c r="F1826" i="18"/>
  <c r="F1825" i="18"/>
  <c r="F1824" i="18"/>
  <c r="F1823" i="18"/>
  <c r="F1822" i="18"/>
  <c r="F1821" i="18"/>
  <c r="F1820" i="18"/>
  <c r="G1820" i="18" s="1"/>
  <c r="F1819" i="18"/>
  <c r="F1818" i="18"/>
  <c r="I1817" i="18"/>
  <c r="G1817" i="18"/>
  <c r="F1817" i="18"/>
  <c r="H1817" i="18" s="1"/>
  <c r="F1816" i="18"/>
  <c r="F1815" i="18"/>
  <c r="I1814" i="18"/>
  <c r="F1814" i="18"/>
  <c r="H1814" i="18" s="1"/>
  <c r="F1813" i="18"/>
  <c r="F1812" i="18"/>
  <c r="I1811" i="18"/>
  <c r="G1811" i="18"/>
  <c r="F1811" i="18"/>
  <c r="H1811" i="18" s="1"/>
  <c r="F1810" i="18"/>
  <c r="F1809" i="18"/>
  <c r="F1808" i="18"/>
  <c r="F1807" i="18"/>
  <c r="F1806" i="18"/>
  <c r="F1805" i="18"/>
  <c r="F1804" i="18"/>
  <c r="F1803" i="18"/>
  <c r="I1802" i="18"/>
  <c r="G1802" i="18"/>
  <c r="F1802" i="18"/>
  <c r="H1802" i="18" s="1"/>
  <c r="F1801" i="18"/>
  <c r="F1800" i="18"/>
  <c r="I1799" i="18"/>
  <c r="G1799" i="18"/>
  <c r="F1799" i="18"/>
  <c r="H1799" i="18" s="1"/>
  <c r="F1798" i="18"/>
  <c r="F1797" i="18"/>
  <c r="I1796" i="18"/>
  <c r="F1796" i="18"/>
  <c r="H1796" i="18" s="1"/>
  <c r="F1795" i="18"/>
  <c r="F1794" i="18"/>
  <c r="I1793" i="18"/>
  <c r="G1793" i="18"/>
  <c r="F1793" i="18"/>
  <c r="H1793" i="18" s="1"/>
  <c r="F1792" i="18"/>
  <c r="F1791" i="18"/>
  <c r="F1790" i="18"/>
  <c r="F1789" i="18"/>
  <c r="F1788" i="18"/>
  <c r="F1787" i="18"/>
  <c r="F1786" i="18"/>
  <c r="F1785" i="18"/>
  <c r="I1784" i="18"/>
  <c r="G1784" i="18"/>
  <c r="F1784" i="18"/>
  <c r="H1784" i="18" s="1"/>
  <c r="F1783" i="18"/>
  <c r="H1783" i="18" s="1"/>
  <c r="F1782" i="18"/>
  <c r="F1781" i="18"/>
  <c r="H1781" i="18" s="1"/>
  <c r="F1780" i="18"/>
  <c r="F1779" i="18"/>
  <c r="F1778" i="18"/>
  <c r="F1777" i="18"/>
  <c r="F1776" i="18"/>
  <c r="F1775" i="18"/>
  <c r="I1775" i="18" s="1"/>
  <c r="F1774" i="18"/>
  <c r="H1774" i="18" s="1"/>
  <c r="F1773" i="18"/>
  <c r="F1772" i="18"/>
  <c r="I1771" i="18"/>
  <c r="F1771" i="18"/>
  <c r="H1771" i="18" s="1"/>
  <c r="I1770" i="18"/>
  <c r="F1770" i="18"/>
  <c r="H1770" i="18" s="1"/>
  <c r="F1769" i="18"/>
  <c r="F1768" i="18"/>
  <c r="I1767" i="18"/>
  <c r="G1767" i="18"/>
  <c r="F1767" i="18"/>
  <c r="H1767" i="18" s="1"/>
  <c r="F1766" i="18"/>
  <c r="G1766" i="18" s="1"/>
  <c r="F1765" i="18"/>
  <c r="F1764" i="18"/>
  <c r="F1763" i="18"/>
  <c r="F1762" i="18"/>
  <c r="H1762" i="18" s="1"/>
  <c r="F1761" i="18"/>
  <c r="I1760" i="18"/>
  <c r="G1760" i="18"/>
  <c r="F1760" i="18"/>
  <c r="H1760" i="18" s="1"/>
  <c r="I1759" i="18"/>
  <c r="F1759" i="18"/>
  <c r="H1759" i="18" s="1"/>
  <c r="G1758" i="18"/>
  <c r="F1758" i="18"/>
  <c r="F1757" i="18"/>
  <c r="H1757" i="18" s="1"/>
  <c r="F1756" i="18"/>
  <c r="F1755" i="18"/>
  <c r="F1754" i="18"/>
  <c r="F1753" i="18"/>
  <c r="F1752" i="18"/>
  <c r="F1751" i="18"/>
  <c r="F1750" i="18"/>
  <c r="H1750" i="18" s="1"/>
  <c r="F1749" i="18"/>
  <c r="I1748" i="18"/>
  <c r="G1748" i="18"/>
  <c r="F1748" i="18"/>
  <c r="H1748" i="18" s="1"/>
  <c r="F1747" i="18"/>
  <c r="H1747" i="18" s="1"/>
  <c r="F1746" i="18"/>
  <c r="H1746" i="18" s="1"/>
  <c r="F1745" i="18"/>
  <c r="F1744" i="18"/>
  <c r="F1743" i="18"/>
  <c r="F1742" i="18"/>
  <c r="F1741" i="18"/>
  <c r="F1740" i="18"/>
  <c r="F1739" i="18"/>
  <c r="I1739" i="18" s="1"/>
  <c r="F1738" i="18"/>
  <c r="H1738" i="18" s="1"/>
  <c r="F1737" i="18"/>
  <c r="I1736" i="18"/>
  <c r="G1736" i="18"/>
  <c r="F1736" i="18"/>
  <c r="H1736" i="18" s="1"/>
  <c r="F1735" i="18"/>
  <c r="F1734" i="18"/>
  <c r="H1734" i="18" s="1"/>
  <c r="F1733" i="18"/>
  <c r="H1733" i="18" s="1"/>
  <c r="F1732" i="18"/>
  <c r="F1731" i="18"/>
  <c r="F1730" i="18"/>
  <c r="F1729" i="18"/>
  <c r="F1728" i="18"/>
  <c r="F1727" i="18"/>
  <c r="I1727" i="18" s="1"/>
  <c r="F1726" i="18"/>
  <c r="H1726" i="18" s="1"/>
  <c r="F1725" i="18"/>
  <c r="F1724" i="18"/>
  <c r="F1723" i="18"/>
  <c r="H1723" i="18" s="1"/>
  <c r="F1722" i="18"/>
  <c r="G1721" i="18"/>
  <c r="F1721" i="18"/>
  <c r="H1721" i="18" s="1"/>
  <c r="F1720" i="18"/>
  <c r="F1719" i="18"/>
  <c r="F1718" i="18"/>
  <c r="F1717" i="18"/>
  <c r="F1716" i="18"/>
  <c r="F1715" i="18"/>
  <c r="F1714" i="18"/>
  <c r="H1714" i="18" s="1"/>
  <c r="F1713" i="18"/>
  <c r="I1712" i="18"/>
  <c r="G1712" i="18"/>
  <c r="F1712" i="18"/>
  <c r="H1712" i="18" s="1"/>
  <c r="I1711" i="18"/>
  <c r="F1711" i="18"/>
  <c r="H1711" i="18" s="1"/>
  <c r="F1710" i="18"/>
  <c r="H1710" i="18" s="1"/>
  <c r="F1709" i="18"/>
  <c r="H1709" i="18" s="1"/>
  <c r="F1708" i="18"/>
  <c r="F1707" i="18"/>
  <c r="F1706" i="18"/>
  <c r="G1706" i="18" s="1"/>
  <c r="F1705" i="18"/>
  <c r="F1704" i="18"/>
  <c r="F1703" i="18"/>
  <c r="I1703" i="18" s="1"/>
  <c r="F1702" i="18"/>
  <c r="H1702" i="18" s="1"/>
  <c r="F1701" i="18"/>
  <c r="I1700" i="18"/>
  <c r="G1700" i="18"/>
  <c r="F1700" i="18"/>
  <c r="H1700" i="18" s="1"/>
  <c r="F1699" i="18"/>
  <c r="H1699" i="18" s="1"/>
  <c r="I1698" i="18"/>
  <c r="F1698" i="18"/>
  <c r="H1698" i="18" s="1"/>
  <c r="G1697" i="18"/>
  <c r="F1697" i="18"/>
  <c r="H1697" i="18" s="1"/>
  <c r="F1696" i="18"/>
  <c r="I1695" i="18"/>
  <c r="G1695" i="18"/>
  <c r="F1695" i="18"/>
  <c r="H1695" i="18" s="1"/>
  <c r="F1694" i="18"/>
  <c r="G1694" i="18" s="1"/>
  <c r="F1693" i="18"/>
  <c r="F1692" i="18"/>
  <c r="F1691" i="18"/>
  <c r="I1691" i="18" s="1"/>
  <c r="F1690" i="18"/>
  <c r="H1690" i="18" s="1"/>
  <c r="F1689" i="18"/>
  <c r="F1688" i="18"/>
  <c r="F1687" i="18"/>
  <c r="H1687" i="18" s="1"/>
  <c r="I1686" i="18"/>
  <c r="G1686" i="18"/>
  <c r="F1686" i="18"/>
  <c r="H1686" i="18" s="1"/>
  <c r="F1685" i="18"/>
  <c r="H1685" i="18" s="1"/>
  <c r="F1684" i="18"/>
  <c r="I1683" i="18"/>
  <c r="G1683" i="18"/>
  <c r="F1683" i="18"/>
  <c r="H1683" i="18" s="1"/>
  <c r="F1682" i="18"/>
  <c r="F1681" i="18"/>
  <c r="F1680" i="18"/>
  <c r="H1679" i="18"/>
  <c r="G1679" i="18"/>
  <c r="F1679" i="18"/>
  <c r="I1679" i="18" s="1"/>
  <c r="F1678" i="18"/>
  <c r="H1678" i="18" s="1"/>
  <c r="F1677" i="18"/>
  <c r="I1676" i="18"/>
  <c r="F1676" i="18"/>
  <c r="H1676" i="18" s="1"/>
  <c r="F1675" i="18"/>
  <c r="H1675" i="18" s="1"/>
  <c r="F1674" i="18"/>
  <c r="H1674" i="18" s="1"/>
  <c r="F1673" i="18"/>
  <c r="H1673" i="18" s="1"/>
  <c r="F1672" i="18"/>
  <c r="I1671" i="18"/>
  <c r="G1671" i="18"/>
  <c r="F1671" i="18"/>
  <c r="H1671" i="18" s="1"/>
  <c r="F1670" i="18"/>
  <c r="F1669" i="18"/>
  <c r="H1669" i="18" s="1"/>
  <c r="F1668" i="18"/>
  <c r="I1667" i="18"/>
  <c r="H1667" i="18"/>
  <c r="F1667" i="18"/>
  <c r="G1667" i="18" s="1"/>
  <c r="F1666" i="18"/>
  <c r="F1665" i="18"/>
  <c r="H1665" i="18" s="1"/>
  <c r="F1664" i="18"/>
  <c r="F1663" i="18"/>
  <c r="H1663" i="18" s="1"/>
  <c r="F1662" i="18"/>
  <c r="I1661" i="18"/>
  <c r="H1661" i="18"/>
  <c r="F1661" i="18"/>
  <c r="G1661" i="18" s="1"/>
  <c r="F1660" i="18"/>
  <c r="I1659" i="18"/>
  <c r="F1659" i="18"/>
  <c r="H1659" i="18" s="1"/>
  <c r="F1658" i="18"/>
  <c r="I1657" i="18"/>
  <c r="F1657" i="18"/>
  <c r="H1657" i="18" s="1"/>
  <c r="F1656" i="18"/>
  <c r="I1655" i="18"/>
  <c r="F1655" i="18"/>
  <c r="G1655" i="18" s="1"/>
  <c r="F1654" i="18"/>
  <c r="F1653" i="18"/>
  <c r="F1652" i="18"/>
  <c r="F1651" i="18"/>
  <c r="H1651" i="18" s="1"/>
  <c r="F1650" i="18"/>
  <c r="F1649" i="18"/>
  <c r="G1649" i="18" s="1"/>
  <c r="F1648" i="18"/>
  <c r="F1647" i="18"/>
  <c r="F1646" i="18"/>
  <c r="F1645" i="18"/>
  <c r="H1645" i="18" s="1"/>
  <c r="F1644" i="18"/>
  <c r="F1643" i="18"/>
  <c r="G1643" i="18" s="1"/>
  <c r="F1642" i="18"/>
  <c r="I1641" i="18"/>
  <c r="F1641" i="18"/>
  <c r="H1641" i="18" s="1"/>
  <c r="F1640" i="18"/>
  <c r="F1639" i="18"/>
  <c r="H1639" i="18" s="1"/>
  <c r="F1638" i="18"/>
  <c r="I1637" i="18"/>
  <c r="F1637" i="18"/>
  <c r="G1637" i="18" s="1"/>
  <c r="F1636" i="18"/>
  <c r="I1635" i="18"/>
  <c r="G1635" i="18"/>
  <c r="F1635" i="18"/>
  <c r="H1635" i="18" s="1"/>
  <c r="F1634" i="18"/>
  <c r="F1633" i="18"/>
  <c r="H1633" i="18" s="1"/>
  <c r="F1632" i="18"/>
  <c r="I1631" i="18"/>
  <c r="H1631" i="18"/>
  <c r="F1631" i="18"/>
  <c r="G1631" i="18" s="1"/>
  <c r="F1630" i="18"/>
  <c r="I1629" i="18"/>
  <c r="G1629" i="18"/>
  <c r="F1629" i="18"/>
  <c r="H1629" i="18" s="1"/>
  <c r="F1628" i="18"/>
  <c r="F1627" i="18"/>
  <c r="F1626" i="18"/>
  <c r="I1625" i="18"/>
  <c r="H1625" i="18"/>
  <c r="F1625" i="18"/>
  <c r="G1625" i="18" s="1"/>
  <c r="F1624" i="18"/>
  <c r="F1623" i="18"/>
  <c r="H1623" i="18" s="1"/>
  <c r="F1622" i="18"/>
  <c r="I1621" i="18"/>
  <c r="F1621" i="18"/>
  <c r="H1621" i="18" s="1"/>
  <c r="F1620" i="18"/>
  <c r="F1619" i="18"/>
  <c r="G1619" i="18" s="1"/>
  <c r="F1618" i="18"/>
  <c r="I1617" i="18"/>
  <c r="F1617" i="18"/>
  <c r="H1617" i="18" s="1"/>
  <c r="F1616" i="18"/>
  <c r="I1615" i="18"/>
  <c r="F1615" i="18"/>
  <c r="H1615" i="18" s="1"/>
  <c r="F1614" i="18"/>
  <c r="I1613" i="18"/>
  <c r="F1613" i="18"/>
  <c r="G1613" i="18" s="1"/>
  <c r="F1612" i="18"/>
  <c r="I1611" i="18"/>
  <c r="G1611" i="18"/>
  <c r="F1611" i="18"/>
  <c r="H1611" i="18" s="1"/>
  <c r="F1610" i="18"/>
  <c r="F1609" i="18"/>
  <c r="H1609" i="18" s="1"/>
  <c r="F1608" i="18"/>
  <c r="F1607" i="18"/>
  <c r="F1606" i="18"/>
  <c r="I1605" i="18"/>
  <c r="G1605" i="18"/>
  <c r="F1605" i="18"/>
  <c r="H1605" i="18" s="1"/>
  <c r="F1604" i="18"/>
  <c r="F1603" i="18"/>
  <c r="H1603" i="18" s="1"/>
  <c r="F1602" i="18"/>
  <c r="I1601" i="18"/>
  <c r="F1601" i="18"/>
  <c r="F1600" i="18"/>
  <c r="I1599" i="18"/>
  <c r="F1599" i="18"/>
  <c r="H1599" i="18" s="1"/>
  <c r="F1598" i="18"/>
  <c r="F1597" i="18"/>
  <c r="H1597" i="18" s="1"/>
  <c r="F1596" i="18"/>
  <c r="F1595" i="18"/>
  <c r="G1595" i="18" s="1"/>
  <c r="F1594" i="18"/>
  <c r="G1593" i="18"/>
  <c r="F1593" i="18"/>
  <c r="H1593" i="18" s="1"/>
  <c r="F1592" i="18"/>
  <c r="I1591" i="18"/>
  <c r="F1591" i="18"/>
  <c r="H1591" i="18" s="1"/>
  <c r="F1590" i="18"/>
  <c r="F1589" i="18"/>
  <c r="G1589" i="18" s="1"/>
  <c r="F1588" i="18"/>
  <c r="F1587" i="18"/>
  <c r="H1587" i="18" s="1"/>
  <c r="F1586" i="18"/>
  <c r="F1585" i="18"/>
  <c r="H1585" i="18" s="1"/>
  <c r="F1584" i="18"/>
  <c r="I1583" i="18"/>
  <c r="F1583" i="18"/>
  <c r="H1583" i="18" s="1"/>
  <c r="F1582" i="18"/>
  <c r="F1581" i="18"/>
  <c r="H1581" i="18" s="1"/>
  <c r="F1580" i="18"/>
  <c r="G1580" i="18" s="1"/>
  <c r="I1579" i="18"/>
  <c r="F1579" i="18"/>
  <c r="H1579" i="18" s="1"/>
  <c r="F1578" i="18"/>
  <c r="F1577" i="18"/>
  <c r="G1577" i="18" s="1"/>
  <c r="F1576" i="18"/>
  <c r="F1575" i="18"/>
  <c r="H1575" i="18" s="1"/>
  <c r="F1574" i="18"/>
  <c r="G1574" i="18" s="1"/>
  <c r="I1573" i="18"/>
  <c r="F1573" i="18"/>
  <c r="H1573" i="18" s="1"/>
  <c r="F1572" i="18"/>
  <c r="F1571" i="18"/>
  <c r="I1571" i="18" s="1"/>
  <c r="F1570" i="18"/>
  <c r="G1569" i="18"/>
  <c r="F1569" i="18"/>
  <c r="H1569" i="18" s="1"/>
  <c r="F1568" i="18"/>
  <c r="G1568" i="18" s="1"/>
  <c r="F1567" i="18"/>
  <c r="H1567" i="18" s="1"/>
  <c r="F1566" i="18"/>
  <c r="F1565" i="18"/>
  <c r="G1565" i="18" s="1"/>
  <c r="F1564" i="18"/>
  <c r="G1563" i="18"/>
  <c r="F1563" i="18"/>
  <c r="H1563" i="18" s="1"/>
  <c r="F1562" i="18"/>
  <c r="G1562" i="18" s="1"/>
  <c r="F1561" i="18"/>
  <c r="H1561" i="18" s="1"/>
  <c r="F1560" i="18"/>
  <c r="H1559" i="18"/>
  <c r="G1559" i="18"/>
  <c r="F1559" i="18"/>
  <c r="I1559" i="18" s="1"/>
  <c r="F1558" i="18"/>
  <c r="I1557" i="18"/>
  <c r="F1557" i="18"/>
  <c r="H1557" i="18" s="1"/>
  <c r="F1556" i="18"/>
  <c r="F1555" i="18"/>
  <c r="H1555" i="18" s="1"/>
  <c r="F1554" i="18"/>
  <c r="H1553" i="18"/>
  <c r="G1553" i="18"/>
  <c r="F1553" i="18"/>
  <c r="I1553" i="18" s="1"/>
  <c r="F1552" i="18"/>
  <c r="I1551" i="18"/>
  <c r="F1551" i="18"/>
  <c r="H1551" i="18" s="1"/>
  <c r="G1550" i="18"/>
  <c r="F1550" i="18"/>
  <c r="I1549" i="18"/>
  <c r="F1549" i="18"/>
  <c r="H1549" i="18" s="1"/>
  <c r="F1548" i="18"/>
  <c r="I1547" i="18"/>
  <c r="H1547" i="18"/>
  <c r="G1547" i="18"/>
  <c r="F1547" i="18"/>
  <c r="F1546" i="18"/>
  <c r="F1545" i="18"/>
  <c r="H1545" i="18" s="1"/>
  <c r="F1544" i="18"/>
  <c r="G1544" i="18" s="1"/>
  <c r="I1543" i="18"/>
  <c r="F1543" i="18"/>
  <c r="H1543" i="18" s="1"/>
  <c r="F1542" i="18"/>
  <c r="I1541" i="18"/>
  <c r="H1541" i="18"/>
  <c r="G1541" i="18"/>
  <c r="F1541" i="18"/>
  <c r="F1540" i="18"/>
  <c r="F1539" i="18"/>
  <c r="H1539" i="18" s="1"/>
  <c r="F1538" i="18"/>
  <c r="I1537" i="18"/>
  <c r="F1537" i="18"/>
  <c r="H1537" i="18" s="1"/>
  <c r="F1536" i="18"/>
  <c r="I1535" i="18"/>
  <c r="H1535" i="18"/>
  <c r="G1535" i="18"/>
  <c r="F1535" i="18"/>
  <c r="F1534" i="18"/>
  <c r="F1533" i="18"/>
  <c r="H1533" i="18" s="1"/>
  <c r="F1532" i="18"/>
  <c r="G1532" i="18" s="1"/>
  <c r="I1531" i="18"/>
  <c r="F1531" i="18"/>
  <c r="H1531" i="18" s="1"/>
  <c r="F1530" i="18"/>
  <c r="I1529" i="18"/>
  <c r="F1529" i="18"/>
  <c r="H1529" i="18" s="1"/>
  <c r="F1528" i="18"/>
  <c r="I1527" i="18"/>
  <c r="G1527" i="18"/>
  <c r="F1527" i="18"/>
  <c r="H1527" i="18" s="1"/>
  <c r="G1526" i="18"/>
  <c r="F1526" i="18"/>
  <c r="F1525" i="18"/>
  <c r="H1525" i="18" s="1"/>
  <c r="F1524" i="18"/>
  <c r="G1523" i="18"/>
  <c r="F1523" i="18"/>
  <c r="I1523" i="18" s="1"/>
  <c r="F1522" i="18"/>
  <c r="I1521" i="18"/>
  <c r="F1521" i="18"/>
  <c r="H1521" i="18" s="1"/>
  <c r="F1520" i="18"/>
  <c r="F1519" i="18"/>
  <c r="H1519" i="18" s="1"/>
  <c r="F1518" i="18"/>
  <c r="G1517" i="18"/>
  <c r="F1517" i="18"/>
  <c r="I1517" i="18" s="1"/>
  <c r="F1516" i="18"/>
  <c r="I1515" i="18"/>
  <c r="F1515" i="18"/>
  <c r="H1515" i="18" s="1"/>
  <c r="G1514" i="18"/>
  <c r="F1514" i="18"/>
  <c r="F1513" i="18"/>
  <c r="H1513" i="18" s="1"/>
  <c r="F1512" i="18"/>
  <c r="H1511" i="18"/>
  <c r="F1511" i="18"/>
  <c r="I1511" i="18" s="1"/>
  <c r="F1510" i="18"/>
  <c r="I1509" i="18"/>
  <c r="G1509" i="18"/>
  <c r="F1509" i="18"/>
  <c r="H1509" i="18" s="1"/>
  <c r="F1508" i="18"/>
  <c r="F1507" i="18"/>
  <c r="H1507" i="18" s="1"/>
  <c r="F1506" i="18"/>
  <c r="H1505" i="18"/>
  <c r="F1505" i="18"/>
  <c r="I1505" i="18" s="1"/>
  <c r="F1504" i="18"/>
  <c r="I1503" i="18"/>
  <c r="G1503" i="18"/>
  <c r="F1503" i="18"/>
  <c r="H1503" i="18" s="1"/>
  <c r="F1502" i="18"/>
  <c r="F1501" i="18"/>
  <c r="H1501" i="18" s="1"/>
  <c r="F1500" i="18"/>
  <c r="H1499" i="18"/>
  <c r="F1499" i="18"/>
  <c r="I1499" i="18" s="1"/>
  <c r="F1498" i="18"/>
  <c r="F1497" i="18"/>
  <c r="H1497" i="18" s="1"/>
  <c r="F1496" i="18"/>
  <c r="F1495" i="18"/>
  <c r="F1494" i="18"/>
  <c r="H1494" i="18" s="1"/>
  <c r="G1493" i="18"/>
  <c r="F1493" i="18"/>
  <c r="I1493" i="18" s="1"/>
  <c r="F1492" i="18"/>
  <c r="F1491" i="18"/>
  <c r="H1490" i="18"/>
  <c r="F1490" i="18"/>
  <c r="I1490" i="18" s="1"/>
  <c r="F1489" i="18"/>
  <c r="F1488" i="18"/>
  <c r="H1488" i="18" s="1"/>
  <c r="F1487" i="18"/>
  <c r="I1487" i="18" s="1"/>
  <c r="F1486" i="18"/>
  <c r="G1485" i="18"/>
  <c r="F1485" i="18"/>
  <c r="H1485" i="18" s="1"/>
  <c r="H1484" i="18"/>
  <c r="G1484" i="18"/>
  <c r="F1484" i="18"/>
  <c r="I1484" i="18" s="1"/>
  <c r="F1483" i="18"/>
  <c r="F1482" i="18"/>
  <c r="H1481" i="18"/>
  <c r="G1481" i="18"/>
  <c r="F1481" i="18"/>
  <c r="I1481" i="18" s="1"/>
  <c r="F1480" i="18"/>
  <c r="F1479" i="18"/>
  <c r="H1479" i="18" s="1"/>
  <c r="F1478" i="18"/>
  <c r="I1478" i="18" s="1"/>
  <c r="F1477" i="18"/>
  <c r="I1476" i="18"/>
  <c r="G1476" i="18"/>
  <c r="F1476" i="18"/>
  <c r="H1476" i="18" s="1"/>
  <c r="F1475" i="18"/>
  <c r="I1475" i="18" s="1"/>
  <c r="F1474" i="18"/>
  <c r="F1473" i="18"/>
  <c r="H1472" i="18"/>
  <c r="F1472" i="18"/>
  <c r="I1472" i="18" s="1"/>
  <c r="F1471" i="18"/>
  <c r="F1470" i="18"/>
  <c r="H1470" i="18" s="1"/>
  <c r="F1469" i="18"/>
  <c r="F1468" i="18"/>
  <c r="I1467" i="18"/>
  <c r="G1467" i="18"/>
  <c r="F1467" i="18"/>
  <c r="H1467" i="18" s="1"/>
  <c r="F1466" i="18"/>
  <c r="I1466" i="18" s="1"/>
  <c r="F1465" i="18"/>
  <c r="F1464" i="18"/>
  <c r="I1463" i="18"/>
  <c r="H1463" i="18"/>
  <c r="G1463" i="18"/>
  <c r="F1463" i="18"/>
  <c r="F1462" i="18"/>
  <c r="I1461" i="18"/>
  <c r="G1461" i="18"/>
  <c r="F1461" i="18"/>
  <c r="H1461" i="18" s="1"/>
  <c r="F1460" i="18"/>
  <c r="F1459" i="18"/>
  <c r="F1458" i="18"/>
  <c r="H1458" i="18" s="1"/>
  <c r="F1457" i="18"/>
  <c r="I1457" i="18" s="1"/>
  <c r="F1456" i="18"/>
  <c r="F1455" i="18"/>
  <c r="H1454" i="18"/>
  <c r="G1454" i="18"/>
  <c r="F1454" i="18"/>
  <c r="I1454" i="18" s="1"/>
  <c r="F1453" i="18"/>
  <c r="I1452" i="18"/>
  <c r="F1452" i="18"/>
  <c r="H1452" i="18" s="1"/>
  <c r="F1451" i="18"/>
  <c r="F1450" i="18"/>
  <c r="I1449" i="18"/>
  <c r="G1449" i="18"/>
  <c r="F1449" i="18"/>
  <c r="H1449" i="18" s="1"/>
  <c r="F1448" i="18"/>
  <c r="I1448" i="18" s="1"/>
  <c r="F1447" i="18"/>
  <c r="F1446" i="18"/>
  <c r="F1445" i="18"/>
  <c r="I1445" i="18" s="1"/>
  <c r="F1444" i="18"/>
  <c r="F1443" i="18"/>
  <c r="H1443" i="18" s="1"/>
  <c r="F1442" i="18"/>
  <c r="F1441" i="18"/>
  <c r="I1440" i="18"/>
  <c r="F1440" i="18"/>
  <c r="H1440" i="18" s="1"/>
  <c r="G1439" i="18"/>
  <c r="F1439" i="18"/>
  <c r="I1439" i="18" s="1"/>
  <c r="F1438" i="18"/>
  <c r="F1437" i="18"/>
  <c r="G1436" i="18"/>
  <c r="F1436" i="18"/>
  <c r="H1436" i="18" s="1"/>
  <c r="F1435" i="18"/>
  <c r="F1434" i="18"/>
  <c r="H1434" i="18" s="1"/>
  <c r="F1433" i="18"/>
  <c r="I1433" i="18" s="1"/>
  <c r="F1432" i="18"/>
  <c r="F1431" i="18"/>
  <c r="H1431" i="18" s="1"/>
  <c r="F1430" i="18"/>
  <c r="I1430" i="18" s="1"/>
  <c r="F1429" i="18"/>
  <c r="F1428" i="18"/>
  <c r="H1427" i="18"/>
  <c r="F1427" i="18"/>
  <c r="I1427" i="18" s="1"/>
  <c r="F1426" i="18"/>
  <c r="F1425" i="18"/>
  <c r="H1425" i="18" s="1"/>
  <c r="I1424" i="18"/>
  <c r="F1424" i="18"/>
  <c r="F1423" i="18"/>
  <c r="F1422" i="18"/>
  <c r="H1422" i="18" s="1"/>
  <c r="H1421" i="18"/>
  <c r="F1421" i="18"/>
  <c r="I1421" i="18" s="1"/>
  <c r="F1420" i="18"/>
  <c r="G1419" i="18"/>
  <c r="F1419" i="18"/>
  <c r="H1419" i="18" s="1"/>
  <c r="F1418" i="18"/>
  <c r="I1418" i="18" s="1"/>
  <c r="F1417" i="18"/>
  <c r="F1416" i="18"/>
  <c r="H1416" i="18" s="1"/>
  <c r="F1415" i="18"/>
  <c r="I1415" i="18" s="1"/>
  <c r="F1414" i="18"/>
  <c r="F1413" i="18"/>
  <c r="F1412" i="18"/>
  <c r="I1412" i="18" s="1"/>
  <c r="F1411" i="18"/>
  <c r="F1410" i="18"/>
  <c r="F1409" i="18"/>
  <c r="I1409" i="18" s="1"/>
  <c r="F1408" i="18"/>
  <c r="F1407" i="18"/>
  <c r="F1406" i="18"/>
  <c r="I1406" i="18" s="1"/>
  <c r="F1405" i="18"/>
  <c r="F1404" i="18"/>
  <c r="H1404" i="18" s="1"/>
  <c r="F1403" i="18"/>
  <c r="I1403" i="18" s="1"/>
  <c r="F1402" i="18"/>
  <c r="F1401" i="18"/>
  <c r="F1400" i="18"/>
  <c r="I1400" i="18" s="1"/>
  <c r="F1399" i="18"/>
  <c r="F1398" i="18"/>
  <c r="F1397" i="18"/>
  <c r="I1397" i="18" s="1"/>
  <c r="F1396" i="18"/>
  <c r="F1395" i="18"/>
  <c r="F1394" i="18"/>
  <c r="I1394" i="18" s="1"/>
  <c r="F1393" i="18"/>
  <c r="F1392" i="18"/>
  <c r="H1392" i="18" s="1"/>
  <c r="F1391" i="18"/>
  <c r="I1391" i="18" s="1"/>
  <c r="F1390" i="18"/>
  <c r="F1389" i="18"/>
  <c r="F1388" i="18"/>
  <c r="I1388" i="18" s="1"/>
  <c r="F1387" i="18"/>
  <c r="F1386" i="18"/>
  <c r="F1385" i="18"/>
  <c r="I1385" i="18" s="1"/>
  <c r="F1384" i="18"/>
  <c r="F1383" i="18"/>
  <c r="F1382" i="18"/>
  <c r="I1382" i="18" s="1"/>
  <c r="F1381" i="18"/>
  <c r="F1380" i="18"/>
  <c r="F1379" i="18"/>
  <c r="H1379" i="18" s="1"/>
  <c r="F1378" i="18"/>
  <c r="F1377" i="18"/>
  <c r="F1376" i="18"/>
  <c r="H1376" i="18" s="1"/>
  <c r="F1375" i="18"/>
  <c r="F1374" i="18"/>
  <c r="H1373" i="18"/>
  <c r="F1373" i="18"/>
  <c r="I1373" i="18" s="1"/>
  <c r="F1372" i="18"/>
  <c r="F1371" i="18"/>
  <c r="F1370" i="18"/>
  <c r="I1370" i="18" s="1"/>
  <c r="F1369" i="18"/>
  <c r="G1369" i="18" s="1"/>
  <c r="F1368" i="18"/>
  <c r="I1368" i="18" s="1"/>
  <c r="F1367" i="18"/>
  <c r="F1366" i="18"/>
  <c r="I1366" i="18" s="1"/>
  <c r="H1365" i="18"/>
  <c r="F1365" i="18"/>
  <c r="I1365" i="18" s="1"/>
  <c r="F1364" i="18"/>
  <c r="F1363" i="18"/>
  <c r="I1363" i="18" s="1"/>
  <c r="F1362" i="18"/>
  <c r="I1362" i="18" s="1"/>
  <c r="F1361" i="18"/>
  <c r="I1361" i="18" s="1"/>
  <c r="F1360" i="18"/>
  <c r="I1360" i="18" s="1"/>
  <c r="F1359" i="18"/>
  <c r="I1359" i="18" s="1"/>
  <c r="F1358" i="18"/>
  <c r="F1357" i="18"/>
  <c r="I1357" i="18" s="1"/>
  <c r="H1356" i="18"/>
  <c r="F1356" i="18"/>
  <c r="I1356" i="18" s="1"/>
  <c r="I1355" i="18"/>
  <c r="F1355" i="18"/>
  <c r="F1354" i="18"/>
  <c r="I1354" i="18" s="1"/>
  <c r="F1353" i="18"/>
  <c r="I1353" i="18" s="1"/>
  <c r="F1352" i="18"/>
  <c r="I1352" i="18" s="1"/>
  <c r="G1351" i="18"/>
  <c r="F1351" i="18"/>
  <c r="I1351" i="18" s="1"/>
  <c r="F1350" i="18"/>
  <c r="I1350" i="18" s="1"/>
  <c r="F1349" i="18"/>
  <c r="H1348" i="18"/>
  <c r="G1348" i="18"/>
  <c r="F1348" i="18"/>
  <c r="I1348" i="18" s="1"/>
  <c r="F1347" i="18"/>
  <c r="I1347" i="18" s="1"/>
  <c r="F1346" i="18"/>
  <c r="G1345" i="18"/>
  <c r="F1345" i="18"/>
  <c r="I1345" i="18" s="1"/>
  <c r="F1344" i="18"/>
  <c r="I1344" i="18" s="1"/>
  <c r="F1343" i="18"/>
  <c r="I1343" i="18" s="1"/>
  <c r="F1342" i="18"/>
  <c r="I1342" i="18" s="1"/>
  <c r="F1341" i="18"/>
  <c r="I1341" i="18" s="1"/>
  <c r="F1340" i="18"/>
  <c r="F1339" i="18"/>
  <c r="I1339" i="18" s="1"/>
  <c r="F1338" i="18"/>
  <c r="I1338" i="18" s="1"/>
  <c r="F1337" i="18"/>
  <c r="I1337" i="18" s="1"/>
  <c r="F1336" i="18"/>
  <c r="I1336" i="18" s="1"/>
  <c r="F1335" i="18"/>
  <c r="I1335" i="18" s="1"/>
  <c r="I1334" i="18"/>
  <c r="F1334" i="18"/>
  <c r="F1333" i="18"/>
  <c r="I1333" i="18" s="1"/>
  <c r="F1332" i="18"/>
  <c r="I1332" i="18" s="1"/>
  <c r="F1331" i="18"/>
  <c r="F1330" i="18"/>
  <c r="I1330" i="18" s="1"/>
  <c r="H1329" i="18"/>
  <c r="F1329" i="18"/>
  <c r="I1329" i="18" s="1"/>
  <c r="F1328" i="18"/>
  <c r="F1327" i="18"/>
  <c r="I1327" i="18" s="1"/>
  <c r="F1326" i="18"/>
  <c r="I1326" i="18" s="1"/>
  <c r="F1325" i="18"/>
  <c r="I1325" i="18" s="1"/>
  <c r="F1324" i="18"/>
  <c r="I1324" i="18" s="1"/>
  <c r="F1323" i="18"/>
  <c r="I1323" i="18" s="1"/>
  <c r="F1322" i="18"/>
  <c r="F1321" i="18"/>
  <c r="I1321" i="18" s="1"/>
  <c r="H1320" i="18"/>
  <c r="F1320" i="18"/>
  <c r="I1320" i="18" s="1"/>
  <c r="F1319" i="18"/>
  <c r="I1319" i="18" s="1"/>
  <c r="F1318" i="18"/>
  <c r="I1318" i="18" s="1"/>
  <c r="F1317" i="18"/>
  <c r="I1317" i="18" s="1"/>
  <c r="F1316" i="18"/>
  <c r="I1316" i="18" s="1"/>
  <c r="H1315" i="18"/>
  <c r="G1315" i="18"/>
  <c r="F1315" i="18"/>
  <c r="I1315" i="18" s="1"/>
  <c r="F1314" i="18"/>
  <c r="I1314" i="18" s="1"/>
  <c r="F1313" i="18"/>
  <c r="H1312" i="18"/>
  <c r="G1312" i="18"/>
  <c r="F1312" i="18"/>
  <c r="I1312" i="18" s="1"/>
  <c r="H1311" i="18"/>
  <c r="F1311" i="18"/>
  <c r="I1311" i="18" s="1"/>
  <c r="F1310" i="18"/>
  <c r="H1309" i="18"/>
  <c r="G1309" i="18"/>
  <c r="F1309" i="18"/>
  <c r="I1309" i="18" s="1"/>
  <c r="F1308" i="18"/>
  <c r="I1308" i="18" s="1"/>
  <c r="F1307" i="18"/>
  <c r="I1307" i="18" s="1"/>
  <c r="F1306" i="18"/>
  <c r="I1306" i="18" s="1"/>
  <c r="F1305" i="18"/>
  <c r="I1305" i="18" s="1"/>
  <c r="F1304" i="18"/>
  <c r="F1303" i="18"/>
  <c r="I1303" i="18" s="1"/>
  <c r="F1302" i="18"/>
  <c r="I1302" i="18" s="1"/>
  <c r="I1301" i="18"/>
  <c r="F1301" i="18"/>
  <c r="F1300" i="18"/>
  <c r="I1300" i="18" s="1"/>
  <c r="F1299" i="18"/>
  <c r="I1299" i="18" s="1"/>
  <c r="F1298" i="18"/>
  <c r="I1298" i="18" s="1"/>
  <c r="F1297" i="18"/>
  <c r="I1297" i="18" s="1"/>
  <c r="H1296" i="18"/>
  <c r="F1296" i="18"/>
  <c r="I1296" i="18" s="1"/>
  <c r="F1295" i="18"/>
  <c r="F1294" i="18"/>
  <c r="I1294" i="18" s="1"/>
  <c r="H1293" i="18"/>
  <c r="F1293" i="18"/>
  <c r="I1293" i="18" s="1"/>
  <c r="F1292" i="18"/>
  <c r="F1291" i="18"/>
  <c r="I1291" i="18" s="1"/>
  <c r="F1290" i="18"/>
  <c r="I1290" i="18" s="1"/>
  <c r="F1289" i="18"/>
  <c r="I1289" i="18" s="1"/>
  <c r="F1288" i="18"/>
  <c r="I1288" i="18" s="1"/>
  <c r="H1287" i="18"/>
  <c r="F1287" i="18"/>
  <c r="I1287" i="18" s="1"/>
  <c r="F1286" i="18"/>
  <c r="F1285" i="18"/>
  <c r="I1285" i="18" s="1"/>
  <c r="H1284" i="18"/>
  <c r="F1284" i="18"/>
  <c r="I1284" i="18" s="1"/>
  <c r="F1283" i="18"/>
  <c r="I1283" i="18" s="1"/>
  <c r="G1282" i="18"/>
  <c r="F1282" i="18"/>
  <c r="I1282" i="18" s="1"/>
  <c r="F1281" i="18"/>
  <c r="I1281" i="18" s="1"/>
  <c r="F1280" i="18"/>
  <c r="I1280" i="18" s="1"/>
  <c r="H1279" i="18"/>
  <c r="G1279" i="18"/>
  <c r="F1279" i="18"/>
  <c r="I1279" i="18" s="1"/>
  <c r="F1278" i="18"/>
  <c r="I1278" i="18" s="1"/>
  <c r="F1277" i="18"/>
  <c r="H1276" i="18"/>
  <c r="G1276" i="18"/>
  <c r="F1276" i="18"/>
  <c r="I1276" i="18" s="1"/>
  <c r="H1275" i="18"/>
  <c r="F1275" i="18"/>
  <c r="I1275" i="18" s="1"/>
  <c r="F1274" i="18"/>
  <c r="H1273" i="18"/>
  <c r="F1273" i="18"/>
  <c r="I1273" i="18" s="1"/>
  <c r="F1272" i="18"/>
  <c r="I1272" i="18" s="1"/>
  <c r="F1271" i="18"/>
  <c r="I1271" i="18" s="1"/>
  <c r="F1270" i="18"/>
  <c r="I1270" i="18" s="1"/>
  <c r="F1269" i="18"/>
  <c r="I1269" i="18" s="1"/>
  <c r="F1268" i="18"/>
  <c r="H1267" i="18"/>
  <c r="F1267" i="18"/>
  <c r="I1267" i="18" s="1"/>
  <c r="F1266" i="18"/>
  <c r="I1266" i="18" s="1"/>
  <c r="I1265" i="18"/>
  <c r="F1265" i="18"/>
  <c r="H1264" i="18"/>
  <c r="F1264" i="18"/>
  <c r="I1264" i="18" s="1"/>
  <c r="F1263" i="18"/>
  <c r="I1263" i="18" s="1"/>
  <c r="I1262" i="18"/>
  <c r="F1262" i="18"/>
  <c r="F1261" i="18"/>
  <c r="I1261" i="18" s="1"/>
  <c r="F1260" i="18"/>
  <c r="I1260" i="18" s="1"/>
  <c r="F1259" i="18"/>
  <c r="F1258" i="18"/>
  <c r="I1258" i="18" s="1"/>
  <c r="H1257" i="18"/>
  <c r="F1257" i="18"/>
  <c r="F1256" i="18"/>
  <c r="F1255" i="18"/>
  <c r="I1255" i="18" s="1"/>
  <c r="F1254" i="18"/>
  <c r="F1253" i="18"/>
  <c r="I1253" i="18" s="1"/>
  <c r="G1252" i="18"/>
  <c r="F1252" i="18"/>
  <c r="I1252" i="18" s="1"/>
  <c r="F1251" i="18"/>
  <c r="F1250" i="18"/>
  <c r="F1249" i="18"/>
  <c r="I1249" i="18" s="1"/>
  <c r="H1248" i="18"/>
  <c r="F1248" i="18"/>
  <c r="F1247" i="18"/>
  <c r="I1247" i="18" s="1"/>
  <c r="F1246" i="18"/>
  <c r="I1246" i="18" s="1"/>
  <c r="F1245" i="18"/>
  <c r="F1244" i="18"/>
  <c r="I1244" i="18" s="1"/>
  <c r="F1243" i="18"/>
  <c r="I1243" i="18" s="1"/>
  <c r="F1242" i="18"/>
  <c r="H1242" i="18" s="1"/>
  <c r="F1241" i="18"/>
  <c r="F1240" i="18"/>
  <c r="I1240" i="18" s="1"/>
  <c r="F1239" i="18"/>
  <c r="H1239" i="18" s="1"/>
  <c r="I1238" i="18"/>
  <c r="F1238" i="18"/>
  <c r="H1238" i="18" s="1"/>
  <c r="F1237" i="18"/>
  <c r="I1237" i="18" s="1"/>
  <c r="F1236" i="18"/>
  <c r="G1235" i="18"/>
  <c r="F1235" i="18"/>
  <c r="H1235" i="18" s="1"/>
  <c r="F1234" i="18"/>
  <c r="I1234" i="18" s="1"/>
  <c r="F1233" i="18"/>
  <c r="F1232" i="18"/>
  <c r="H1232" i="18" s="1"/>
  <c r="H1231" i="18"/>
  <c r="F1231" i="18"/>
  <c r="I1231" i="18" s="1"/>
  <c r="H1230" i="18"/>
  <c r="F1230" i="18"/>
  <c r="F1229" i="18"/>
  <c r="H1229" i="18" s="1"/>
  <c r="F1228" i="18"/>
  <c r="I1228" i="18" s="1"/>
  <c r="F1227" i="18"/>
  <c r="F1226" i="18"/>
  <c r="H1226" i="18" s="1"/>
  <c r="F1225" i="18"/>
  <c r="I1225" i="18" s="1"/>
  <c r="F1224" i="18"/>
  <c r="F1223" i="18"/>
  <c r="H1223" i="18" s="1"/>
  <c r="F1222" i="18"/>
  <c r="I1222" i="18" s="1"/>
  <c r="H1221" i="18"/>
  <c r="F1221" i="18"/>
  <c r="F1220" i="18"/>
  <c r="H1220" i="18" s="1"/>
  <c r="F1219" i="18"/>
  <c r="F1218" i="18"/>
  <c r="G1217" i="18"/>
  <c r="F1217" i="18"/>
  <c r="H1217" i="18" s="1"/>
  <c r="F1216" i="18"/>
  <c r="I1216" i="18" s="1"/>
  <c r="F1215" i="18"/>
  <c r="F1214" i="18"/>
  <c r="H1214" i="18" s="1"/>
  <c r="F1213" i="18"/>
  <c r="I1213" i="18" s="1"/>
  <c r="F1212" i="18"/>
  <c r="H1212" i="18" s="1"/>
  <c r="F1211" i="18"/>
  <c r="H1211" i="18" s="1"/>
  <c r="F1210" i="18"/>
  <c r="I1210" i="18" s="1"/>
  <c r="F1209" i="18"/>
  <c r="F1208" i="18"/>
  <c r="H1208" i="18" s="1"/>
  <c r="F1207" i="18"/>
  <c r="I1207" i="18" s="1"/>
  <c r="F1206" i="18"/>
  <c r="F1205" i="18"/>
  <c r="H1205" i="18" s="1"/>
  <c r="F1204" i="18"/>
  <c r="I1204" i="18" s="1"/>
  <c r="F1203" i="18"/>
  <c r="H1203" i="18" s="1"/>
  <c r="F1202" i="18"/>
  <c r="H1202" i="18" s="1"/>
  <c r="F1201" i="18"/>
  <c r="G1201" i="18" s="1"/>
  <c r="F1200" i="18"/>
  <c r="F1199" i="18"/>
  <c r="H1199" i="18" s="1"/>
  <c r="F1198" i="18"/>
  <c r="I1198" i="18" s="1"/>
  <c r="F1197" i="18"/>
  <c r="F1196" i="18"/>
  <c r="H1196" i="18" s="1"/>
  <c r="F1195" i="18"/>
  <c r="I1195" i="18" s="1"/>
  <c r="F1194" i="18"/>
  <c r="H1194" i="18" s="1"/>
  <c r="F1193" i="18"/>
  <c r="H1193" i="18" s="1"/>
  <c r="F1192" i="18"/>
  <c r="I1192" i="18" s="1"/>
  <c r="F1191" i="18"/>
  <c r="F1190" i="18"/>
  <c r="H1190" i="18" s="1"/>
  <c r="F1189" i="18"/>
  <c r="I1189" i="18" s="1"/>
  <c r="F1188" i="18"/>
  <c r="F1187" i="18"/>
  <c r="H1187" i="18" s="1"/>
  <c r="F1186" i="18"/>
  <c r="I1186" i="18" s="1"/>
  <c r="F1185" i="18"/>
  <c r="H1185" i="18" s="1"/>
  <c r="F1184" i="18"/>
  <c r="H1184" i="18" s="1"/>
  <c r="F1183" i="18"/>
  <c r="F1182" i="18"/>
  <c r="F1181" i="18"/>
  <c r="H1181" i="18" s="1"/>
  <c r="F1180" i="18"/>
  <c r="I1180" i="18" s="1"/>
  <c r="F1179" i="18"/>
  <c r="F1178" i="18"/>
  <c r="H1178" i="18" s="1"/>
  <c r="F1177" i="18"/>
  <c r="I1177" i="18" s="1"/>
  <c r="F1176" i="18"/>
  <c r="G1176" i="18" s="1"/>
  <c r="F1175" i="18"/>
  <c r="H1175" i="18" s="1"/>
  <c r="F1174" i="18"/>
  <c r="I1174" i="18" s="1"/>
  <c r="F1173" i="18"/>
  <c r="G1173" i="18" s="1"/>
  <c r="F1172" i="18"/>
  <c r="H1172" i="18" s="1"/>
  <c r="F1171" i="18"/>
  <c r="I1171" i="18" s="1"/>
  <c r="F1170" i="18"/>
  <c r="G1170" i="18" s="1"/>
  <c r="F1169" i="18"/>
  <c r="H1169" i="18" s="1"/>
  <c r="F1168" i="18"/>
  <c r="I1168" i="18" s="1"/>
  <c r="F1167" i="18"/>
  <c r="G1167" i="18" s="1"/>
  <c r="F1166" i="18"/>
  <c r="H1166" i="18" s="1"/>
  <c r="F1165" i="18"/>
  <c r="I1165" i="18" s="1"/>
  <c r="F1164" i="18"/>
  <c r="G1164" i="18" s="1"/>
  <c r="F1163" i="18"/>
  <c r="H1163" i="18" s="1"/>
  <c r="F1162" i="18"/>
  <c r="I1162" i="18" s="1"/>
  <c r="F1161" i="18"/>
  <c r="G1161" i="18" s="1"/>
  <c r="F1160" i="18"/>
  <c r="H1160" i="18" s="1"/>
  <c r="F1159" i="18"/>
  <c r="I1159" i="18" s="1"/>
  <c r="F1158" i="18"/>
  <c r="G1158" i="18" s="1"/>
  <c r="F1157" i="18"/>
  <c r="H1157" i="18" s="1"/>
  <c r="F1156" i="18"/>
  <c r="I1156" i="18" s="1"/>
  <c r="F1155" i="18"/>
  <c r="G1155" i="18" s="1"/>
  <c r="F1154" i="18"/>
  <c r="H1154" i="18" s="1"/>
  <c r="F1153" i="18"/>
  <c r="I1153" i="18" s="1"/>
  <c r="F1152" i="18"/>
  <c r="G1152" i="18" s="1"/>
  <c r="F1151" i="18"/>
  <c r="H1151" i="18" s="1"/>
  <c r="F1150" i="18"/>
  <c r="I1150" i="18" s="1"/>
  <c r="F1149" i="18"/>
  <c r="G1149" i="18" s="1"/>
  <c r="F1148" i="18"/>
  <c r="F1147" i="18"/>
  <c r="I1147" i="18" s="1"/>
  <c r="F1146" i="18"/>
  <c r="G1146" i="18" s="1"/>
  <c r="F1145" i="18"/>
  <c r="H1145" i="18" s="1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F1127" i="18"/>
  <c r="F1126" i="18"/>
  <c r="I1126" i="18" s="1"/>
  <c r="F1125" i="18"/>
  <c r="F1124" i="18"/>
  <c r="I1124" i="18" s="1"/>
  <c r="F1123" i="18"/>
  <c r="I1123" i="18" s="1"/>
  <c r="F1122" i="18"/>
  <c r="F1121" i="18"/>
  <c r="I1121" i="18" s="1"/>
  <c r="F1120" i="18"/>
  <c r="I1120" i="18" s="1"/>
  <c r="F1119" i="18"/>
  <c r="I1119" i="18" s="1"/>
  <c r="F1118" i="18"/>
  <c r="I1118" i="18" s="1"/>
  <c r="F1117" i="18"/>
  <c r="I1117" i="18" s="1"/>
  <c r="I1116" i="18"/>
  <c r="H1116" i="18"/>
  <c r="G1116" i="18"/>
  <c r="F1116" i="18"/>
  <c r="F1115" i="18"/>
  <c r="I1115" i="18" s="1"/>
  <c r="F1114" i="18"/>
  <c r="I1113" i="18"/>
  <c r="H1113" i="18"/>
  <c r="F1113" i="18"/>
  <c r="G1113" i="18" s="1"/>
  <c r="F1112" i="18"/>
  <c r="I1112" i="18" s="1"/>
  <c r="F1111" i="18"/>
  <c r="I1111" i="18" s="1"/>
  <c r="H1110" i="18"/>
  <c r="G1110" i="18"/>
  <c r="F1110" i="18"/>
  <c r="I1110" i="18" s="1"/>
  <c r="F1109" i="18"/>
  <c r="I1109" i="18" s="1"/>
  <c r="G1108" i="18"/>
  <c r="F1108" i="18"/>
  <c r="I1108" i="18" s="1"/>
  <c r="F1107" i="18"/>
  <c r="F1106" i="18"/>
  <c r="I1106" i="18" s="1"/>
  <c r="F1105" i="18"/>
  <c r="I1105" i="18" s="1"/>
  <c r="F1104" i="18"/>
  <c r="F1103" i="18"/>
  <c r="I1103" i="18" s="1"/>
  <c r="F1102" i="18"/>
  <c r="I1102" i="18" s="1"/>
  <c r="F1101" i="18"/>
  <c r="I1101" i="18" s="1"/>
  <c r="F1100" i="18"/>
  <c r="I1100" i="18" s="1"/>
  <c r="F1099" i="18"/>
  <c r="I1099" i="18" s="1"/>
  <c r="G1098" i="18"/>
  <c r="F1098" i="18"/>
  <c r="H1098" i="18" s="1"/>
  <c r="F1097" i="18"/>
  <c r="I1097" i="18" s="1"/>
  <c r="F1096" i="18"/>
  <c r="F1095" i="18"/>
  <c r="G1095" i="18" s="1"/>
  <c r="F1094" i="18"/>
  <c r="I1094" i="18" s="1"/>
  <c r="F1093" i="18"/>
  <c r="I1093" i="18" s="1"/>
  <c r="I1092" i="18"/>
  <c r="F1092" i="18"/>
  <c r="H1092" i="18" s="1"/>
  <c r="F1091" i="18"/>
  <c r="I1091" i="18" s="1"/>
  <c r="G1090" i="18"/>
  <c r="F1090" i="18"/>
  <c r="I1090" i="18" s="1"/>
  <c r="F1089" i="18"/>
  <c r="F1088" i="18"/>
  <c r="I1088" i="18" s="1"/>
  <c r="F1087" i="18"/>
  <c r="I1087" i="18" s="1"/>
  <c r="G1086" i="18"/>
  <c r="F1086" i="18"/>
  <c r="F1085" i="18"/>
  <c r="I1085" i="18" s="1"/>
  <c r="F1084" i="18"/>
  <c r="I1084" i="18" s="1"/>
  <c r="F1083" i="18"/>
  <c r="I1083" i="18" s="1"/>
  <c r="F1082" i="18"/>
  <c r="I1082" i="18" s="1"/>
  <c r="F1081" i="18"/>
  <c r="I1081" i="18" s="1"/>
  <c r="I1080" i="18"/>
  <c r="F1080" i="18"/>
  <c r="H1080" i="18" s="1"/>
  <c r="F1079" i="18"/>
  <c r="I1079" i="18" s="1"/>
  <c r="F1078" i="18"/>
  <c r="H1077" i="18"/>
  <c r="F1077" i="18"/>
  <c r="G1077" i="18" s="1"/>
  <c r="F1076" i="18"/>
  <c r="I1076" i="18" s="1"/>
  <c r="F1075" i="18"/>
  <c r="I1075" i="18" s="1"/>
  <c r="I1074" i="18"/>
  <c r="H1074" i="18"/>
  <c r="G1074" i="18"/>
  <c r="F1074" i="18"/>
  <c r="F1073" i="18"/>
  <c r="I1073" i="18" s="1"/>
  <c r="G1072" i="18"/>
  <c r="F1072" i="18"/>
  <c r="I1072" i="18" s="1"/>
  <c r="F1071" i="18"/>
  <c r="F1070" i="18"/>
  <c r="I1070" i="18" s="1"/>
  <c r="F1069" i="18"/>
  <c r="I1069" i="18" s="1"/>
  <c r="F1068" i="18"/>
  <c r="F1067" i="18"/>
  <c r="I1067" i="18" s="1"/>
  <c r="F1066" i="18"/>
  <c r="I1066" i="18" s="1"/>
  <c r="F1065" i="18"/>
  <c r="I1065" i="18" s="1"/>
  <c r="F1064" i="18"/>
  <c r="I1064" i="18" s="1"/>
  <c r="G1063" i="18"/>
  <c r="F1063" i="18"/>
  <c r="I1063" i="18" s="1"/>
  <c r="H1062" i="18"/>
  <c r="F1062" i="18"/>
  <c r="I1062" i="18" s="1"/>
  <c r="F1061" i="18"/>
  <c r="I1061" i="18" s="1"/>
  <c r="F1060" i="18"/>
  <c r="I1059" i="18"/>
  <c r="F1059" i="18"/>
  <c r="G1059" i="18" s="1"/>
  <c r="F1058" i="18"/>
  <c r="I1058" i="18" s="1"/>
  <c r="F1057" i="18"/>
  <c r="I1057" i="18" s="1"/>
  <c r="I1056" i="18"/>
  <c r="F1056" i="18"/>
  <c r="H1056" i="18" s="1"/>
  <c r="F1055" i="18"/>
  <c r="I1055" i="18" s="1"/>
  <c r="F1054" i="18"/>
  <c r="I1054" i="18" s="1"/>
  <c r="F1053" i="18"/>
  <c r="F1052" i="18"/>
  <c r="I1052" i="18" s="1"/>
  <c r="F1051" i="18"/>
  <c r="I1051" i="18" s="1"/>
  <c r="F1050" i="18"/>
  <c r="G1050" i="18" s="1"/>
  <c r="F1049" i="18"/>
  <c r="I1049" i="18" s="1"/>
  <c r="F1048" i="18"/>
  <c r="I1048" i="18" s="1"/>
  <c r="G1047" i="18"/>
  <c r="F1047" i="18"/>
  <c r="I1047" i="18" s="1"/>
  <c r="F1046" i="18"/>
  <c r="I1046" i="18" s="1"/>
  <c r="F1045" i="18"/>
  <c r="I1045" i="18" s="1"/>
  <c r="H1044" i="18"/>
  <c r="G1044" i="18"/>
  <c r="F1044" i="18"/>
  <c r="I1044" i="18" s="1"/>
  <c r="F1043" i="18"/>
  <c r="I1043" i="18" s="1"/>
  <c r="F1042" i="18"/>
  <c r="F1041" i="18"/>
  <c r="G1041" i="18" s="1"/>
  <c r="F1040" i="18"/>
  <c r="I1040" i="18" s="1"/>
  <c r="F1039" i="18"/>
  <c r="I1039" i="18" s="1"/>
  <c r="F1038" i="18"/>
  <c r="G1038" i="18" s="1"/>
  <c r="F1037" i="18"/>
  <c r="I1037" i="18" s="1"/>
  <c r="G1036" i="18"/>
  <c r="F1036" i="18"/>
  <c r="I1036" i="18" s="1"/>
  <c r="F1035" i="18"/>
  <c r="F1034" i="18"/>
  <c r="I1034" i="18" s="1"/>
  <c r="G1033" i="18"/>
  <c r="F1033" i="18"/>
  <c r="I1033" i="18" s="1"/>
  <c r="F1032" i="18"/>
  <c r="G1032" i="18" s="1"/>
  <c r="F1031" i="18"/>
  <c r="I1031" i="18" s="1"/>
  <c r="F1030" i="18"/>
  <c r="I1030" i="18" s="1"/>
  <c r="F1029" i="18"/>
  <c r="I1029" i="18" s="1"/>
  <c r="F1028" i="18"/>
  <c r="I1028" i="18" s="1"/>
  <c r="G1027" i="18"/>
  <c r="F1027" i="18"/>
  <c r="I1027" i="18" s="1"/>
  <c r="H1026" i="18"/>
  <c r="G1026" i="18"/>
  <c r="F1026" i="18"/>
  <c r="I1026" i="18" s="1"/>
  <c r="F1025" i="18"/>
  <c r="I1025" i="18" s="1"/>
  <c r="F1024" i="18"/>
  <c r="F1023" i="18"/>
  <c r="G1023" i="18" s="1"/>
  <c r="F1022" i="18"/>
  <c r="I1022" i="18" s="1"/>
  <c r="F1021" i="18"/>
  <c r="I1021" i="18" s="1"/>
  <c r="I1020" i="18"/>
  <c r="F1020" i="18"/>
  <c r="H1020" i="18" s="1"/>
  <c r="F1019" i="18"/>
  <c r="I1019" i="18" s="1"/>
  <c r="G1018" i="18"/>
  <c r="F1018" i="18"/>
  <c r="I1018" i="18" s="1"/>
  <c r="F1017" i="18"/>
  <c r="F1016" i="18"/>
  <c r="I1016" i="18" s="1"/>
  <c r="F1015" i="18"/>
  <c r="I1015" i="18" s="1"/>
  <c r="G1014" i="18"/>
  <c r="F1014" i="18"/>
  <c r="F1013" i="18"/>
  <c r="I1013" i="18" s="1"/>
  <c r="F1012" i="18"/>
  <c r="I1012" i="18" s="1"/>
  <c r="F1011" i="18"/>
  <c r="I1011" i="18" s="1"/>
  <c r="F1010" i="18"/>
  <c r="F1009" i="18"/>
  <c r="I1009" i="18" s="1"/>
  <c r="H1008" i="18"/>
  <c r="F1008" i="18"/>
  <c r="I1008" i="18" s="1"/>
  <c r="F1007" i="18"/>
  <c r="F1006" i="18"/>
  <c r="I1005" i="18"/>
  <c r="H1005" i="18"/>
  <c r="F1005" i="18"/>
  <c r="G1005" i="18" s="1"/>
  <c r="F1004" i="18"/>
  <c r="F1003" i="18"/>
  <c r="I1003" i="18" s="1"/>
  <c r="I1002" i="18"/>
  <c r="G1002" i="18"/>
  <c r="F1002" i="18"/>
  <c r="H1002" i="18" s="1"/>
  <c r="F1001" i="18"/>
  <c r="G1000" i="18"/>
  <c r="F1000" i="18"/>
  <c r="I1000" i="18" s="1"/>
  <c r="F999" i="18"/>
  <c r="F998" i="18"/>
  <c r="F997" i="18"/>
  <c r="I997" i="18" s="1"/>
  <c r="G996" i="18"/>
  <c r="F996" i="18"/>
  <c r="F995" i="18"/>
  <c r="F994" i="18"/>
  <c r="I994" i="18" s="1"/>
  <c r="F993" i="18"/>
  <c r="I993" i="18" s="1"/>
  <c r="F992" i="18"/>
  <c r="F991" i="18"/>
  <c r="I991" i="18" s="1"/>
  <c r="F990" i="18"/>
  <c r="I990" i="18" s="1"/>
  <c r="F989" i="18"/>
  <c r="F988" i="18"/>
  <c r="I987" i="18"/>
  <c r="F987" i="18"/>
  <c r="G987" i="18" s="1"/>
  <c r="F986" i="18"/>
  <c r="F985" i="18"/>
  <c r="I984" i="18"/>
  <c r="H984" i="18"/>
  <c r="F984" i="18"/>
  <c r="G984" i="18" s="1"/>
  <c r="F983" i="18"/>
  <c r="F982" i="18"/>
  <c r="F981" i="18"/>
  <c r="G981" i="18" s="1"/>
  <c r="F980" i="18"/>
  <c r="I980" i="18" s="1"/>
  <c r="F979" i="18"/>
  <c r="I978" i="18"/>
  <c r="F978" i="18"/>
  <c r="H978" i="18" s="1"/>
  <c r="I977" i="18"/>
  <c r="F977" i="18"/>
  <c r="F976" i="18"/>
  <c r="G976" i="18" s="1"/>
  <c r="F975" i="18"/>
  <c r="F974" i="18"/>
  <c r="I974" i="18" s="1"/>
  <c r="F973" i="18"/>
  <c r="F972" i="18"/>
  <c r="I972" i="18" s="1"/>
  <c r="F971" i="18"/>
  <c r="F970" i="18"/>
  <c r="F969" i="18"/>
  <c r="I969" i="18" s="1"/>
  <c r="F968" i="18"/>
  <c r="I968" i="18" s="1"/>
  <c r="F967" i="18"/>
  <c r="G967" i="18" s="1"/>
  <c r="I966" i="18"/>
  <c r="H966" i="18"/>
  <c r="F966" i="18"/>
  <c r="G966" i="18" s="1"/>
  <c r="F965" i="18"/>
  <c r="I965" i="18" s="1"/>
  <c r="F964" i="18"/>
  <c r="F963" i="18"/>
  <c r="H963" i="18" s="1"/>
  <c r="F962" i="18"/>
  <c r="F961" i="18"/>
  <c r="F960" i="18"/>
  <c r="I960" i="18" s="1"/>
  <c r="F959" i="18"/>
  <c r="I959" i="18" s="1"/>
  <c r="F958" i="18"/>
  <c r="G958" i="18" s="1"/>
  <c r="F957" i="18"/>
  <c r="F956" i="18"/>
  <c r="G956" i="18" s="1"/>
  <c r="F955" i="18"/>
  <c r="H954" i="18"/>
  <c r="F954" i="18"/>
  <c r="I954" i="18" s="1"/>
  <c r="F953" i="18"/>
  <c r="G953" i="18" s="1"/>
  <c r="F952" i="18"/>
  <c r="G952" i="18" s="1"/>
  <c r="I951" i="18"/>
  <c r="F951" i="18"/>
  <c r="H951" i="18" s="1"/>
  <c r="F950" i="18"/>
  <c r="G950" i="18" s="1"/>
  <c r="F949" i="18"/>
  <c r="I948" i="18"/>
  <c r="H948" i="18"/>
  <c r="F948" i="18"/>
  <c r="G948" i="18" s="1"/>
  <c r="F947" i="18"/>
  <c r="F946" i="18"/>
  <c r="G946" i="18" s="1"/>
  <c r="F945" i="18"/>
  <c r="F944" i="18"/>
  <c r="G944" i="18" s="1"/>
  <c r="F943" i="18"/>
  <c r="F942" i="18"/>
  <c r="F941" i="18"/>
  <c r="G941" i="18" s="1"/>
  <c r="F940" i="18"/>
  <c r="G940" i="18" s="1"/>
  <c r="F939" i="18"/>
  <c r="I939" i="18" s="1"/>
  <c r="F938" i="18"/>
  <c r="G938" i="18" s="1"/>
  <c r="F937" i="18"/>
  <c r="H936" i="18"/>
  <c r="G936" i="18"/>
  <c r="F936" i="18"/>
  <c r="I936" i="18" s="1"/>
  <c r="F935" i="18"/>
  <c r="G935" i="18" s="1"/>
  <c r="F934" i="18"/>
  <c r="G934" i="18" s="1"/>
  <c r="I933" i="18"/>
  <c r="F933" i="18"/>
  <c r="H933" i="18" s="1"/>
  <c r="F932" i="18"/>
  <c r="G932" i="18" s="1"/>
  <c r="F931" i="18"/>
  <c r="F930" i="18"/>
  <c r="H929" i="18"/>
  <c r="F929" i="18"/>
  <c r="G929" i="18" s="1"/>
  <c r="F928" i="18"/>
  <c r="G928" i="18" s="1"/>
  <c r="F927" i="18"/>
  <c r="I927" i="18" s="1"/>
  <c r="F926" i="18"/>
  <c r="G926" i="18" s="1"/>
  <c r="F925" i="18"/>
  <c r="I924" i="18"/>
  <c r="H924" i="18"/>
  <c r="G924" i="18"/>
  <c r="F924" i="18"/>
  <c r="F923" i="18"/>
  <c r="G923" i="18" s="1"/>
  <c r="G922" i="18"/>
  <c r="F922" i="18"/>
  <c r="F921" i="18"/>
  <c r="G921" i="18" s="1"/>
  <c r="F920" i="18"/>
  <c r="G920" i="18" s="1"/>
  <c r="F919" i="18"/>
  <c r="F918" i="18"/>
  <c r="F917" i="18"/>
  <c r="G917" i="18" s="1"/>
  <c r="F916" i="18"/>
  <c r="H916" i="18" s="1"/>
  <c r="F915" i="18"/>
  <c r="F914" i="18"/>
  <c r="I914" i="18" s="1"/>
  <c r="F913" i="18"/>
  <c r="H913" i="18" s="1"/>
  <c r="H912" i="18"/>
  <c r="F912" i="18"/>
  <c r="I912" i="18" s="1"/>
  <c r="F911" i="18"/>
  <c r="H911" i="18" s="1"/>
  <c r="F910" i="18"/>
  <c r="H910" i="18" s="1"/>
  <c r="I909" i="18"/>
  <c r="H909" i="18"/>
  <c r="F909" i="18"/>
  <c r="G909" i="18" s="1"/>
  <c r="H908" i="18"/>
  <c r="F908" i="18"/>
  <c r="F907" i="18"/>
  <c r="H907" i="18" s="1"/>
  <c r="F906" i="18"/>
  <c r="I905" i="18"/>
  <c r="H905" i="18"/>
  <c r="F905" i="18"/>
  <c r="G905" i="18" s="1"/>
  <c r="F904" i="18"/>
  <c r="H904" i="18" s="1"/>
  <c r="I903" i="18"/>
  <c r="H903" i="18"/>
  <c r="G903" i="18"/>
  <c r="F903" i="18"/>
  <c r="F902" i="18"/>
  <c r="I902" i="18" s="1"/>
  <c r="F901" i="18"/>
  <c r="H901" i="18" s="1"/>
  <c r="H900" i="18"/>
  <c r="F900" i="18"/>
  <c r="I900" i="18" s="1"/>
  <c r="F899" i="18"/>
  <c r="I899" i="18" s="1"/>
  <c r="F898" i="18"/>
  <c r="H898" i="18" s="1"/>
  <c r="I897" i="18"/>
  <c r="F897" i="18"/>
  <c r="H897" i="18" s="1"/>
  <c r="F896" i="18"/>
  <c r="I896" i="18" s="1"/>
  <c r="I895" i="18"/>
  <c r="G895" i="18"/>
  <c r="F895" i="18"/>
  <c r="H895" i="18" s="1"/>
  <c r="F894" i="18"/>
  <c r="F893" i="18"/>
  <c r="H893" i="18" s="1"/>
  <c r="F892" i="18"/>
  <c r="H892" i="18" s="1"/>
  <c r="I891" i="18"/>
  <c r="G891" i="18"/>
  <c r="F891" i="18"/>
  <c r="H891" i="18" s="1"/>
  <c r="F890" i="18"/>
  <c r="F889" i="18"/>
  <c r="H889" i="18" s="1"/>
  <c r="F888" i="18"/>
  <c r="H888" i="18" s="1"/>
  <c r="F887" i="18"/>
  <c r="I887" i="18" s="1"/>
  <c r="F886" i="18"/>
  <c r="H886" i="18" s="1"/>
  <c r="F885" i="18"/>
  <c r="F884" i="18"/>
  <c r="I884" i="18" s="1"/>
  <c r="F883" i="18"/>
  <c r="H883" i="18" s="1"/>
  <c r="F882" i="18"/>
  <c r="G882" i="18" s="1"/>
  <c r="F881" i="18"/>
  <c r="I881" i="18" s="1"/>
  <c r="F880" i="18"/>
  <c r="H880" i="18" s="1"/>
  <c r="F879" i="18"/>
  <c r="I879" i="18" s="1"/>
  <c r="F878" i="18"/>
  <c r="I878" i="18" s="1"/>
  <c r="F877" i="18"/>
  <c r="H877" i="18" s="1"/>
  <c r="G876" i="18"/>
  <c r="F876" i="18"/>
  <c r="I876" i="18" s="1"/>
  <c r="F875" i="18"/>
  <c r="H875" i="18" s="1"/>
  <c r="F874" i="18"/>
  <c r="H874" i="18" s="1"/>
  <c r="G873" i="18"/>
  <c r="F873" i="18"/>
  <c r="I873" i="18" s="1"/>
  <c r="I872" i="18"/>
  <c r="F872" i="18"/>
  <c r="H872" i="18" s="1"/>
  <c r="F871" i="18"/>
  <c r="F870" i="18"/>
  <c r="I870" i="18" s="1"/>
  <c r="F869" i="18"/>
  <c r="H869" i="18" s="1"/>
  <c r="H868" i="18"/>
  <c r="F868" i="18"/>
  <c r="I868" i="18" s="1"/>
  <c r="G867" i="18"/>
  <c r="F867" i="18"/>
  <c r="I867" i="18" s="1"/>
  <c r="F866" i="18"/>
  <c r="H866" i="18" s="1"/>
  <c r="I865" i="18"/>
  <c r="F865" i="18"/>
  <c r="H865" i="18" s="1"/>
  <c r="F864" i="18"/>
  <c r="I864" i="18" s="1"/>
  <c r="I863" i="18"/>
  <c r="F863" i="18"/>
  <c r="H863" i="18" s="1"/>
  <c r="F862" i="18"/>
  <c r="G862" i="18" s="1"/>
  <c r="F861" i="18"/>
  <c r="I861" i="18" s="1"/>
  <c r="F860" i="18"/>
  <c r="H860" i="18" s="1"/>
  <c r="I859" i="18"/>
  <c r="H859" i="18"/>
  <c r="F859" i="18"/>
  <c r="G859" i="18" s="1"/>
  <c r="F858" i="18"/>
  <c r="I858" i="18" s="1"/>
  <c r="F857" i="18"/>
  <c r="F856" i="18"/>
  <c r="G856" i="18" s="1"/>
  <c r="F855" i="18"/>
  <c r="I855" i="18" s="1"/>
  <c r="F854" i="18"/>
  <c r="H854" i="18" s="1"/>
  <c r="I853" i="18"/>
  <c r="H853" i="18"/>
  <c r="F853" i="18"/>
  <c r="G853" i="18" s="1"/>
  <c r="F852" i="18"/>
  <c r="I852" i="18" s="1"/>
  <c r="F851" i="18"/>
  <c r="H851" i="18" s="1"/>
  <c r="F850" i="18"/>
  <c r="F849" i="18"/>
  <c r="I849" i="18" s="1"/>
  <c r="I848" i="18"/>
  <c r="F848" i="18"/>
  <c r="H848" i="18" s="1"/>
  <c r="F847" i="18"/>
  <c r="F846" i="18"/>
  <c r="I846" i="18" s="1"/>
  <c r="F845" i="18"/>
  <c r="H845" i="18" s="1"/>
  <c r="G844" i="18"/>
  <c r="F844" i="18"/>
  <c r="I844" i="18" s="1"/>
  <c r="F843" i="18"/>
  <c r="I843" i="18" s="1"/>
  <c r="F842" i="18"/>
  <c r="H842" i="18" s="1"/>
  <c r="I841" i="18"/>
  <c r="G841" i="18"/>
  <c r="F841" i="18"/>
  <c r="H841" i="18" s="1"/>
  <c r="F840" i="18"/>
  <c r="I840" i="18" s="1"/>
  <c r="F839" i="18"/>
  <c r="I838" i="18"/>
  <c r="H838" i="18"/>
  <c r="F838" i="18"/>
  <c r="G838" i="18" s="1"/>
  <c r="F837" i="18"/>
  <c r="I837" i="18" s="1"/>
  <c r="I836" i="18"/>
  <c r="F836" i="18"/>
  <c r="H836" i="18" s="1"/>
  <c r="F835" i="18"/>
  <c r="H835" i="18" s="1"/>
  <c r="F834" i="18"/>
  <c r="I834" i="18" s="1"/>
  <c r="F833" i="18"/>
  <c r="H833" i="18" s="1"/>
  <c r="F832" i="18"/>
  <c r="F831" i="18"/>
  <c r="I831" i="18" s="1"/>
  <c r="F830" i="18"/>
  <c r="H830" i="18" s="1"/>
  <c r="F829" i="18"/>
  <c r="G829" i="18" s="1"/>
  <c r="F828" i="18"/>
  <c r="I828" i="18" s="1"/>
  <c r="F827" i="18"/>
  <c r="H827" i="18" s="1"/>
  <c r="F826" i="18"/>
  <c r="I826" i="18" s="1"/>
  <c r="F825" i="18"/>
  <c r="I825" i="18" s="1"/>
  <c r="F824" i="18"/>
  <c r="H824" i="18" s="1"/>
  <c r="I823" i="18"/>
  <c r="F823" i="18"/>
  <c r="H823" i="18" s="1"/>
  <c r="F822" i="18"/>
  <c r="I822" i="18" s="1"/>
  <c r="F821" i="18"/>
  <c r="H820" i="18"/>
  <c r="F820" i="18"/>
  <c r="G820" i="18" s="1"/>
  <c r="F819" i="18"/>
  <c r="I819" i="18" s="1"/>
  <c r="F818" i="18"/>
  <c r="H818" i="18" s="1"/>
  <c r="I817" i="18"/>
  <c r="H817" i="18"/>
  <c r="F817" i="18"/>
  <c r="G817" i="18" s="1"/>
  <c r="F816" i="18"/>
  <c r="I816" i="18" s="1"/>
  <c r="F815" i="18"/>
  <c r="H815" i="18" s="1"/>
  <c r="F814" i="18"/>
  <c r="F813" i="18"/>
  <c r="I813" i="18" s="1"/>
  <c r="I812" i="18"/>
  <c r="F812" i="18"/>
  <c r="H812" i="18" s="1"/>
  <c r="F811" i="18"/>
  <c r="G811" i="18" s="1"/>
  <c r="F810" i="18"/>
  <c r="I810" i="18" s="1"/>
  <c r="F809" i="18"/>
  <c r="H809" i="18" s="1"/>
  <c r="F808" i="18"/>
  <c r="I808" i="18" s="1"/>
  <c r="F807" i="18"/>
  <c r="I807" i="18" s="1"/>
  <c r="I806" i="18"/>
  <c r="F806" i="18"/>
  <c r="H806" i="18" s="1"/>
  <c r="H805" i="18"/>
  <c r="F805" i="18"/>
  <c r="I805" i="18" s="1"/>
  <c r="F804" i="18"/>
  <c r="I804" i="18" s="1"/>
  <c r="F803" i="18"/>
  <c r="I802" i="18"/>
  <c r="F802" i="18"/>
  <c r="H802" i="18" s="1"/>
  <c r="F801" i="18"/>
  <c r="I801" i="18" s="1"/>
  <c r="I800" i="18"/>
  <c r="F800" i="18"/>
  <c r="H800" i="18" s="1"/>
  <c r="I799" i="18"/>
  <c r="F799" i="18"/>
  <c r="H799" i="18" s="1"/>
  <c r="F798" i="18"/>
  <c r="I798" i="18" s="1"/>
  <c r="F797" i="18"/>
  <c r="H797" i="18" s="1"/>
  <c r="F796" i="18"/>
  <c r="I796" i="18" s="1"/>
  <c r="F795" i="18"/>
  <c r="I795" i="18" s="1"/>
  <c r="F794" i="18"/>
  <c r="H794" i="18" s="1"/>
  <c r="G793" i="18"/>
  <c r="F793" i="18"/>
  <c r="F792" i="18"/>
  <c r="I792" i="18" s="1"/>
  <c r="I791" i="18"/>
  <c r="F791" i="18"/>
  <c r="H791" i="18" s="1"/>
  <c r="F790" i="18"/>
  <c r="I790" i="18" s="1"/>
  <c r="F789" i="18"/>
  <c r="I789" i="18" s="1"/>
  <c r="F788" i="18"/>
  <c r="H788" i="18" s="1"/>
  <c r="F787" i="18"/>
  <c r="I787" i="18" s="1"/>
  <c r="F786" i="18"/>
  <c r="I786" i="18" s="1"/>
  <c r="F785" i="18"/>
  <c r="F784" i="18"/>
  <c r="G784" i="18" s="1"/>
  <c r="F783" i="18"/>
  <c r="I783" i="18" s="1"/>
  <c r="F782" i="18"/>
  <c r="H782" i="18" s="1"/>
  <c r="I781" i="18"/>
  <c r="H781" i="18"/>
  <c r="G781" i="18"/>
  <c r="F781" i="18"/>
  <c r="F780" i="18"/>
  <c r="I780" i="18" s="1"/>
  <c r="F779" i="18"/>
  <c r="H779" i="18" s="1"/>
  <c r="F778" i="18"/>
  <c r="F777" i="18"/>
  <c r="I777" i="18" s="1"/>
  <c r="I776" i="18"/>
  <c r="F776" i="18"/>
  <c r="H776" i="18" s="1"/>
  <c r="F775" i="18"/>
  <c r="H775" i="18" s="1"/>
  <c r="F774" i="18"/>
  <c r="I774" i="18" s="1"/>
  <c r="F773" i="18"/>
  <c r="H773" i="18" s="1"/>
  <c r="G772" i="18"/>
  <c r="F772" i="18"/>
  <c r="I772" i="18" s="1"/>
  <c r="F771" i="18"/>
  <c r="I771" i="18" s="1"/>
  <c r="F770" i="18"/>
  <c r="H770" i="18" s="1"/>
  <c r="G769" i="18"/>
  <c r="F769" i="18"/>
  <c r="I769" i="18" s="1"/>
  <c r="F768" i="18"/>
  <c r="I768" i="18" s="1"/>
  <c r="F767" i="18"/>
  <c r="F766" i="18"/>
  <c r="I766" i="18" s="1"/>
  <c r="F765" i="18"/>
  <c r="I765" i="18" s="1"/>
  <c r="F764" i="18"/>
  <c r="H764" i="18" s="1"/>
  <c r="F763" i="18"/>
  <c r="H763" i="18" s="1"/>
  <c r="F762" i="18"/>
  <c r="I762" i="18" s="1"/>
  <c r="F761" i="18"/>
  <c r="H761" i="18" s="1"/>
  <c r="F760" i="18"/>
  <c r="G760" i="18" s="1"/>
  <c r="F759" i="18"/>
  <c r="I759" i="18" s="1"/>
  <c r="I758" i="18"/>
  <c r="F758" i="18"/>
  <c r="H758" i="18" s="1"/>
  <c r="F757" i="18"/>
  <c r="F756" i="18"/>
  <c r="I756" i="18" s="1"/>
  <c r="F755" i="18"/>
  <c r="H755" i="18" s="1"/>
  <c r="F754" i="18"/>
  <c r="I754" i="18" s="1"/>
  <c r="F753" i="18"/>
  <c r="I753" i="18" s="1"/>
  <c r="F752" i="18"/>
  <c r="H752" i="18" s="1"/>
  <c r="I751" i="18"/>
  <c r="F751" i="18"/>
  <c r="G751" i="18" s="1"/>
  <c r="F750" i="18"/>
  <c r="I750" i="18" s="1"/>
  <c r="F749" i="18"/>
  <c r="I748" i="18"/>
  <c r="F748" i="18"/>
  <c r="G748" i="18" s="1"/>
  <c r="F747" i="18"/>
  <c r="I747" i="18" s="1"/>
  <c r="F746" i="18"/>
  <c r="H746" i="18" s="1"/>
  <c r="G745" i="18"/>
  <c r="F745" i="18"/>
  <c r="I745" i="18" s="1"/>
  <c r="F744" i="18"/>
  <c r="I744" i="18" s="1"/>
  <c r="F743" i="18"/>
  <c r="H743" i="18" s="1"/>
  <c r="F742" i="18"/>
  <c r="F741" i="18"/>
  <c r="I741" i="18" s="1"/>
  <c r="F740" i="18"/>
  <c r="H740" i="18" s="1"/>
  <c r="F739" i="18"/>
  <c r="H739" i="18" s="1"/>
  <c r="F738" i="18"/>
  <c r="I738" i="18" s="1"/>
  <c r="F737" i="18"/>
  <c r="H737" i="18" s="1"/>
  <c r="F736" i="18"/>
  <c r="I736" i="18" s="1"/>
  <c r="F735" i="18"/>
  <c r="I735" i="18" s="1"/>
  <c r="F734" i="18"/>
  <c r="H734" i="18" s="1"/>
  <c r="I733" i="18"/>
  <c r="H733" i="18"/>
  <c r="G733" i="18"/>
  <c r="F733" i="18"/>
  <c r="F732" i="18"/>
  <c r="I732" i="18" s="1"/>
  <c r="F731" i="18"/>
  <c r="G730" i="18"/>
  <c r="F730" i="18"/>
  <c r="I730" i="18" s="1"/>
  <c r="F729" i="18"/>
  <c r="I729" i="18" s="1"/>
  <c r="F728" i="18"/>
  <c r="H728" i="18" s="1"/>
  <c r="F727" i="18"/>
  <c r="H727" i="18" s="1"/>
  <c r="F726" i="18"/>
  <c r="I726" i="18" s="1"/>
  <c r="F725" i="18"/>
  <c r="H725" i="18" s="1"/>
  <c r="I724" i="18"/>
  <c r="F724" i="18"/>
  <c r="H724" i="18" s="1"/>
  <c r="F723" i="18"/>
  <c r="I723" i="18" s="1"/>
  <c r="I722" i="18"/>
  <c r="F722" i="18"/>
  <c r="H722" i="18" s="1"/>
  <c r="I721" i="18"/>
  <c r="F721" i="18"/>
  <c r="G721" i="18" s="1"/>
  <c r="F720" i="18"/>
  <c r="I720" i="18" s="1"/>
  <c r="F719" i="18"/>
  <c r="H719" i="18" s="1"/>
  <c r="I718" i="18"/>
  <c r="F718" i="18"/>
  <c r="H718" i="18" s="1"/>
  <c r="F717" i="18"/>
  <c r="I717" i="18" s="1"/>
  <c r="F716" i="18"/>
  <c r="H716" i="18" s="1"/>
  <c r="F715" i="18"/>
  <c r="I715" i="18" s="1"/>
  <c r="F714" i="18"/>
  <c r="I714" i="18" s="1"/>
  <c r="I713" i="18"/>
  <c r="F713" i="18"/>
  <c r="H713" i="18" s="1"/>
  <c r="F712" i="18"/>
  <c r="G712" i="18" s="1"/>
  <c r="F711" i="18"/>
  <c r="I711" i="18" s="1"/>
  <c r="F710" i="18"/>
  <c r="H710" i="18" s="1"/>
  <c r="F709" i="18"/>
  <c r="I709" i="18" s="1"/>
  <c r="F708" i="18"/>
  <c r="I708" i="18" s="1"/>
  <c r="F707" i="18"/>
  <c r="H707" i="18" s="1"/>
  <c r="F706" i="18"/>
  <c r="I706" i="18" s="1"/>
  <c r="F705" i="18"/>
  <c r="I705" i="18" s="1"/>
  <c r="F704" i="18"/>
  <c r="H704" i="18" s="1"/>
  <c r="G703" i="18"/>
  <c r="F703" i="18"/>
  <c r="I703" i="18" s="1"/>
  <c r="F702" i="18"/>
  <c r="I702" i="18" s="1"/>
  <c r="F701" i="18"/>
  <c r="F700" i="18"/>
  <c r="H700" i="18" s="1"/>
  <c r="F699" i="18"/>
  <c r="I699" i="18" s="1"/>
  <c r="F698" i="18"/>
  <c r="H698" i="18" s="1"/>
  <c r="I697" i="18"/>
  <c r="H697" i="18"/>
  <c r="G697" i="18"/>
  <c r="F697" i="18"/>
  <c r="F696" i="18"/>
  <c r="I696" i="18" s="1"/>
  <c r="F695" i="18"/>
  <c r="H695" i="18" s="1"/>
  <c r="I694" i="18"/>
  <c r="H694" i="18"/>
  <c r="F694" i="18"/>
  <c r="G694" i="18" s="1"/>
  <c r="F693" i="18"/>
  <c r="I693" i="18" s="1"/>
  <c r="F692" i="18"/>
  <c r="H692" i="18" s="1"/>
  <c r="F691" i="18"/>
  <c r="H691" i="18" s="1"/>
  <c r="F690" i="18"/>
  <c r="I690" i="18" s="1"/>
  <c r="F689" i="18"/>
  <c r="H689" i="18" s="1"/>
  <c r="F688" i="18"/>
  <c r="H688" i="18" s="1"/>
  <c r="F687" i="18"/>
  <c r="I687" i="18" s="1"/>
  <c r="F686" i="18"/>
  <c r="H686" i="18" s="1"/>
  <c r="F685" i="18"/>
  <c r="I685" i="18" s="1"/>
  <c r="F684" i="18"/>
  <c r="I684" i="18" s="1"/>
  <c r="I683" i="18"/>
  <c r="F683" i="18"/>
  <c r="H683" i="18" s="1"/>
  <c r="F682" i="18"/>
  <c r="I682" i="18" s="1"/>
  <c r="F681" i="18"/>
  <c r="I681" i="18" s="1"/>
  <c r="F680" i="18"/>
  <c r="H680" i="18" s="1"/>
  <c r="F679" i="18"/>
  <c r="H679" i="18" s="1"/>
  <c r="F678" i="18"/>
  <c r="I678" i="18" s="1"/>
  <c r="F677" i="18"/>
  <c r="H677" i="18" s="1"/>
  <c r="H676" i="18"/>
  <c r="F676" i="18"/>
  <c r="G676" i="18" s="1"/>
  <c r="F675" i="18"/>
  <c r="I675" i="18" s="1"/>
  <c r="F674" i="18"/>
  <c r="H674" i="18" s="1"/>
  <c r="I673" i="18"/>
  <c r="H673" i="18"/>
  <c r="G673" i="18"/>
  <c r="F673" i="18"/>
  <c r="F672" i="18"/>
  <c r="I672" i="18" s="1"/>
  <c r="F671" i="18"/>
  <c r="H671" i="18" s="1"/>
  <c r="H670" i="18"/>
  <c r="G670" i="18"/>
  <c r="F670" i="18"/>
  <c r="I670" i="18" s="1"/>
  <c r="F669" i="18"/>
  <c r="I669" i="18" s="1"/>
  <c r="F668" i="18"/>
  <c r="H668" i="18" s="1"/>
  <c r="F667" i="18"/>
  <c r="G667" i="18" s="1"/>
  <c r="F666" i="18"/>
  <c r="I666" i="18" s="1"/>
  <c r="F665" i="18"/>
  <c r="I664" i="18"/>
  <c r="F664" i="18"/>
  <c r="G664" i="18" s="1"/>
  <c r="F663" i="18"/>
  <c r="I663" i="18" s="1"/>
  <c r="F662" i="18"/>
  <c r="H662" i="18" s="1"/>
  <c r="I661" i="18"/>
  <c r="F661" i="18"/>
  <c r="H661" i="18" s="1"/>
  <c r="F660" i="18"/>
  <c r="I660" i="18" s="1"/>
  <c r="I659" i="18"/>
  <c r="F659" i="18"/>
  <c r="H659" i="18" s="1"/>
  <c r="F658" i="18"/>
  <c r="I658" i="18" s="1"/>
  <c r="F657" i="18"/>
  <c r="I657" i="18" s="1"/>
  <c r="F656" i="18"/>
  <c r="H656" i="18" s="1"/>
  <c r="F655" i="18"/>
  <c r="H655" i="18" s="1"/>
  <c r="F654" i="18"/>
  <c r="I654" i="18" s="1"/>
  <c r="F653" i="18"/>
  <c r="H653" i="18" s="1"/>
  <c r="F652" i="18"/>
  <c r="F651" i="18"/>
  <c r="I651" i="18" s="1"/>
  <c r="F650" i="18"/>
  <c r="H650" i="18" s="1"/>
  <c r="F649" i="18"/>
  <c r="I649" i="18" s="1"/>
  <c r="F648" i="18"/>
  <c r="I648" i="18" s="1"/>
  <c r="F647" i="18"/>
  <c r="H647" i="18" s="1"/>
  <c r="I646" i="18"/>
  <c r="H646" i="18"/>
  <c r="G646" i="18"/>
  <c r="F646" i="18"/>
  <c r="F645" i="18"/>
  <c r="I645" i="18" s="1"/>
  <c r="F644" i="18"/>
  <c r="H644" i="18" s="1"/>
  <c r="I643" i="18"/>
  <c r="H643" i="18"/>
  <c r="F643" i="18"/>
  <c r="G643" i="18" s="1"/>
  <c r="F642" i="18"/>
  <c r="I642" i="18" s="1"/>
  <c r="F641" i="18"/>
  <c r="I640" i="18"/>
  <c r="G640" i="18"/>
  <c r="F640" i="18"/>
  <c r="H640" i="18" s="1"/>
  <c r="F639" i="18"/>
  <c r="I639" i="18" s="1"/>
  <c r="F638" i="18"/>
  <c r="H638" i="18" s="1"/>
  <c r="F637" i="18"/>
  <c r="I637" i="18" s="1"/>
  <c r="F636" i="18"/>
  <c r="I636" i="18" s="1"/>
  <c r="I635" i="18"/>
  <c r="F635" i="18"/>
  <c r="H635" i="18" s="1"/>
  <c r="F634" i="18"/>
  <c r="F633" i="18"/>
  <c r="I633" i="18" s="1"/>
  <c r="F632" i="18"/>
  <c r="H632" i="18" s="1"/>
  <c r="G631" i="18"/>
  <c r="F631" i="18"/>
  <c r="H631" i="18" s="1"/>
  <c r="F630" i="18"/>
  <c r="I630" i="18" s="1"/>
  <c r="F629" i="18"/>
  <c r="H629" i="18" s="1"/>
  <c r="I628" i="18"/>
  <c r="H628" i="18"/>
  <c r="G628" i="18"/>
  <c r="F628" i="18"/>
  <c r="F627" i="18"/>
  <c r="I627" i="18" s="1"/>
  <c r="F626" i="18"/>
  <c r="H626" i="18" s="1"/>
  <c r="I625" i="18"/>
  <c r="H625" i="18"/>
  <c r="F625" i="18"/>
  <c r="G625" i="18" s="1"/>
  <c r="F624" i="18"/>
  <c r="I624" i="18" s="1"/>
  <c r="F623" i="18"/>
  <c r="F622" i="18"/>
  <c r="H622" i="18" s="1"/>
  <c r="F621" i="18"/>
  <c r="I621" i="18" s="1"/>
  <c r="F620" i="18"/>
  <c r="H620" i="18" s="1"/>
  <c r="F619" i="18"/>
  <c r="I619" i="18" s="1"/>
  <c r="F618" i="18"/>
  <c r="I618" i="18" s="1"/>
  <c r="I617" i="18"/>
  <c r="F617" i="18"/>
  <c r="H617" i="18" s="1"/>
  <c r="F616" i="18"/>
  <c r="F615" i="18"/>
  <c r="I615" i="18" s="1"/>
  <c r="F614" i="18"/>
  <c r="H614" i="18" s="1"/>
  <c r="F613" i="18"/>
  <c r="I613" i="18" s="1"/>
  <c r="F612" i="18"/>
  <c r="I612" i="18" s="1"/>
  <c r="F611" i="18"/>
  <c r="H611" i="18" s="1"/>
  <c r="F610" i="18"/>
  <c r="G610" i="18" s="1"/>
  <c r="F609" i="18"/>
  <c r="I609" i="18" s="1"/>
  <c r="F608" i="18"/>
  <c r="H608" i="18" s="1"/>
  <c r="F607" i="18"/>
  <c r="G607" i="18" s="1"/>
  <c r="F606" i="18"/>
  <c r="I606" i="18" s="1"/>
  <c r="F605" i="18"/>
  <c r="G604" i="18"/>
  <c r="F604" i="18"/>
  <c r="H604" i="18" s="1"/>
  <c r="F603" i="18"/>
  <c r="I603" i="18" s="1"/>
  <c r="F602" i="18"/>
  <c r="H602" i="18" s="1"/>
  <c r="F601" i="18"/>
  <c r="I601" i="18" s="1"/>
  <c r="F600" i="18"/>
  <c r="I600" i="18" s="1"/>
  <c r="F599" i="18"/>
  <c r="H599" i="18" s="1"/>
  <c r="F598" i="18"/>
  <c r="F597" i="18"/>
  <c r="I597" i="18" s="1"/>
  <c r="F596" i="18"/>
  <c r="H596" i="18" s="1"/>
  <c r="F595" i="18"/>
  <c r="G595" i="18" s="1"/>
  <c r="F594" i="18"/>
  <c r="I594" i="18" s="1"/>
  <c r="F593" i="18"/>
  <c r="H593" i="18" s="1"/>
  <c r="I592" i="18"/>
  <c r="H592" i="18"/>
  <c r="F592" i="18"/>
  <c r="G592" i="18" s="1"/>
  <c r="F591" i="18"/>
  <c r="I591" i="18" s="1"/>
  <c r="F590" i="18"/>
  <c r="H590" i="18" s="1"/>
  <c r="F589" i="18"/>
  <c r="G589" i="18" s="1"/>
  <c r="F588" i="18"/>
  <c r="I588" i="18" s="1"/>
  <c r="F587" i="18"/>
  <c r="H587" i="18" s="1"/>
  <c r="I586" i="18"/>
  <c r="G586" i="18"/>
  <c r="F586" i="18"/>
  <c r="H586" i="18" s="1"/>
  <c r="F585" i="18"/>
  <c r="I585" i="18" s="1"/>
  <c r="F584" i="18"/>
  <c r="H584" i="18" s="1"/>
  <c r="F583" i="18"/>
  <c r="F582" i="18"/>
  <c r="I582" i="18" s="1"/>
  <c r="I581" i="18"/>
  <c r="F581" i="18"/>
  <c r="H581" i="18" s="1"/>
  <c r="F580" i="18"/>
  <c r="G580" i="18" s="1"/>
  <c r="F579" i="18"/>
  <c r="I579" i="18" s="1"/>
  <c r="F578" i="18"/>
  <c r="H578" i="18" s="1"/>
  <c r="F577" i="18"/>
  <c r="I577" i="18" s="1"/>
  <c r="F576" i="18"/>
  <c r="I576" i="18" s="1"/>
  <c r="F575" i="18"/>
  <c r="H575" i="18" s="1"/>
  <c r="G574" i="18"/>
  <c r="F574" i="18"/>
  <c r="I574" i="18" s="1"/>
  <c r="F573" i="18"/>
  <c r="I573" i="18" s="1"/>
  <c r="F572" i="18"/>
  <c r="I571" i="18"/>
  <c r="H571" i="18"/>
  <c r="F571" i="18"/>
  <c r="G571" i="18" s="1"/>
  <c r="F570" i="18"/>
  <c r="I570" i="18" s="1"/>
  <c r="F569" i="18"/>
  <c r="H569" i="18" s="1"/>
  <c r="I568" i="18"/>
  <c r="G568" i="18"/>
  <c r="F568" i="18"/>
  <c r="H568" i="18" s="1"/>
  <c r="F567" i="18"/>
  <c r="I567" i="18" s="1"/>
  <c r="F566" i="18"/>
  <c r="H566" i="18" s="1"/>
  <c r="F565" i="18"/>
  <c r="F564" i="18"/>
  <c r="I563" i="18"/>
  <c r="F563" i="18"/>
  <c r="H563" i="18" s="1"/>
  <c r="F562" i="18"/>
  <c r="F561" i="18"/>
  <c r="F560" i="18"/>
  <c r="H560" i="18" s="1"/>
  <c r="F559" i="18"/>
  <c r="I559" i="18" s="1"/>
  <c r="F558" i="18"/>
  <c r="I557" i="18"/>
  <c r="F557" i="18"/>
  <c r="H557" i="18" s="1"/>
  <c r="H556" i="18"/>
  <c r="F556" i="18"/>
  <c r="I556" i="18" s="1"/>
  <c r="F555" i="18"/>
  <c r="F554" i="18"/>
  <c r="I553" i="18"/>
  <c r="H553" i="18"/>
  <c r="F553" i="18"/>
  <c r="G553" i="18" s="1"/>
  <c r="F552" i="18"/>
  <c r="F551" i="18"/>
  <c r="H551" i="18" s="1"/>
  <c r="F550" i="18"/>
  <c r="H550" i="18" s="1"/>
  <c r="F549" i="18"/>
  <c r="I548" i="18"/>
  <c r="F548" i="18"/>
  <c r="H548" i="18" s="1"/>
  <c r="F547" i="18"/>
  <c r="F546" i="18"/>
  <c r="I545" i="18"/>
  <c r="F545" i="18"/>
  <c r="H545" i="18" s="1"/>
  <c r="F544" i="18"/>
  <c r="F543" i="18"/>
  <c r="F542" i="18"/>
  <c r="H542" i="18" s="1"/>
  <c r="H541" i="18"/>
  <c r="G541" i="18"/>
  <c r="F541" i="18"/>
  <c r="I541" i="18" s="1"/>
  <c r="F540" i="18"/>
  <c r="F539" i="18"/>
  <c r="H539" i="18" s="1"/>
  <c r="I538" i="18"/>
  <c r="H538" i="18"/>
  <c r="G538" i="18"/>
  <c r="F538" i="18"/>
  <c r="F537" i="18"/>
  <c r="F536" i="18"/>
  <c r="I535" i="18"/>
  <c r="H535" i="18"/>
  <c r="F535" i="18"/>
  <c r="G535" i="18" s="1"/>
  <c r="F534" i="18"/>
  <c r="F533" i="18"/>
  <c r="H533" i="18" s="1"/>
  <c r="F532" i="18"/>
  <c r="H532" i="18" s="1"/>
  <c r="F531" i="18"/>
  <c r="F530" i="18"/>
  <c r="H530" i="18" s="1"/>
  <c r="F529" i="18"/>
  <c r="F528" i="18"/>
  <c r="I527" i="18"/>
  <c r="F527" i="18"/>
  <c r="H527" i="18" s="1"/>
  <c r="F526" i="18"/>
  <c r="F525" i="18"/>
  <c r="F524" i="18"/>
  <c r="H524" i="18" s="1"/>
  <c r="F523" i="18"/>
  <c r="I523" i="18" s="1"/>
  <c r="F522" i="18"/>
  <c r="F521" i="18"/>
  <c r="H521" i="18" s="1"/>
  <c r="H520" i="18"/>
  <c r="G520" i="18"/>
  <c r="F520" i="18"/>
  <c r="I520" i="18" s="1"/>
  <c r="F519" i="18"/>
  <c r="F518" i="18"/>
  <c r="I517" i="18"/>
  <c r="F517" i="18"/>
  <c r="G517" i="18" s="1"/>
  <c r="F516" i="18"/>
  <c r="F515" i="18"/>
  <c r="H515" i="18" s="1"/>
  <c r="F514" i="18"/>
  <c r="H514" i="18" s="1"/>
  <c r="F513" i="18"/>
  <c r="F512" i="18"/>
  <c r="H512" i="18" s="1"/>
  <c r="F511" i="18"/>
  <c r="F510" i="18"/>
  <c r="I509" i="18"/>
  <c r="F509" i="18"/>
  <c r="H509" i="18" s="1"/>
  <c r="F508" i="18"/>
  <c r="F507" i="18"/>
  <c r="F506" i="18"/>
  <c r="H506" i="18" s="1"/>
  <c r="F505" i="18"/>
  <c r="I505" i="18" s="1"/>
  <c r="F504" i="18"/>
  <c r="I503" i="18"/>
  <c r="F503" i="18"/>
  <c r="H503" i="18" s="1"/>
  <c r="H502" i="18"/>
  <c r="F502" i="18"/>
  <c r="I502" i="18" s="1"/>
  <c r="F501" i="18"/>
  <c r="F500" i="18"/>
  <c r="I499" i="18"/>
  <c r="H499" i="18"/>
  <c r="F499" i="18"/>
  <c r="G499" i="18" s="1"/>
  <c r="F498" i="18"/>
  <c r="F497" i="18"/>
  <c r="H497" i="18" s="1"/>
  <c r="F496" i="18"/>
  <c r="H496" i="18" s="1"/>
  <c r="F495" i="18"/>
  <c r="F494" i="18"/>
  <c r="H494" i="18" s="1"/>
  <c r="F493" i="18"/>
  <c r="F492" i="18"/>
  <c r="F491" i="18"/>
  <c r="H491" i="18" s="1"/>
  <c r="G490" i="18"/>
  <c r="F490" i="18"/>
  <c r="F489" i="18"/>
  <c r="F488" i="18"/>
  <c r="H488" i="18" s="1"/>
  <c r="F487" i="18"/>
  <c r="I487" i="18" s="1"/>
  <c r="F486" i="18"/>
  <c r="F485" i="18"/>
  <c r="H485" i="18" s="1"/>
  <c r="I484" i="18"/>
  <c r="H484" i="18"/>
  <c r="G484" i="18"/>
  <c r="F484" i="18"/>
  <c r="F483" i="18"/>
  <c r="F482" i="18"/>
  <c r="F481" i="18"/>
  <c r="G481" i="18" s="1"/>
  <c r="F480" i="18"/>
  <c r="F479" i="18"/>
  <c r="I478" i="18"/>
  <c r="G478" i="18"/>
  <c r="F478" i="18"/>
  <c r="H478" i="18" s="1"/>
  <c r="F477" i="18"/>
  <c r="F476" i="18"/>
  <c r="H476" i="18" s="1"/>
  <c r="F475" i="18"/>
  <c r="F474" i="18"/>
  <c r="F473" i="18"/>
  <c r="F472" i="18"/>
  <c r="F471" i="18"/>
  <c r="F470" i="18"/>
  <c r="F469" i="18"/>
  <c r="F468" i="18"/>
  <c r="F467" i="18"/>
  <c r="F466" i="18"/>
  <c r="F465" i="18"/>
  <c r="F464" i="18"/>
  <c r="I464" i="18" s="1"/>
  <c r="G463" i="18"/>
  <c r="F463" i="18"/>
  <c r="F462" i="18"/>
  <c r="F461" i="18"/>
  <c r="F460" i="18"/>
  <c r="F459" i="18"/>
  <c r="F458" i="18"/>
  <c r="H457" i="18"/>
  <c r="F457" i="18"/>
  <c r="I457" i="18" s="1"/>
  <c r="F456" i="18"/>
  <c r="F455" i="18"/>
  <c r="I455" i="18" s="1"/>
  <c r="H454" i="18"/>
  <c r="F454" i="18"/>
  <c r="I454" i="18" s="1"/>
  <c r="F453" i="18"/>
  <c r="F452" i="18"/>
  <c r="F451" i="18"/>
  <c r="F450" i="18"/>
  <c r="F449" i="18"/>
  <c r="F448" i="18"/>
  <c r="I448" i="18" s="1"/>
  <c r="F447" i="18"/>
  <c r="F446" i="18"/>
  <c r="I446" i="18" s="1"/>
  <c r="F445" i="18"/>
  <c r="F444" i="18"/>
  <c r="F443" i="18"/>
  <c r="F442" i="18"/>
  <c r="F441" i="18"/>
  <c r="F440" i="18"/>
  <c r="F439" i="18"/>
  <c r="I439" i="18" s="1"/>
  <c r="F438" i="18"/>
  <c r="G438" i="18" s="1"/>
  <c r="F437" i="18"/>
  <c r="I437" i="18" s="1"/>
  <c r="F436" i="18"/>
  <c r="H436" i="18" s="1"/>
  <c r="F435" i="18"/>
  <c r="G435" i="18" s="1"/>
  <c r="F434" i="18"/>
  <c r="H433" i="18"/>
  <c r="F433" i="18"/>
  <c r="F432" i="18"/>
  <c r="G432" i="18" s="1"/>
  <c r="F431" i="18"/>
  <c r="I431" i="18" s="1"/>
  <c r="F430" i="18"/>
  <c r="I430" i="18" s="1"/>
  <c r="F429" i="18"/>
  <c r="G429" i="18" s="1"/>
  <c r="F428" i="18"/>
  <c r="F427" i="18"/>
  <c r="I427" i="18" s="1"/>
  <c r="F426" i="18"/>
  <c r="G426" i="18" s="1"/>
  <c r="F425" i="18"/>
  <c r="F424" i="18"/>
  <c r="I424" i="18" s="1"/>
  <c r="H423" i="18"/>
  <c r="F423" i="18"/>
  <c r="G423" i="18" s="1"/>
  <c r="F422" i="18"/>
  <c r="H422" i="18" s="1"/>
  <c r="H421" i="18"/>
  <c r="F421" i="18"/>
  <c r="I421" i="18" s="1"/>
  <c r="F420" i="18"/>
  <c r="F419" i="18"/>
  <c r="I418" i="18"/>
  <c r="F418" i="18"/>
  <c r="G418" i="18" s="1"/>
  <c r="F417" i="18"/>
  <c r="G417" i="18" s="1"/>
  <c r="F416" i="18"/>
  <c r="H416" i="18" s="1"/>
  <c r="F415" i="18"/>
  <c r="I415" i="18" s="1"/>
  <c r="F414" i="18"/>
  <c r="G414" i="18" s="1"/>
  <c r="F413" i="18"/>
  <c r="H413" i="18" s="1"/>
  <c r="F412" i="18"/>
  <c r="F411" i="18"/>
  <c r="F410" i="18"/>
  <c r="H410" i="18" s="1"/>
  <c r="F409" i="18"/>
  <c r="I409" i="18" s="1"/>
  <c r="F408" i="18"/>
  <c r="G408" i="18" s="1"/>
  <c r="I407" i="18"/>
  <c r="F407" i="18"/>
  <c r="H407" i="18" s="1"/>
  <c r="F406" i="18"/>
  <c r="I406" i="18" s="1"/>
  <c r="F405" i="18"/>
  <c r="G405" i="18" s="1"/>
  <c r="F404" i="18"/>
  <c r="F403" i="18"/>
  <c r="I403" i="18" s="1"/>
  <c r="F402" i="18"/>
  <c r="G402" i="18" s="1"/>
  <c r="H401" i="18"/>
  <c r="F401" i="18"/>
  <c r="I401" i="18" s="1"/>
  <c r="F400" i="18"/>
  <c r="H400" i="18" s="1"/>
  <c r="F399" i="18"/>
  <c r="G399" i="18" s="1"/>
  <c r="F398" i="18"/>
  <c r="I398" i="18" s="1"/>
  <c r="F397" i="18"/>
  <c r="F396" i="18"/>
  <c r="F395" i="18"/>
  <c r="I395" i="18" s="1"/>
  <c r="I394" i="18"/>
  <c r="F394" i="18"/>
  <c r="H394" i="18" s="1"/>
  <c r="F393" i="18"/>
  <c r="I393" i="18" s="1"/>
  <c r="F392" i="18"/>
  <c r="I392" i="18" s="1"/>
  <c r="F391" i="18"/>
  <c r="I390" i="18"/>
  <c r="H390" i="18"/>
  <c r="F390" i="18"/>
  <c r="G390" i="18" s="1"/>
  <c r="F389" i="18"/>
  <c r="I389" i="18" s="1"/>
  <c r="F388" i="18"/>
  <c r="H388" i="18" s="1"/>
  <c r="F387" i="18"/>
  <c r="F386" i="18"/>
  <c r="I386" i="18" s="1"/>
  <c r="I385" i="18"/>
  <c r="F385" i="18"/>
  <c r="H385" i="18" s="1"/>
  <c r="F384" i="18"/>
  <c r="I384" i="18" s="1"/>
  <c r="F383" i="18"/>
  <c r="I383" i="18" s="1"/>
  <c r="F382" i="18"/>
  <c r="I381" i="18"/>
  <c r="H381" i="18"/>
  <c r="F381" i="18"/>
  <c r="G381" i="18" s="1"/>
  <c r="F380" i="18"/>
  <c r="I380" i="18" s="1"/>
  <c r="G379" i="18"/>
  <c r="F379" i="18"/>
  <c r="H379" i="18" s="1"/>
  <c r="F378" i="18"/>
  <c r="F377" i="18"/>
  <c r="I377" i="18" s="1"/>
  <c r="F376" i="18"/>
  <c r="H375" i="18"/>
  <c r="F375" i="18"/>
  <c r="I375" i="18" s="1"/>
  <c r="F374" i="18"/>
  <c r="I374" i="18" s="1"/>
  <c r="F373" i="18"/>
  <c r="F372" i="18"/>
  <c r="F371" i="18"/>
  <c r="I371" i="18" s="1"/>
  <c r="F370" i="18"/>
  <c r="H370" i="18" s="1"/>
  <c r="F369" i="18"/>
  <c r="F368" i="18"/>
  <c r="I368" i="18" s="1"/>
  <c r="I367" i="18"/>
  <c r="F367" i="18"/>
  <c r="H367" i="18" s="1"/>
  <c r="F366" i="18"/>
  <c r="I366" i="18" s="1"/>
  <c r="F365" i="18"/>
  <c r="I365" i="18" s="1"/>
  <c r="F364" i="18"/>
  <c r="F363" i="18"/>
  <c r="F362" i="18"/>
  <c r="I362" i="18" s="1"/>
  <c r="F361" i="18"/>
  <c r="H361" i="18" s="1"/>
  <c r="F360" i="18"/>
  <c r="F359" i="18"/>
  <c r="I359" i="18" s="1"/>
  <c r="I358" i="18"/>
  <c r="F358" i="18"/>
  <c r="H358" i="18" s="1"/>
  <c r="F357" i="18"/>
  <c r="I357" i="18" s="1"/>
  <c r="F356" i="18"/>
  <c r="I356" i="18" s="1"/>
  <c r="F355" i="18"/>
  <c r="F354" i="18"/>
  <c r="F353" i="18"/>
  <c r="I353" i="18" s="1"/>
  <c r="F352" i="18"/>
  <c r="F351" i="18"/>
  <c r="F350" i="18"/>
  <c r="I350" i="18" s="1"/>
  <c r="F349" i="18"/>
  <c r="H349" i="18" s="1"/>
  <c r="F348" i="18"/>
  <c r="F347" i="18"/>
  <c r="I347" i="18" s="1"/>
  <c r="F346" i="18"/>
  <c r="I345" i="18"/>
  <c r="H345" i="18"/>
  <c r="F345" i="18"/>
  <c r="G345" i="18" s="1"/>
  <c r="F344" i="18"/>
  <c r="I344" i="18" s="1"/>
  <c r="F343" i="18"/>
  <c r="H343" i="18" s="1"/>
  <c r="F342" i="18"/>
  <c r="F341" i="18"/>
  <c r="I341" i="18" s="1"/>
  <c r="F340" i="18"/>
  <c r="H340" i="18" s="1"/>
  <c r="F339" i="18"/>
  <c r="I339" i="18" s="1"/>
  <c r="F338" i="18"/>
  <c r="I338" i="18" s="1"/>
  <c r="F337" i="18"/>
  <c r="I336" i="18"/>
  <c r="H336" i="18"/>
  <c r="F336" i="18"/>
  <c r="G336" i="18" s="1"/>
  <c r="F335" i="18"/>
  <c r="I335" i="18" s="1"/>
  <c r="F334" i="18"/>
  <c r="F333" i="18"/>
  <c r="F332" i="18"/>
  <c r="I332" i="18" s="1"/>
  <c r="I331" i="18"/>
  <c r="F331" i="18"/>
  <c r="H331" i="18" s="1"/>
  <c r="F330" i="18"/>
  <c r="I330" i="18" s="1"/>
  <c r="F329" i="18"/>
  <c r="I329" i="18" s="1"/>
  <c r="F328" i="18"/>
  <c r="I327" i="18"/>
  <c r="H327" i="18"/>
  <c r="F327" i="18"/>
  <c r="G327" i="18" s="1"/>
  <c r="F326" i="18"/>
  <c r="I326" i="18" s="1"/>
  <c r="G325" i="18"/>
  <c r="F325" i="18"/>
  <c r="H325" i="18" s="1"/>
  <c r="F324" i="18"/>
  <c r="F323" i="18"/>
  <c r="I323" i="18" s="1"/>
  <c r="I322" i="18"/>
  <c r="F322" i="18"/>
  <c r="H322" i="18" s="1"/>
  <c r="F321" i="18"/>
  <c r="F320" i="18"/>
  <c r="I320" i="18" s="1"/>
  <c r="F319" i="18"/>
  <c r="I318" i="18"/>
  <c r="F318" i="18"/>
  <c r="F317" i="18"/>
  <c r="I317" i="18" s="1"/>
  <c r="F316" i="18"/>
  <c r="F315" i="18"/>
  <c r="F314" i="18"/>
  <c r="I314" i="18" s="1"/>
  <c r="F313" i="18"/>
  <c r="F312" i="18"/>
  <c r="I312" i="18" s="1"/>
  <c r="F311" i="18"/>
  <c r="I311" i="18" s="1"/>
  <c r="F310" i="18"/>
  <c r="I309" i="18"/>
  <c r="H309" i="18"/>
  <c r="F309" i="18"/>
  <c r="G309" i="18" s="1"/>
  <c r="F308" i="18"/>
  <c r="I308" i="18" s="1"/>
  <c r="G307" i="18"/>
  <c r="F307" i="18"/>
  <c r="H307" i="18" s="1"/>
  <c r="F306" i="18"/>
  <c r="F305" i="18"/>
  <c r="I305" i="18" s="1"/>
  <c r="I304" i="18"/>
  <c r="F304" i="18"/>
  <c r="F303" i="18"/>
  <c r="I303" i="18" s="1"/>
  <c r="F302" i="18"/>
  <c r="I302" i="18" s="1"/>
  <c r="F301" i="18"/>
  <c r="H300" i="18"/>
  <c r="F300" i="18"/>
  <c r="G300" i="18" s="1"/>
  <c r="F299" i="18"/>
  <c r="I299" i="18" s="1"/>
  <c r="G298" i="18"/>
  <c r="F298" i="18"/>
  <c r="H298" i="18" s="1"/>
  <c r="F297" i="18"/>
  <c r="F296" i="18"/>
  <c r="I296" i="18" s="1"/>
  <c r="F295" i="18"/>
  <c r="G294" i="18"/>
  <c r="F294" i="18"/>
  <c r="H294" i="18" s="1"/>
  <c r="F293" i="18"/>
  <c r="I293" i="18" s="1"/>
  <c r="F292" i="18"/>
  <c r="F291" i="18"/>
  <c r="F290" i="18"/>
  <c r="I290" i="18" s="1"/>
  <c r="F289" i="18"/>
  <c r="H289" i="18" s="1"/>
  <c r="F288" i="18"/>
  <c r="F287" i="18"/>
  <c r="I287" i="18" s="1"/>
  <c r="F286" i="18"/>
  <c r="I286" i="18" s="1"/>
  <c r="F285" i="18"/>
  <c r="F284" i="18"/>
  <c r="I284" i="18" s="1"/>
  <c r="F283" i="18"/>
  <c r="F282" i="18"/>
  <c r="G282" i="18" s="1"/>
  <c r="F281" i="18"/>
  <c r="I281" i="18" s="1"/>
  <c r="F280" i="18"/>
  <c r="F279" i="18"/>
  <c r="F278" i="18"/>
  <c r="I278" i="18" s="1"/>
  <c r="F277" i="18"/>
  <c r="F276" i="18"/>
  <c r="I276" i="18" s="1"/>
  <c r="F275" i="18"/>
  <c r="I275" i="18" s="1"/>
  <c r="F274" i="18"/>
  <c r="F273" i="18"/>
  <c r="G273" i="18" s="1"/>
  <c r="F272" i="18"/>
  <c r="I272" i="18" s="1"/>
  <c r="F271" i="18"/>
  <c r="H271" i="18" s="1"/>
  <c r="F270" i="18"/>
  <c r="I270" i="18" s="1"/>
  <c r="F269" i="18"/>
  <c r="I269" i="18" s="1"/>
  <c r="F268" i="18"/>
  <c r="I267" i="18"/>
  <c r="H267" i="18"/>
  <c r="G267" i="18"/>
  <c r="F267" i="18"/>
  <c r="F266" i="18"/>
  <c r="I266" i="18" s="1"/>
  <c r="I265" i="18"/>
  <c r="F265" i="18"/>
  <c r="H265" i="18" s="1"/>
  <c r="F264" i="18"/>
  <c r="F263" i="18"/>
  <c r="I263" i="18" s="1"/>
  <c r="F262" i="18"/>
  <c r="H262" i="18" s="1"/>
  <c r="F261" i="18"/>
  <c r="I261" i="18" s="1"/>
  <c r="F260" i="18"/>
  <c r="I260" i="18" s="1"/>
  <c r="F259" i="18"/>
  <c r="F258" i="18"/>
  <c r="F257" i="18"/>
  <c r="I257" i="18" s="1"/>
  <c r="I256" i="18"/>
  <c r="F256" i="18"/>
  <c r="H256" i="18" s="1"/>
  <c r="F255" i="18"/>
  <c r="G255" i="18" s="1"/>
  <c r="F254" i="18"/>
  <c r="I254" i="18" s="1"/>
  <c r="I253" i="18"/>
  <c r="F253" i="18"/>
  <c r="H253" i="18" s="1"/>
  <c r="F252" i="18"/>
  <c r="I252" i="18" s="1"/>
  <c r="F251" i="18"/>
  <c r="I251" i="18" s="1"/>
  <c r="F250" i="18"/>
  <c r="F249" i="18"/>
  <c r="I249" i="18" s="1"/>
  <c r="F248" i="18"/>
  <c r="I248" i="18" s="1"/>
  <c r="F247" i="18"/>
  <c r="H247" i="18" s="1"/>
  <c r="I246" i="18"/>
  <c r="F246" i="18"/>
  <c r="G246" i="18" s="1"/>
  <c r="F245" i="18"/>
  <c r="I245" i="18" s="1"/>
  <c r="F244" i="18"/>
  <c r="H244" i="18" s="1"/>
  <c r="H243" i="18"/>
  <c r="F243" i="18"/>
  <c r="I243" i="18" s="1"/>
  <c r="F242" i="18"/>
  <c r="I242" i="18" s="1"/>
  <c r="F241" i="18"/>
  <c r="F240" i="18"/>
  <c r="I240" i="18" s="1"/>
  <c r="F239" i="18"/>
  <c r="I239" i="18" s="1"/>
  <c r="I238" i="18"/>
  <c r="F238" i="18"/>
  <c r="F237" i="18"/>
  <c r="G237" i="18" s="1"/>
  <c r="F236" i="18"/>
  <c r="I236" i="18" s="1"/>
  <c r="F235" i="18"/>
  <c r="H235" i="18" s="1"/>
  <c r="F234" i="18"/>
  <c r="I234" i="18" s="1"/>
  <c r="F233" i="18"/>
  <c r="I233" i="18" s="1"/>
  <c r="F232" i="18"/>
  <c r="I232" i="18" s="1"/>
  <c r="F231" i="18"/>
  <c r="F230" i="18"/>
  <c r="I230" i="18" s="1"/>
  <c r="F229" i="18"/>
  <c r="H229" i="18" s="1"/>
  <c r="I228" i="18"/>
  <c r="F228" i="18"/>
  <c r="G228" i="18" s="1"/>
  <c r="F227" i="18"/>
  <c r="I227" i="18" s="1"/>
  <c r="I226" i="18"/>
  <c r="G226" i="18"/>
  <c r="F226" i="18"/>
  <c r="H226" i="18" s="1"/>
  <c r="G225" i="18"/>
  <c r="F225" i="18"/>
  <c r="F224" i="18"/>
  <c r="I224" i="18" s="1"/>
  <c r="F223" i="18"/>
  <c r="I223" i="18" s="1"/>
  <c r="F222" i="18"/>
  <c r="G222" i="18" s="1"/>
  <c r="F221" i="18"/>
  <c r="I221" i="18" s="1"/>
  <c r="F220" i="18"/>
  <c r="H220" i="18" s="1"/>
  <c r="F219" i="18"/>
  <c r="G219" i="18" s="1"/>
  <c r="F218" i="18"/>
  <c r="I218" i="18" s="1"/>
  <c r="F217" i="18"/>
  <c r="H217" i="18" s="1"/>
  <c r="F216" i="18"/>
  <c r="F215" i="18"/>
  <c r="I215" i="18" s="1"/>
  <c r="F214" i="18"/>
  <c r="F213" i="18"/>
  <c r="F212" i="18"/>
  <c r="I212" i="18" s="1"/>
  <c r="F211" i="18"/>
  <c r="H211" i="18" s="1"/>
  <c r="I210" i="18"/>
  <c r="H210" i="18"/>
  <c r="F210" i="18"/>
  <c r="G210" i="18" s="1"/>
  <c r="F209" i="18"/>
  <c r="I209" i="18" s="1"/>
  <c r="F208" i="18"/>
  <c r="H208" i="18" s="1"/>
  <c r="H207" i="18"/>
  <c r="G207" i="18"/>
  <c r="F207" i="18"/>
  <c r="I207" i="18" s="1"/>
  <c r="F206" i="18"/>
  <c r="I206" i="18" s="1"/>
  <c r="F205" i="18"/>
  <c r="H204" i="18"/>
  <c r="G204" i="18"/>
  <c r="F204" i="18"/>
  <c r="I204" i="18" s="1"/>
  <c r="F203" i="18"/>
  <c r="I203" i="18" s="1"/>
  <c r="F202" i="18"/>
  <c r="H202" i="18" s="1"/>
  <c r="F201" i="18"/>
  <c r="I201" i="18" s="1"/>
  <c r="F200" i="18"/>
  <c r="I200" i="18" s="1"/>
  <c r="I199" i="18"/>
  <c r="G199" i="18"/>
  <c r="F199" i="18"/>
  <c r="H199" i="18" s="1"/>
  <c r="F198" i="18"/>
  <c r="G198" i="18" s="1"/>
  <c r="F197" i="18"/>
  <c r="I197" i="18" s="1"/>
  <c r="F196" i="18"/>
  <c r="H196" i="18" s="1"/>
  <c r="H195" i="18"/>
  <c r="G195" i="18"/>
  <c r="F195" i="18"/>
  <c r="I195" i="18" s="1"/>
  <c r="F194" i="18"/>
  <c r="I194" i="18" s="1"/>
  <c r="F193" i="18"/>
  <c r="H193" i="18" s="1"/>
  <c r="F192" i="18"/>
  <c r="I192" i="18" s="1"/>
  <c r="F191" i="18"/>
  <c r="I191" i="18" s="1"/>
  <c r="I190" i="18"/>
  <c r="F190" i="18"/>
  <c r="H190" i="18" s="1"/>
  <c r="F189" i="18"/>
  <c r="G189" i="18" s="1"/>
  <c r="F188" i="18"/>
  <c r="I188" i="18" s="1"/>
  <c r="F187" i="18"/>
  <c r="H187" i="18" s="1"/>
  <c r="F186" i="18"/>
  <c r="F185" i="18"/>
  <c r="I185" i="18" s="1"/>
  <c r="F184" i="18"/>
  <c r="H184" i="18" s="1"/>
  <c r="F183" i="18"/>
  <c r="I183" i="18" s="1"/>
  <c r="F182" i="18"/>
  <c r="I182" i="18" s="1"/>
  <c r="I181" i="18"/>
  <c r="G181" i="18"/>
  <c r="F181" i="18"/>
  <c r="H181" i="18" s="1"/>
  <c r="F180" i="18"/>
  <c r="G180" i="18" s="1"/>
  <c r="F179" i="18"/>
  <c r="I179" i="18" s="1"/>
  <c r="F178" i="18"/>
  <c r="H178" i="18" s="1"/>
  <c r="G177" i="18"/>
  <c r="F177" i="18"/>
  <c r="F176" i="18"/>
  <c r="I176" i="18" s="1"/>
  <c r="F175" i="18"/>
  <c r="H175" i="18" s="1"/>
  <c r="F174" i="18"/>
  <c r="I174" i="18" s="1"/>
  <c r="F173" i="18"/>
  <c r="I173" i="18" s="1"/>
  <c r="I172" i="18"/>
  <c r="G172" i="18"/>
  <c r="F172" i="18"/>
  <c r="H172" i="18" s="1"/>
  <c r="F171" i="18"/>
  <c r="G171" i="18" s="1"/>
  <c r="F170" i="18"/>
  <c r="I170" i="18" s="1"/>
  <c r="F169" i="18"/>
  <c r="H169" i="18" s="1"/>
  <c r="H168" i="18"/>
  <c r="F168" i="18"/>
  <c r="I168" i="18" s="1"/>
  <c r="F167" i="18"/>
  <c r="I167" i="18" s="1"/>
  <c r="F166" i="18"/>
  <c r="H166" i="18" s="1"/>
  <c r="F165" i="18"/>
  <c r="I165" i="18" s="1"/>
  <c r="F164" i="18"/>
  <c r="I164" i="18" s="1"/>
  <c r="I163" i="18"/>
  <c r="F163" i="18"/>
  <c r="H163" i="18" s="1"/>
  <c r="F162" i="18"/>
  <c r="H162" i="18" s="1"/>
  <c r="F161" i="18"/>
  <c r="I161" i="18" s="1"/>
  <c r="F160" i="18"/>
  <c r="H160" i="18" s="1"/>
  <c r="G159" i="18"/>
  <c r="F159" i="18"/>
  <c r="I159" i="18" s="1"/>
  <c r="F158" i="18"/>
  <c r="I158" i="18" s="1"/>
  <c r="F157" i="18"/>
  <c r="H157" i="18" s="1"/>
  <c r="F156" i="18"/>
  <c r="I156" i="18" s="1"/>
  <c r="F155" i="18"/>
  <c r="I155" i="18" s="1"/>
  <c r="I154" i="18"/>
  <c r="G154" i="18"/>
  <c r="F154" i="18"/>
  <c r="H154" i="18" s="1"/>
  <c r="F153" i="18"/>
  <c r="H153" i="18" s="1"/>
  <c r="F152" i="18"/>
  <c r="I152" i="18" s="1"/>
  <c r="F151" i="18"/>
  <c r="H151" i="18" s="1"/>
  <c r="F150" i="18"/>
  <c r="I150" i="18" s="1"/>
  <c r="F149" i="18"/>
  <c r="I149" i="18" s="1"/>
  <c r="F148" i="18"/>
  <c r="H148" i="18" s="1"/>
  <c r="F147" i="18"/>
  <c r="I147" i="18" s="1"/>
  <c r="F146" i="18"/>
  <c r="I146" i="18" s="1"/>
  <c r="I145" i="18"/>
  <c r="G145" i="18"/>
  <c r="F145" i="18"/>
  <c r="H145" i="18" s="1"/>
  <c r="F144" i="18"/>
  <c r="H144" i="18" s="1"/>
  <c r="F143" i="18"/>
  <c r="I143" i="18" s="1"/>
  <c r="F142" i="18"/>
  <c r="H142" i="18" s="1"/>
  <c r="H141" i="18"/>
  <c r="G141" i="18"/>
  <c r="F141" i="18"/>
  <c r="I141" i="18" s="1"/>
  <c r="F140" i="18"/>
  <c r="I140" i="18" s="1"/>
  <c r="F139" i="18"/>
  <c r="H139" i="18" s="1"/>
  <c r="F138" i="18"/>
  <c r="I138" i="18" s="1"/>
  <c r="F137" i="18"/>
  <c r="I137" i="18" s="1"/>
  <c r="F136" i="18"/>
  <c r="F135" i="18"/>
  <c r="H135" i="18" s="1"/>
  <c r="F134" i="18"/>
  <c r="I134" i="18" s="1"/>
  <c r="F133" i="18"/>
  <c r="H133" i="18" s="1"/>
  <c r="F132" i="18"/>
  <c r="I132" i="18" s="1"/>
  <c r="F131" i="18"/>
  <c r="I131" i="18" s="1"/>
  <c r="F130" i="18"/>
  <c r="H130" i="18" s="1"/>
  <c r="F129" i="18"/>
  <c r="I129" i="18" s="1"/>
  <c r="F128" i="18"/>
  <c r="I128" i="18" s="1"/>
  <c r="G127" i="18"/>
  <c r="F127" i="18"/>
  <c r="F126" i="18"/>
  <c r="H126" i="18" s="1"/>
  <c r="F125" i="18"/>
  <c r="I125" i="18" s="1"/>
  <c r="F124" i="18"/>
  <c r="H124" i="18" s="1"/>
  <c r="F123" i="18"/>
  <c r="I123" i="18" s="1"/>
  <c r="F122" i="18"/>
  <c r="I122" i="18" s="1"/>
  <c r="F121" i="18"/>
  <c r="H121" i="18" s="1"/>
  <c r="F120" i="18"/>
  <c r="I120" i="18" s="1"/>
  <c r="F119" i="18"/>
  <c r="I119" i="18" s="1"/>
  <c r="I118" i="18"/>
  <c r="G118" i="18"/>
  <c r="F118" i="18"/>
  <c r="H118" i="18" s="1"/>
  <c r="F117" i="18"/>
  <c r="H117" i="18" s="1"/>
  <c r="F116" i="18"/>
  <c r="I116" i="18" s="1"/>
  <c r="F115" i="18"/>
  <c r="H115" i="18" s="1"/>
  <c r="G114" i="18"/>
  <c r="F114" i="18"/>
  <c r="I114" i="18" s="1"/>
  <c r="F113" i="18"/>
  <c r="I113" i="18" s="1"/>
  <c r="F112" i="18"/>
  <c r="H112" i="18" s="1"/>
  <c r="F111" i="18"/>
  <c r="I111" i="18" s="1"/>
  <c r="F110" i="18"/>
  <c r="I110" i="18" s="1"/>
  <c r="F109" i="18"/>
  <c r="H109" i="18" s="1"/>
  <c r="F108" i="18"/>
  <c r="H108" i="18" s="1"/>
  <c r="F107" i="18"/>
  <c r="I107" i="18" s="1"/>
  <c r="F106" i="18"/>
  <c r="H106" i="18" s="1"/>
  <c r="F105" i="18"/>
  <c r="I105" i="18" s="1"/>
  <c r="F104" i="18"/>
  <c r="I104" i="18" s="1"/>
  <c r="F103" i="18"/>
  <c r="H103" i="18" s="1"/>
  <c r="F102" i="18"/>
  <c r="I102" i="18" s="1"/>
  <c r="F101" i="18"/>
  <c r="I101" i="18" s="1"/>
  <c r="G100" i="18"/>
  <c r="F100" i="18"/>
  <c r="H100" i="18" s="1"/>
  <c r="F99" i="18"/>
  <c r="H99" i="18" s="1"/>
  <c r="F98" i="18"/>
  <c r="I98" i="18" s="1"/>
  <c r="F97" i="18"/>
  <c r="H97" i="18" s="1"/>
  <c r="H96" i="18"/>
  <c r="G96" i="18"/>
  <c r="F96" i="18"/>
  <c r="I96" i="18" s="1"/>
  <c r="F95" i="18"/>
  <c r="I95" i="18" s="1"/>
  <c r="F94" i="18"/>
  <c r="H94" i="18" s="1"/>
  <c r="F93" i="18"/>
  <c r="I93" i="18" s="1"/>
  <c r="F92" i="18"/>
  <c r="I92" i="18" s="1"/>
  <c r="I91" i="18"/>
  <c r="F91" i="18"/>
  <c r="H91" i="18" s="1"/>
  <c r="F90" i="18"/>
  <c r="G90" i="18" s="1"/>
  <c r="F89" i="18"/>
  <c r="I89" i="18" s="1"/>
  <c r="F88" i="18"/>
  <c r="H88" i="18" s="1"/>
  <c r="H87" i="18"/>
  <c r="G87" i="18"/>
  <c r="F87" i="18"/>
  <c r="I87" i="18" s="1"/>
  <c r="F86" i="18"/>
  <c r="I86" i="18" s="1"/>
  <c r="F85" i="18"/>
  <c r="H85" i="18" s="1"/>
  <c r="F84" i="18"/>
  <c r="I84" i="18" s="1"/>
  <c r="F83" i="18"/>
  <c r="I83" i="18" s="1"/>
  <c r="G82" i="18"/>
  <c r="F82" i="18"/>
  <c r="H82" i="18" s="1"/>
  <c r="F81" i="18"/>
  <c r="G81" i="18" s="1"/>
  <c r="F80" i="18"/>
  <c r="I80" i="18" s="1"/>
  <c r="F79" i="18"/>
  <c r="H79" i="18" s="1"/>
  <c r="F78" i="18"/>
  <c r="F77" i="18"/>
  <c r="I77" i="18" s="1"/>
  <c r="F76" i="18"/>
  <c r="H76" i="18" s="1"/>
  <c r="F75" i="18"/>
  <c r="I75" i="18" s="1"/>
  <c r="F74" i="18"/>
  <c r="I74" i="18" s="1"/>
  <c r="I73" i="18"/>
  <c r="F73" i="18"/>
  <c r="H73" i="18" s="1"/>
  <c r="F72" i="18"/>
  <c r="H72" i="18" s="1"/>
  <c r="F71" i="18"/>
  <c r="I71" i="18" s="1"/>
  <c r="F70" i="18"/>
  <c r="H70" i="18" s="1"/>
  <c r="G69" i="18"/>
  <c r="F69" i="18"/>
  <c r="F68" i="18"/>
  <c r="I68" i="18" s="1"/>
  <c r="F67" i="18"/>
  <c r="H67" i="18" s="1"/>
  <c r="F66" i="18"/>
  <c r="I66" i="18" s="1"/>
  <c r="F65" i="18"/>
  <c r="I65" i="18" s="1"/>
  <c r="I64" i="18"/>
  <c r="F64" i="18"/>
  <c r="H64" i="18" s="1"/>
  <c r="F63" i="18"/>
  <c r="H63" i="18" s="1"/>
  <c r="F62" i="18"/>
  <c r="I62" i="18" s="1"/>
  <c r="F61" i="18"/>
  <c r="H61" i="18" s="1"/>
  <c r="H60" i="18"/>
  <c r="G60" i="18"/>
  <c r="F60" i="18"/>
  <c r="I60" i="18" s="1"/>
  <c r="F59" i="18"/>
  <c r="I59" i="18" s="1"/>
  <c r="F58" i="18"/>
  <c r="H58" i="18" s="1"/>
  <c r="F57" i="18"/>
  <c r="I57" i="18" s="1"/>
  <c r="F56" i="18"/>
  <c r="I56" i="18" s="1"/>
  <c r="G55" i="18"/>
  <c r="F55" i="18"/>
  <c r="H55" i="18" s="1"/>
  <c r="F54" i="18"/>
  <c r="H54" i="18" s="1"/>
  <c r="F53" i="18"/>
  <c r="I53" i="18" s="1"/>
  <c r="F52" i="18"/>
  <c r="H52" i="18" s="1"/>
  <c r="F51" i="18"/>
  <c r="I51" i="18" s="1"/>
  <c r="F50" i="18"/>
  <c r="I50" i="18" s="1"/>
  <c r="F49" i="18"/>
  <c r="H49" i="18" s="1"/>
  <c r="F48" i="18"/>
  <c r="I48" i="18" s="1"/>
  <c r="F47" i="18"/>
  <c r="I47" i="18" s="1"/>
  <c r="F46" i="18"/>
  <c r="H46" i="18" s="1"/>
  <c r="F45" i="18"/>
  <c r="H45" i="18" s="1"/>
  <c r="F44" i="18"/>
  <c r="I44" i="18" s="1"/>
  <c r="F43" i="18"/>
  <c r="H43" i="18" s="1"/>
  <c r="G42" i="18"/>
  <c r="F42" i="18"/>
  <c r="I42" i="18" s="1"/>
  <c r="F41" i="18"/>
  <c r="I41" i="18" s="1"/>
  <c r="F40" i="18"/>
  <c r="H40" i="18" s="1"/>
  <c r="F39" i="18"/>
  <c r="I39" i="18" s="1"/>
  <c r="F38" i="18"/>
  <c r="I38" i="18" s="1"/>
  <c r="I37" i="18"/>
  <c r="G37" i="18"/>
  <c r="F37" i="18"/>
  <c r="H37" i="18" s="1"/>
  <c r="F36" i="18"/>
  <c r="H36" i="18" s="1"/>
  <c r="F35" i="18"/>
  <c r="I35" i="18" s="1"/>
  <c r="F34" i="18"/>
  <c r="H34" i="18" s="1"/>
  <c r="H33" i="18"/>
  <c r="G33" i="18"/>
  <c r="F33" i="18"/>
  <c r="I33" i="18" s="1"/>
  <c r="F32" i="18"/>
  <c r="I32" i="18" s="1"/>
  <c r="F31" i="18"/>
  <c r="H31" i="18" s="1"/>
  <c r="F30" i="18"/>
  <c r="I30" i="18" s="1"/>
  <c r="F29" i="18"/>
  <c r="I29" i="18" s="1"/>
  <c r="F28" i="18"/>
  <c r="H28" i="18" s="1"/>
  <c r="F27" i="18"/>
  <c r="H27" i="18" s="1"/>
  <c r="F26" i="18"/>
  <c r="I26" i="18" s="1"/>
  <c r="F25" i="18"/>
  <c r="H25" i="18" s="1"/>
  <c r="F24" i="18"/>
  <c r="I24" i="18" s="1"/>
  <c r="F23" i="18"/>
  <c r="I23" i="18" s="1"/>
  <c r="F22" i="18"/>
  <c r="H22" i="18" s="1"/>
  <c r="F21" i="18"/>
  <c r="I21" i="18" s="1"/>
  <c r="F20" i="18"/>
  <c r="I20" i="18" s="1"/>
  <c r="I19" i="18"/>
  <c r="G19" i="18"/>
  <c r="F19" i="18"/>
  <c r="H19" i="18" s="1"/>
  <c r="F18" i="18"/>
  <c r="H18" i="18" s="1"/>
  <c r="F17" i="18"/>
  <c r="I17" i="18" s="1"/>
  <c r="F16" i="18"/>
  <c r="H16" i="18" s="1"/>
  <c r="G15" i="18"/>
  <c r="F15" i="18"/>
  <c r="I15" i="18" s="1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F6" i="18"/>
  <c r="I6" i="18" s="1"/>
  <c r="F5" i="18"/>
  <c r="H5" i="18" s="1"/>
  <c r="F4" i="18"/>
  <c r="I4" i="18" s="1"/>
  <c r="F3" i="18"/>
  <c r="I3" i="18" s="1"/>
  <c r="N2" i="18" a="1"/>
  <c r="N2" i="18" s="1"/>
  <c r="M2" i="18"/>
  <c r="M1" i="18" s="1"/>
  <c r="F2" i="18"/>
  <c r="I2" i="18" s="1"/>
  <c r="V22" i="21" l="1"/>
  <c r="B6" i="21" s="1"/>
  <c r="V23" i="21"/>
  <c r="B10" i="21" s="1"/>
  <c r="I28" i="18"/>
  <c r="H105" i="18"/>
  <c r="H216" i="18"/>
  <c r="I216" i="18"/>
  <c r="G264" i="18"/>
  <c r="I264" i="18"/>
  <c r="G291" i="18"/>
  <c r="I291" i="18"/>
  <c r="H291" i="18"/>
  <c r="H479" i="18"/>
  <c r="I479" i="18"/>
  <c r="G46" i="18"/>
  <c r="H114" i="18"/>
  <c r="G123" i="18"/>
  <c r="G132" i="18"/>
  <c r="G150" i="18"/>
  <c r="I208" i="18"/>
  <c r="H255" i="18"/>
  <c r="H264" i="18"/>
  <c r="H282" i="18"/>
  <c r="I46" i="18"/>
  <c r="H123" i="18"/>
  <c r="H132" i="18"/>
  <c r="H150" i="18"/>
  <c r="I255" i="18"/>
  <c r="I397" i="18"/>
  <c r="H397" i="18"/>
  <c r="I460" i="18"/>
  <c r="G460" i="18"/>
  <c r="I55" i="18"/>
  <c r="G64" i="18"/>
  <c r="G73" i="18"/>
  <c r="I82" i="18"/>
  <c r="G91" i="18"/>
  <c r="H159" i="18"/>
  <c r="G168" i="18"/>
  <c r="I177" i="18"/>
  <c r="H177" i="18"/>
  <c r="I186" i="18"/>
  <c r="H186" i="18"/>
  <c r="G186" i="18"/>
  <c r="H238" i="18"/>
  <c r="G238" i="18"/>
  <c r="G265" i="18"/>
  <c r="I321" i="18"/>
  <c r="H321" i="18"/>
  <c r="I348" i="18"/>
  <c r="H348" i="18"/>
  <c r="H274" i="18"/>
  <c r="I274" i="18"/>
  <c r="G274" i="18"/>
  <c r="G285" i="18"/>
  <c r="H285" i="18"/>
  <c r="H15" i="18"/>
  <c r="G24" i="18"/>
  <c r="I100" i="18"/>
  <c r="G109" i="18"/>
  <c r="I285" i="18"/>
  <c r="I294" i="18"/>
  <c r="G372" i="18"/>
  <c r="I372" i="18"/>
  <c r="H372" i="18"/>
  <c r="G420" i="18"/>
  <c r="I420" i="18"/>
  <c r="H24" i="18"/>
  <c r="I109" i="18"/>
  <c r="H127" i="18"/>
  <c r="I127" i="18"/>
  <c r="H136" i="18"/>
  <c r="I136" i="18"/>
  <c r="G136" i="18"/>
  <c r="H258" i="18"/>
  <c r="I258" i="18"/>
  <c r="H313" i="18"/>
  <c r="I313" i="18"/>
  <c r="G411" i="18"/>
  <c r="H411" i="18"/>
  <c r="I211" i="18"/>
  <c r="G231" i="18"/>
  <c r="I231" i="18"/>
  <c r="H352" i="18"/>
  <c r="G352" i="18"/>
  <c r="G363" i="18"/>
  <c r="I363" i="18"/>
  <c r="H363" i="18"/>
  <c r="I411" i="18"/>
  <c r="H42" i="18"/>
  <c r="G51" i="18"/>
  <c r="G163" i="18"/>
  <c r="G190" i="18"/>
  <c r="H231" i="18"/>
  <c r="H51" i="18"/>
  <c r="I69" i="18"/>
  <c r="H69" i="18"/>
  <c r="I78" i="18"/>
  <c r="H78" i="18"/>
  <c r="G78" i="18"/>
  <c r="H213" i="18"/>
  <c r="I213" i="18"/>
  <c r="I225" i="18"/>
  <c r="H225" i="18"/>
  <c r="H316" i="18"/>
  <c r="G316" i="18"/>
  <c r="H334" i="18"/>
  <c r="G334" i="18"/>
  <c r="G354" i="18"/>
  <c r="I354" i="18"/>
  <c r="H354" i="18"/>
  <c r="I445" i="18"/>
  <c r="H445" i="18"/>
  <c r="H280" i="18"/>
  <c r="G280" i="18"/>
  <c r="H376" i="18"/>
  <c r="I376" i="18"/>
  <c r="G28" i="18"/>
  <c r="G105" i="18"/>
  <c r="G318" i="18"/>
  <c r="H318" i="18"/>
  <c r="I496" i="18"/>
  <c r="I550" i="18"/>
  <c r="I566" i="18"/>
  <c r="H610" i="18"/>
  <c r="H664" i="18"/>
  <c r="H721" i="18"/>
  <c r="G727" i="18"/>
  <c r="I734" i="18"/>
  <c r="H751" i="18"/>
  <c r="G805" i="18"/>
  <c r="G826" i="18"/>
  <c r="G861" i="18"/>
  <c r="G868" i="18"/>
  <c r="I874" i="18"/>
  <c r="H921" i="18"/>
  <c r="I926" i="18"/>
  <c r="I950" i="18"/>
  <c r="I963" i="18"/>
  <c r="H987" i="18"/>
  <c r="H993" i="18"/>
  <c r="G1008" i="18"/>
  <c r="G1015" i="18"/>
  <c r="I1023" i="18"/>
  <c r="H1038" i="18"/>
  <c r="G1062" i="18"/>
  <c r="G1069" i="18"/>
  <c r="G1083" i="18"/>
  <c r="I1098" i="18"/>
  <c r="H1144" i="18"/>
  <c r="H1290" i="18"/>
  <c r="H1336" i="18"/>
  <c r="G1427" i="18"/>
  <c r="I1458" i="18"/>
  <c r="G1472" i="18"/>
  <c r="G1499" i="18"/>
  <c r="G1505" i="18"/>
  <c r="G1511" i="18"/>
  <c r="I1533" i="18"/>
  <c r="I1539" i="18"/>
  <c r="I1545" i="18"/>
  <c r="G1551" i="18"/>
  <c r="G1557" i="18"/>
  <c r="G1599" i="18"/>
  <c r="H1613" i="18"/>
  <c r="I1619" i="18"/>
  <c r="I1633" i="18"/>
  <c r="H1655" i="18"/>
  <c r="G1676" i="18"/>
  <c r="G1691" i="18"/>
  <c r="H1758" i="18"/>
  <c r="I1758" i="18"/>
  <c r="I610" i="18"/>
  <c r="I921" i="18"/>
  <c r="I1038" i="18"/>
  <c r="G1607" i="18"/>
  <c r="I1607" i="18"/>
  <c r="H1627" i="18"/>
  <c r="I1627" i="18"/>
  <c r="H1829" i="18"/>
  <c r="I1829" i="18"/>
  <c r="G1829" i="18"/>
  <c r="I1866" i="18"/>
  <c r="H1866" i="18"/>
  <c r="H406" i="18"/>
  <c r="H414" i="18"/>
  <c r="H481" i="18"/>
  <c r="G514" i="18"/>
  <c r="I530" i="18"/>
  <c r="H574" i="18"/>
  <c r="H589" i="18"/>
  <c r="I604" i="18"/>
  <c r="I620" i="18"/>
  <c r="G649" i="18"/>
  <c r="G679" i="18"/>
  <c r="I688" i="18"/>
  <c r="H745" i="18"/>
  <c r="I761" i="18"/>
  <c r="H769" i="18"/>
  <c r="H784" i="18"/>
  <c r="I820" i="18"/>
  <c r="I827" i="18"/>
  <c r="I835" i="18"/>
  <c r="H856" i="18"/>
  <c r="I875" i="18"/>
  <c r="G883" i="18"/>
  <c r="G897" i="18"/>
  <c r="H935" i="18"/>
  <c r="G951" i="18"/>
  <c r="H981" i="18"/>
  <c r="I1077" i="18"/>
  <c r="G1099" i="18"/>
  <c r="G1123" i="18"/>
  <c r="H1156" i="18"/>
  <c r="I1178" i="18"/>
  <c r="G1226" i="18"/>
  <c r="G1243" i="18"/>
  <c r="G1300" i="18"/>
  <c r="H1308" i="18"/>
  <c r="H1314" i="18"/>
  <c r="H1345" i="18"/>
  <c r="H1351" i="18"/>
  <c r="H1359" i="18"/>
  <c r="H1368" i="18"/>
  <c r="G1376" i="18"/>
  <c r="G1466" i="18"/>
  <c r="I1485" i="18"/>
  <c r="H1517" i="18"/>
  <c r="H1523" i="18"/>
  <c r="G1529" i="18"/>
  <c r="I1563" i="18"/>
  <c r="I1569" i="18"/>
  <c r="G1575" i="18"/>
  <c r="G1581" i="18"/>
  <c r="G1587" i="18"/>
  <c r="I1593" i="18"/>
  <c r="H1607" i="18"/>
  <c r="H1649" i="18"/>
  <c r="I1669" i="18"/>
  <c r="H1719" i="18"/>
  <c r="I1719" i="18"/>
  <c r="G1719" i="18"/>
  <c r="I481" i="18"/>
  <c r="I514" i="18"/>
  <c r="I589" i="18"/>
  <c r="I784" i="18"/>
  <c r="I856" i="18"/>
  <c r="I981" i="18"/>
  <c r="H1243" i="18"/>
  <c r="I1376" i="18"/>
  <c r="I1575" i="18"/>
  <c r="I1581" i="18"/>
  <c r="I1587" i="18"/>
  <c r="G1601" i="18"/>
  <c r="H1601" i="18"/>
  <c r="I1649" i="18"/>
  <c r="I1663" i="18"/>
  <c r="H1731" i="18"/>
  <c r="I1731" i="18"/>
  <c r="G1731" i="18"/>
  <c r="H1920" i="18"/>
  <c r="I1920" i="18"/>
  <c r="G1920" i="18"/>
  <c r="G532" i="18"/>
  <c r="I575" i="18"/>
  <c r="I584" i="18"/>
  <c r="G613" i="18"/>
  <c r="G622" i="18"/>
  <c r="H667" i="18"/>
  <c r="I716" i="18"/>
  <c r="H754" i="18"/>
  <c r="I763" i="18"/>
  <c r="I770" i="18"/>
  <c r="I779" i="18"/>
  <c r="I842" i="18"/>
  <c r="G870" i="18"/>
  <c r="H917" i="18"/>
  <c r="H923" i="18"/>
  <c r="G960" i="18"/>
  <c r="G990" i="18"/>
  <c r="H1041" i="18"/>
  <c r="H1095" i="18"/>
  <c r="G1210" i="18"/>
  <c r="H1270" i="18"/>
  <c r="H1323" i="18"/>
  <c r="H1332" i="18"/>
  <c r="H1339" i="18"/>
  <c r="H1347" i="18"/>
  <c r="G1370" i="18"/>
  <c r="G1494" i="18"/>
  <c r="I1501" i="18"/>
  <c r="I1507" i="18"/>
  <c r="I1513" i="18"/>
  <c r="H1565" i="18"/>
  <c r="G1571" i="18"/>
  <c r="H1595" i="18"/>
  <c r="I1609" i="18"/>
  <c r="H1643" i="18"/>
  <c r="I1751" i="18"/>
  <c r="H1751" i="18"/>
  <c r="G1751" i="18"/>
  <c r="H1769" i="18"/>
  <c r="G1769" i="18"/>
  <c r="H1779" i="18"/>
  <c r="G1779" i="18"/>
  <c r="H1787" i="18"/>
  <c r="I1787" i="18"/>
  <c r="G1787" i="18"/>
  <c r="I340" i="18"/>
  <c r="I491" i="18"/>
  <c r="I532" i="18"/>
  <c r="H607" i="18"/>
  <c r="I622" i="18"/>
  <c r="G661" i="18"/>
  <c r="I667" i="18"/>
  <c r="I691" i="18"/>
  <c r="G724" i="18"/>
  <c r="G739" i="18"/>
  <c r="I794" i="18"/>
  <c r="G802" i="18"/>
  <c r="G823" i="18"/>
  <c r="G877" i="18"/>
  <c r="G893" i="18"/>
  <c r="I898" i="18"/>
  <c r="H960" i="18"/>
  <c r="H990" i="18"/>
  <c r="G997" i="18"/>
  <c r="G1011" i="18"/>
  <c r="I1041" i="18"/>
  <c r="G1080" i="18"/>
  <c r="G1087" i="18"/>
  <c r="I1095" i="18"/>
  <c r="G1181" i="18"/>
  <c r="H1210" i="18"/>
  <c r="G1229" i="18"/>
  <c r="G1354" i="18"/>
  <c r="H1362" i="18"/>
  <c r="H1370" i="18"/>
  <c r="G1430" i="18"/>
  <c r="H1475" i="18"/>
  <c r="I1494" i="18"/>
  <c r="I1519" i="18"/>
  <c r="I1525" i="18"/>
  <c r="I1565" i="18"/>
  <c r="H1571" i="18"/>
  <c r="H1577" i="18"/>
  <c r="G1583" i="18"/>
  <c r="H1589" i="18"/>
  <c r="I1595" i="18"/>
  <c r="G1623" i="18"/>
  <c r="I1643" i="18"/>
  <c r="I1651" i="18"/>
  <c r="G1665" i="18"/>
  <c r="H1722" i="18"/>
  <c r="G1722" i="18"/>
  <c r="H1743" i="18"/>
  <c r="I1743" i="18"/>
  <c r="I1779" i="18"/>
  <c r="I349" i="18"/>
  <c r="G401" i="18"/>
  <c r="H418" i="18"/>
  <c r="I436" i="18"/>
  <c r="H517" i="18"/>
  <c r="I539" i="18"/>
  <c r="I599" i="18"/>
  <c r="I607" i="18"/>
  <c r="I629" i="18"/>
  <c r="I638" i="18"/>
  <c r="I653" i="18"/>
  <c r="I674" i="18"/>
  <c r="H748" i="18"/>
  <c r="I764" i="18"/>
  <c r="G787" i="18"/>
  <c r="H808" i="18"/>
  <c r="I830" i="18"/>
  <c r="I877" i="18"/>
  <c r="G887" i="18"/>
  <c r="I893" i="18"/>
  <c r="I911" i="18"/>
  <c r="H1059" i="18"/>
  <c r="H1065" i="18"/>
  <c r="I1160" i="18"/>
  <c r="G1202" i="18"/>
  <c r="G1238" i="18"/>
  <c r="G1255" i="18"/>
  <c r="G1264" i="18"/>
  <c r="H1303" i="18"/>
  <c r="I1379" i="18"/>
  <c r="H1430" i="18"/>
  <c r="I1577" i="18"/>
  <c r="I1589" i="18"/>
  <c r="I1603" i="18"/>
  <c r="G1617" i="18"/>
  <c r="I1623" i="18"/>
  <c r="H1637" i="18"/>
  <c r="G1659" i="18"/>
  <c r="I1665" i="18"/>
  <c r="I1687" i="18"/>
  <c r="G1743" i="18"/>
  <c r="H1805" i="18"/>
  <c r="I1805" i="18"/>
  <c r="G1805" i="18"/>
  <c r="G1932" i="18"/>
  <c r="H1932" i="18"/>
  <c r="I1932" i="18"/>
  <c r="H1653" i="18"/>
  <c r="I1653" i="18"/>
  <c r="H1688" i="18"/>
  <c r="I1688" i="18"/>
  <c r="G1688" i="18"/>
  <c r="H1724" i="18"/>
  <c r="G1724" i="18"/>
  <c r="H1735" i="18"/>
  <c r="I1735" i="18"/>
  <c r="H1790" i="18"/>
  <c r="I1790" i="18"/>
  <c r="G502" i="18"/>
  <c r="G556" i="18"/>
  <c r="G700" i="18"/>
  <c r="I710" i="18"/>
  <c r="I888" i="18"/>
  <c r="G900" i="18"/>
  <c r="G912" i="18"/>
  <c r="I920" i="18"/>
  <c r="G933" i="18"/>
  <c r="G978" i="18"/>
  <c r="G991" i="18"/>
  <c r="G1051" i="18"/>
  <c r="G1105" i="18"/>
  <c r="G1119" i="18"/>
  <c r="I1152" i="18"/>
  <c r="G1273" i="18"/>
  <c r="G1318" i="18"/>
  <c r="H1326" i="18"/>
  <c r="H1342" i="18"/>
  <c r="G1440" i="18"/>
  <c r="G1470" i="18"/>
  <c r="G1490" i="18"/>
  <c r="G1515" i="18"/>
  <c r="G1521" i="18"/>
  <c r="I1555" i="18"/>
  <c r="I1561" i="18"/>
  <c r="I1567" i="18"/>
  <c r="I1597" i="18"/>
  <c r="I1645" i="18"/>
  <c r="G1653" i="18"/>
  <c r="I1724" i="18"/>
  <c r="H1745" i="18"/>
  <c r="G1745" i="18"/>
  <c r="H1755" i="18"/>
  <c r="I1755" i="18"/>
  <c r="G1755" i="18"/>
  <c r="I1763" i="18"/>
  <c r="G1763" i="18"/>
  <c r="H1782" i="18"/>
  <c r="G1782" i="18"/>
  <c r="G1790" i="18"/>
  <c r="I1893" i="18"/>
  <c r="H1893" i="18"/>
  <c r="G1893" i="18"/>
  <c r="H1707" i="18"/>
  <c r="I1707" i="18"/>
  <c r="I1715" i="18"/>
  <c r="H1715" i="18"/>
  <c r="G1715" i="18"/>
  <c r="H1772" i="18"/>
  <c r="I1772" i="18"/>
  <c r="G1772" i="18"/>
  <c r="H1808" i="18"/>
  <c r="I1808" i="18"/>
  <c r="G550" i="18"/>
  <c r="I587" i="18"/>
  <c r="I593" i="18"/>
  <c r="I656" i="18"/>
  <c r="I686" i="18"/>
  <c r="G790" i="18"/>
  <c r="I833" i="18"/>
  <c r="I854" i="18"/>
  <c r="I956" i="18"/>
  <c r="G963" i="18"/>
  <c r="H1023" i="18"/>
  <c r="I1196" i="18"/>
  <c r="I1214" i="18"/>
  <c r="H1306" i="18"/>
  <c r="G1336" i="18"/>
  <c r="H1350" i="18"/>
  <c r="G1382" i="18"/>
  <c r="G1458" i="18"/>
  <c r="G1533" i="18"/>
  <c r="G1539" i="18"/>
  <c r="G1545" i="18"/>
  <c r="I1585" i="18"/>
  <c r="H1619" i="18"/>
  <c r="I1639" i="18"/>
  <c r="H1647" i="18"/>
  <c r="I1647" i="18"/>
  <c r="G1647" i="18"/>
  <c r="G1707" i="18"/>
  <c r="I1783" i="18"/>
  <c r="G1808" i="18"/>
  <c r="I1935" i="18"/>
  <c r="H1935" i="18"/>
  <c r="G1935" i="18"/>
  <c r="G1890" i="18"/>
  <c r="G1917" i="18"/>
  <c r="H1939" i="18"/>
  <c r="I1947" i="18"/>
  <c r="H1953" i="18"/>
  <c r="G1962" i="18"/>
  <c r="I1983" i="18"/>
  <c r="H1989" i="18"/>
  <c r="G1998" i="18"/>
  <c r="I2019" i="18"/>
  <c r="H2025" i="18"/>
  <c r="G2034" i="18"/>
  <c r="H2070" i="18"/>
  <c r="H2077" i="18"/>
  <c r="G2241" i="18"/>
  <c r="G2268" i="18"/>
  <c r="G2277" i="18"/>
  <c r="G2342" i="18"/>
  <c r="G2349" i="18"/>
  <c r="H2362" i="18"/>
  <c r="G2378" i="18"/>
  <c r="G2385" i="18"/>
  <c r="I2401" i="18"/>
  <c r="H2457" i="18"/>
  <c r="H2463" i="18"/>
  <c r="H2475" i="18"/>
  <c r="G2488" i="18"/>
  <c r="H2493" i="18"/>
  <c r="G2506" i="18"/>
  <c r="H2511" i="18"/>
  <c r="G2524" i="18"/>
  <c r="H2529" i="18"/>
  <c r="H2535" i="18"/>
  <c r="H2541" i="18"/>
  <c r="H2583" i="18"/>
  <c r="H2616" i="18"/>
  <c r="H2664" i="18"/>
  <c r="H2700" i="18"/>
  <c r="H2736" i="18"/>
  <c r="H2772" i="18"/>
  <c r="G2786" i="18"/>
  <c r="G2794" i="18"/>
  <c r="H2878" i="18"/>
  <c r="H2950" i="18"/>
  <c r="G2991" i="18"/>
  <c r="G3052" i="18"/>
  <c r="H3063" i="18"/>
  <c r="G3069" i="18"/>
  <c r="G3079" i="18"/>
  <c r="H3090" i="18"/>
  <c r="G3096" i="18"/>
  <c r="G3109" i="18"/>
  <c r="H1890" i="18"/>
  <c r="I1953" i="18"/>
  <c r="H1962" i="18"/>
  <c r="H1969" i="18"/>
  <c r="I1989" i="18"/>
  <c r="H1998" i="18"/>
  <c r="H2005" i="18"/>
  <c r="I2025" i="18"/>
  <c r="H2034" i="18"/>
  <c r="H2136" i="18"/>
  <c r="G2196" i="18"/>
  <c r="H2205" i="18"/>
  <c r="G2214" i="18"/>
  <c r="G2232" i="18"/>
  <c r="H2241" i="18"/>
  <c r="G2250" i="18"/>
  <c r="H2268" i="18"/>
  <c r="I2342" i="18"/>
  <c r="H2349" i="18"/>
  <c r="I2362" i="18"/>
  <c r="I2378" i="18"/>
  <c r="G2470" i="18"/>
  <c r="G2482" i="18"/>
  <c r="I2488" i="18"/>
  <c r="G2500" i="18"/>
  <c r="I2506" i="18"/>
  <c r="G2518" i="18"/>
  <c r="I2524" i="18"/>
  <c r="G2547" i="18"/>
  <c r="G2553" i="18"/>
  <c r="H2592" i="18"/>
  <c r="H2610" i="18"/>
  <c r="H2649" i="18"/>
  <c r="I2664" i="18"/>
  <c r="I2679" i="18"/>
  <c r="G2686" i="18"/>
  <c r="I2700" i="18"/>
  <c r="I2715" i="18"/>
  <c r="G2722" i="18"/>
  <c r="I2736" i="18"/>
  <c r="I2751" i="18"/>
  <c r="G2842" i="18"/>
  <c r="H2920" i="18"/>
  <c r="H2991" i="18"/>
  <c r="I3052" i="18"/>
  <c r="H3069" i="18"/>
  <c r="I3079" i="18"/>
  <c r="H3096" i="18"/>
  <c r="G3231" i="18"/>
  <c r="I2482" i="18"/>
  <c r="I2500" i="18"/>
  <c r="I2518" i="18"/>
  <c r="G2536" i="18"/>
  <c r="G2542" i="18"/>
  <c r="H2547" i="18"/>
  <c r="H2553" i="18"/>
  <c r="H2560" i="18"/>
  <c r="I2610" i="18"/>
  <c r="H2640" i="18"/>
  <c r="I2649" i="18"/>
  <c r="H2694" i="18"/>
  <c r="H2730" i="18"/>
  <c r="H2766" i="18"/>
  <c r="G2815" i="18"/>
  <c r="H2842" i="18"/>
  <c r="H2890" i="18"/>
  <c r="H2962" i="18"/>
  <c r="G3064" i="18"/>
  <c r="G3075" i="18"/>
  <c r="G3091" i="18"/>
  <c r="I3172" i="18"/>
  <c r="H3225" i="18"/>
  <c r="H3231" i="18"/>
  <c r="I3262" i="18"/>
  <c r="G3464" i="18"/>
  <c r="I3480" i="18"/>
  <c r="G3501" i="18"/>
  <c r="G3531" i="18"/>
  <c r="G3567" i="18"/>
  <c r="G3603" i="18"/>
  <c r="G3639" i="18"/>
  <c r="G3675" i="18"/>
  <c r="G1814" i="18"/>
  <c r="I1869" i="18"/>
  <c r="I1926" i="18"/>
  <c r="H1963" i="18"/>
  <c r="H1978" i="18"/>
  <c r="H1999" i="18"/>
  <c r="H2014" i="18"/>
  <c r="H2035" i="18"/>
  <c r="H2050" i="18"/>
  <c r="G2079" i="18"/>
  <c r="G2108" i="18"/>
  <c r="G2190" i="18"/>
  <c r="H2304" i="18"/>
  <c r="H2322" i="18"/>
  <c r="H2329" i="18"/>
  <c r="H2337" i="18"/>
  <c r="H2418" i="18"/>
  <c r="G2439" i="18"/>
  <c r="H2445" i="18"/>
  <c r="I2536" i="18"/>
  <c r="I2542" i="18"/>
  <c r="I2567" i="18"/>
  <c r="I2585" i="18"/>
  <c r="I2640" i="18"/>
  <c r="I2658" i="18"/>
  <c r="I2673" i="18"/>
  <c r="G2680" i="18"/>
  <c r="I2694" i="18"/>
  <c r="I2709" i="18"/>
  <c r="G2716" i="18"/>
  <c r="I2730" i="18"/>
  <c r="I2745" i="18"/>
  <c r="G2752" i="18"/>
  <c r="I2766" i="18"/>
  <c r="G2774" i="18"/>
  <c r="I2806" i="18"/>
  <c r="G2836" i="18"/>
  <c r="H2932" i="18"/>
  <c r="I3064" i="18"/>
  <c r="H3075" i="18"/>
  <c r="I3091" i="18"/>
  <c r="I3103" i="18"/>
  <c r="G3111" i="18"/>
  <c r="I3157" i="18"/>
  <c r="I3181" i="18"/>
  <c r="G3198" i="18"/>
  <c r="G3446" i="18"/>
  <c r="H3491" i="18"/>
  <c r="G3539" i="18"/>
  <c r="G3546" i="18"/>
  <c r="H3554" i="18"/>
  <c r="G3560" i="18"/>
  <c r="G3575" i="18"/>
  <c r="G3582" i="18"/>
  <c r="H3590" i="18"/>
  <c r="G3596" i="18"/>
  <c r="G3611" i="18"/>
  <c r="G3618" i="18"/>
  <c r="H3626" i="18"/>
  <c r="G3632" i="18"/>
  <c r="G3647" i="18"/>
  <c r="G3654" i="18"/>
  <c r="H3662" i="18"/>
  <c r="G3668" i="18"/>
  <c r="I3554" i="18"/>
  <c r="H3560" i="18"/>
  <c r="H3575" i="18"/>
  <c r="I3590" i="18"/>
  <c r="H3596" i="18"/>
  <c r="H3611" i="18"/>
  <c r="I3626" i="18"/>
  <c r="H3632" i="18"/>
  <c r="H3647" i="18"/>
  <c r="I3662" i="18"/>
  <c r="H3668" i="18"/>
  <c r="G3683" i="18"/>
  <c r="G3690" i="18"/>
  <c r="I2073" i="18"/>
  <c r="G2088" i="18"/>
  <c r="G2139" i="18"/>
  <c r="H2208" i="18"/>
  <c r="H2244" i="18"/>
  <c r="G2316" i="18"/>
  <c r="G2338" i="18"/>
  <c r="G2433" i="18"/>
  <c r="H2454" i="18"/>
  <c r="G2484" i="18"/>
  <c r="G2502" i="18"/>
  <c r="G2520" i="18"/>
  <c r="H2628" i="18"/>
  <c r="I2667" i="18"/>
  <c r="G2674" i="18"/>
  <c r="I2703" i="18"/>
  <c r="G2710" i="18"/>
  <c r="I2739" i="18"/>
  <c r="G2746" i="18"/>
  <c r="H2872" i="18"/>
  <c r="H2944" i="18"/>
  <c r="G2994" i="18"/>
  <c r="I3076" i="18"/>
  <c r="G3112" i="18"/>
  <c r="H3207" i="18"/>
  <c r="G3220" i="18"/>
  <c r="G3241" i="18"/>
  <c r="G3271" i="18"/>
  <c r="G3605" i="18"/>
  <c r="G3641" i="18"/>
  <c r="G3677" i="18"/>
  <c r="H3683" i="18"/>
  <c r="I1855" i="18"/>
  <c r="G1863" i="18"/>
  <c r="G1887" i="18"/>
  <c r="I1965" i="18"/>
  <c r="G1980" i="18"/>
  <c r="I2001" i="18"/>
  <c r="G2016" i="18"/>
  <c r="I2037" i="18"/>
  <c r="G2052" i="18"/>
  <c r="H2080" i="18"/>
  <c r="H2095" i="18"/>
  <c r="G2110" i="18"/>
  <c r="G2184" i="18"/>
  <c r="G2217" i="18"/>
  <c r="G2253" i="18"/>
  <c r="G2289" i="18"/>
  <c r="G2298" i="18"/>
  <c r="H2316" i="18"/>
  <c r="H2331" i="18"/>
  <c r="H2338" i="18"/>
  <c r="G2345" i="18"/>
  <c r="G2374" i="18"/>
  <c r="H2389" i="18"/>
  <c r="G2460" i="18"/>
  <c r="G2479" i="18"/>
  <c r="H2484" i="18"/>
  <c r="G2497" i="18"/>
  <c r="H2502" i="18"/>
  <c r="G2515" i="18"/>
  <c r="H2520" i="18"/>
  <c r="G2538" i="18"/>
  <c r="G2544" i="18"/>
  <c r="G2550" i="18"/>
  <c r="I2578" i="18"/>
  <c r="I2628" i="18"/>
  <c r="H2682" i="18"/>
  <c r="H2718" i="18"/>
  <c r="H2754" i="18"/>
  <c r="H2914" i="18"/>
  <c r="H2986" i="18"/>
  <c r="I2994" i="18"/>
  <c r="G3055" i="18"/>
  <c r="G3066" i="18"/>
  <c r="G3082" i="18"/>
  <c r="G3093" i="18"/>
  <c r="I3112" i="18"/>
  <c r="I3121" i="18"/>
  <c r="G3130" i="18"/>
  <c r="I3150" i="18"/>
  <c r="H3159" i="18"/>
  <c r="H3168" i="18"/>
  <c r="I3199" i="18"/>
  <c r="I3241" i="18"/>
  <c r="G3265" i="18"/>
  <c r="H3467" i="18"/>
  <c r="I3533" i="18"/>
  <c r="I3569" i="18"/>
  <c r="I3605" i="18"/>
  <c r="I3641" i="18"/>
  <c r="H3677" i="18"/>
  <c r="G1641" i="18"/>
  <c r="G1781" i="18"/>
  <c r="I1863" i="18"/>
  <c r="H1881" i="18"/>
  <c r="H1887" i="18"/>
  <c r="H2104" i="18"/>
  <c r="H2121" i="18"/>
  <c r="H2217" i="18"/>
  <c r="H2253" i="18"/>
  <c r="H2289" i="18"/>
  <c r="H2298" i="18"/>
  <c r="I2345" i="18"/>
  <c r="I2389" i="18"/>
  <c r="G2427" i="18"/>
  <c r="G2455" i="18"/>
  <c r="H2460" i="18"/>
  <c r="G2467" i="18"/>
  <c r="G2473" i="18"/>
  <c r="I2479" i="18"/>
  <c r="G2491" i="18"/>
  <c r="I2497" i="18"/>
  <c r="G2509" i="18"/>
  <c r="I2515" i="18"/>
  <c r="G2527" i="18"/>
  <c r="G2533" i="18"/>
  <c r="H2538" i="18"/>
  <c r="H2544" i="18"/>
  <c r="H2550" i="18"/>
  <c r="I2661" i="18"/>
  <c r="G2668" i="18"/>
  <c r="I2682" i="18"/>
  <c r="I2697" i="18"/>
  <c r="G2704" i="18"/>
  <c r="I2718" i="18"/>
  <c r="I2733" i="18"/>
  <c r="G2740" i="18"/>
  <c r="I2754" i="18"/>
  <c r="I2769" i="18"/>
  <c r="G2866" i="18"/>
  <c r="H2884" i="18"/>
  <c r="I3055" i="18"/>
  <c r="H3066" i="18"/>
  <c r="I3082" i="18"/>
  <c r="H3093" i="18"/>
  <c r="I3159" i="18"/>
  <c r="I3168" i="18"/>
  <c r="I3184" i="18"/>
  <c r="G3208" i="18"/>
  <c r="H3265" i="18"/>
  <c r="I3467" i="18"/>
  <c r="G3549" i="18"/>
  <c r="G3585" i="18"/>
  <c r="G3621" i="18"/>
  <c r="G3657" i="18"/>
  <c r="G3450" i="18"/>
  <c r="H3485" i="18"/>
  <c r="G3557" i="18"/>
  <c r="G3563" i="18"/>
  <c r="G3593" i="18"/>
  <c r="G3599" i="18"/>
  <c r="G3629" i="18"/>
  <c r="G3635" i="18"/>
  <c r="G3665" i="18"/>
  <c r="G3671" i="18"/>
  <c r="G1796" i="18"/>
  <c r="I1827" i="18"/>
  <c r="G1851" i="18"/>
  <c r="I1857" i="18"/>
  <c r="H1960" i="18"/>
  <c r="H1996" i="18"/>
  <c r="H2032" i="18"/>
  <c r="H2076" i="18"/>
  <c r="G2091" i="18"/>
  <c r="H2211" i="18"/>
  <c r="G2229" i="18"/>
  <c r="H2247" i="18"/>
  <c r="H2283" i="18"/>
  <c r="G2333" i="18"/>
  <c r="G2545" i="18"/>
  <c r="G2551" i="18"/>
  <c r="I2556" i="18"/>
  <c r="G2564" i="18"/>
  <c r="I2589" i="18"/>
  <c r="I2622" i="18"/>
  <c r="H2637" i="18"/>
  <c r="I2655" i="18"/>
  <c r="G2662" i="18"/>
  <c r="I2676" i="18"/>
  <c r="I2691" i="18"/>
  <c r="G2698" i="18"/>
  <c r="I2712" i="18"/>
  <c r="I2727" i="18"/>
  <c r="G2734" i="18"/>
  <c r="I2748" i="18"/>
  <c r="I2763" i="18"/>
  <c r="G2770" i="18"/>
  <c r="H2821" i="18"/>
  <c r="H2839" i="18"/>
  <c r="H2896" i="18"/>
  <c r="H2968" i="18"/>
  <c r="I3042" i="18"/>
  <c r="I3061" i="18"/>
  <c r="I3067" i="18"/>
  <c r="I3088" i="18"/>
  <c r="I3094" i="18"/>
  <c r="G3108" i="18"/>
  <c r="H3114" i="18"/>
  <c r="H3132" i="18"/>
  <c r="I3177" i="18"/>
  <c r="G3229" i="18"/>
  <c r="G3250" i="18"/>
  <c r="I3259" i="18"/>
  <c r="G3477" i="18"/>
  <c r="G3516" i="18"/>
  <c r="G3542" i="18"/>
  <c r="H3557" i="18"/>
  <c r="G3578" i="18"/>
  <c r="H3593" i="18"/>
  <c r="H3629" i="18"/>
  <c r="G3650" i="18"/>
  <c r="G1947" i="18"/>
  <c r="H1975" i="18"/>
  <c r="G1983" i="18"/>
  <c r="H2011" i="18"/>
  <c r="G2019" i="18"/>
  <c r="H2047" i="18"/>
  <c r="G2070" i="18"/>
  <c r="I2437" i="18"/>
  <c r="G2457" i="18"/>
  <c r="G2469" i="18"/>
  <c r="G2475" i="18"/>
  <c r="G2493" i="18"/>
  <c r="G2511" i="18"/>
  <c r="G2529" i="18"/>
  <c r="G2535" i="18"/>
  <c r="G2541" i="18"/>
  <c r="G2656" i="18"/>
  <c r="I2685" i="18"/>
  <c r="G2692" i="18"/>
  <c r="I2721" i="18"/>
  <c r="G2728" i="18"/>
  <c r="G3452" i="18"/>
  <c r="G3470" i="18"/>
  <c r="I3572" i="18"/>
  <c r="I3608" i="18"/>
  <c r="I3644" i="18"/>
  <c r="H3680" i="18"/>
  <c r="H3686" i="18"/>
  <c r="M3" i="18"/>
  <c r="N1" i="18"/>
  <c r="I18" i="18"/>
  <c r="I27" i="18"/>
  <c r="I36" i="18"/>
  <c r="I45" i="18"/>
  <c r="I54" i="18"/>
  <c r="I63" i="18"/>
  <c r="I72" i="18"/>
  <c r="I81" i="18"/>
  <c r="I90" i="18"/>
  <c r="I99" i="18"/>
  <c r="I108" i="18"/>
  <c r="I117" i="18"/>
  <c r="I126" i="18"/>
  <c r="I135" i="18"/>
  <c r="I144" i="18"/>
  <c r="I153" i="18"/>
  <c r="I162" i="18"/>
  <c r="I171" i="18"/>
  <c r="I180" i="18"/>
  <c r="I189" i="18"/>
  <c r="I198" i="18"/>
  <c r="G213" i="18"/>
  <c r="I217" i="18"/>
  <c r="I222" i="18"/>
  <c r="I237" i="18"/>
  <c r="I247" i="18"/>
  <c r="G258" i="18"/>
  <c r="H268" i="18"/>
  <c r="G268" i="18"/>
  <c r="I273" i="18"/>
  <c r="I279" i="18"/>
  <c r="G279" i="18"/>
  <c r="G303" i="18"/>
  <c r="I316" i="18"/>
  <c r="G330" i="18"/>
  <c r="I343" i="18"/>
  <c r="G357" i="18"/>
  <c r="I370" i="18"/>
  <c r="G384" i="18"/>
  <c r="I429" i="18"/>
  <c r="I469" i="18"/>
  <c r="H469" i="18"/>
  <c r="G469" i="18"/>
  <c r="H505" i="18"/>
  <c r="H554" i="18"/>
  <c r="I554" i="18"/>
  <c r="I602" i="18"/>
  <c r="G27" i="18"/>
  <c r="I22" i="18"/>
  <c r="I31" i="18"/>
  <c r="I40" i="18"/>
  <c r="I49" i="18"/>
  <c r="I58" i="18"/>
  <c r="I67" i="18"/>
  <c r="I76" i="18"/>
  <c r="H81" i="18"/>
  <c r="H90" i="18"/>
  <c r="I94" i="18"/>
  <c r="I103" i="18"/>
  <c r="I112" i="18"/>
  <c r="I121" i="18"/>
  <c r="I130" i="18"/>
  <c r="I139" i="18"/>
  <c r="I148" i="18"/>
  <c r="I157" i="18"/>
  <c r="I166" i="18"/>
  <c r="H171" i="18"/>
  <c r="H180" i="18"/>
  <c r="H189" i="18"/>
  <c r="H198" i="18"/>
  <c r="G217" i="18"/>
  <c r="H222" i="18"/>
  <c r="I262" i="18"/>
  <c r="G208" i="18"/>
  <c r="H223" i="18"/>
  <c r="G223" i="18"/>
  <c r="H228" i="18"/>
  <c r="G243" i="18"/>
  <c r="G253" i="18"/>
  <c r="I268" i="18"/>
  <c r="H279" i="18"/>
  <c r="I297" i="18"/>
  <c r="H297" i="18"/>
  <c r="G297" i="18"/>
  <c r="H303" i="18"/>
  <c r="H310" i="18"/>
  <c r="I310" i="18"/>
  <c r="G310" i="18"/>
  <c r="I324" i="18"/>
  <c r="H324" i="18"/>
  <c r="G324" i="18"/>
  <c r="H330" i="18"/>
  <c r="H337" i="18"/>
  <c r="I337" i="18"/>
  <c r="G337" i="18"/>
  <c r="I351" i="18"/>
  <c r="H351" i="18"/>
  <c r="G351" i="18"/>
  <c r="H357" i="18"/>
  <c r="H364" i="18"/>
  <c r="I364" i="18"/>
  <c r="G364" i="18"/>
  <c r="I378" i="18"/>
  <c r="H378" i="18"/>
  <c r="G378" i="18"/>
  <c r="H384" i="18"/>
  <c r="H391" i="18"/>
  <c r="I391" i="18"/>
  <c r="G391" i="18"/>
  <c r="G398" i="18"/>
  <c r="G406" i="18"/>
  <c r="I451" i="18"/>
  <c r="G451" i="18"/>
  <c r="I493" i="18"/>
  <c r="H493" i="18"/>
  <c r="G493" i="18"/>
  <c r="H500" i="18"/>
  <c r="I500" i="18"/>
  <c r="H595" i="18"/>
  <c r="I595" i="18"/>
  <c r="H304" i="18"/>
  <c r="G304" i="18"/>
  <c r="I562" i="18"/>
  <c r="H562" i="18"/>
  <c r="H641" i="18"/>
  <c r="I641" i="18"/>
  <c r="H214" i="18"/>
  <c r="G214" i="18"/>
  <c r="G234" i="18"/>
  <c r="G249" i="18"/>
  <c r="H259" i="18"/>
  <c r="G259" i="18"/>
  <c r="I442" i="18"/>
  <c r="G442" i="18"/>
  <c r="I472" i="18"/>
  <c r="H472" i="18"/>
  <c r="G472" i="18"/>
  <c r="I494" i="18"/>
  <c r="I508" i="18"/>
  <c r="H508" i="18"/>
  <c r="I529" i="18"/>
  <c r="H529" i="18"/>
  <c r="G529" i="18"/>
  <c r="G562" i="18"/>
  <c r="I569" i="18"/>
  <c r="I583" i="18"/>
  <c r="H583" i="18"/>
  <c r="G583" i="18"/>
  <c r="I634" i="18"/>
  <c r="H634" i="18"/>
  <c r="G634" i="18"/>
  <c r="H219" i="18"/>
  <c r="I214" i="18"/>
  <c r="I219" i="18"/>
  <c r="G229" i="18"/>
  <c r="H234" i="18"/>
  <c r="G244" i="18"/>
  <c r="H249" i="18"/>
  <c r="I259" i="18"/>
  <c r="G270" i="18"/>
  <c r="I280" i="18"/>
  <c r="H286" i="18"/>
  <c r="G286" i="18"/>
  <c r="H292" i="18"/>
  <c r="I292" i="18"/>
  <c r="G292" i="18"/>
  <c r="I298" i="18"/>
  <c r="G312" i="18"/>
  <c r="I325" i="18"/>
  <c r="G339" i="18"/>
  <c r="I352" i="18"/>
  <c r="G366" i="18"/>
  <c r="I379" i="18"/>
  <c r="G393" i="18"/>
  <c r="G415" i="18"/>
  <c r="G433" i="18"/>
  <c r="I433" i="18"/>
  <c r="I463" i="18"/>
  <c r="H463" i="18"/>
  <c r="G487" i="18"/>
  <c r="G508" i="18"/>
  <c r="I515" i="18"/>
  <c r="H536" i="18"/>
  <c r="I536" i="18"/>
  <c r="I244" i="18"/>
  <c r="H270" i="18"/>
  <c r="H312" i="18"/>
  <c r="H319" i="18"/>
  <c r="I319" i="18"/>
  <c r="G319" i="18"/>
  <c r="I333" i="18"/>
  <c r="H333" i="18"/>
  <c r="G333" i="18"/>
  <c r="H339" i="18"/>
  <c r="H346" i="18"/>
  <c r="I346" i="18"/>
  <c r="G346" i="18"/>
  <c r="I360" i="18"/>
  <c r="H360" i="18"/>
  <c r="G360" i="18"/>
  <c r="H366" i="18"/>
  <c r="H373" i="18"/>
  <c r="I373" i="18"/>
  <c r="G373" i="18"/>
  <c r="I387" i="18"/>
  <c r="H387" i="18"/>
  <c r="G387" i="18"/>
  <c r="H393" i="18"/>
  <c r="H487" i="18"/>
  <c r="I598" i="18"/>
  <c r="H598" i="18"/>
  <c r="H605" i="18"/>
  <c r="I605" i="18"/>
  <c r="H205" i="18"/>
  <c r="G205" i="18"/>
  <c r="G16" i="18"/>
  <c r="G21" i="18"/>
  <c r="G25" i="18"/>
  <c r="G30" i="18"/>
  <c r="G34" i="18"/>
  <c r="G39" i="18"/>
  <c r="G43" i="18"/>
  <c r="G48" i="18"/>
  <c r="G52" i="18"/>
  <c r="G57" i="18"/>
  <c r="G61" i="18"/>
  <c r="G66" i="18"/>
  <c r="G70" i="18"/>
  <c r="G75" i="18"/>
  <c r="G79" i="18"/>
  <c r="G84" i="18"/>
  <c r="G88" i="18"/>
  <c r="G93" i="18"/>
  <c r="G97" i="18"/>
  <c r="G102" i="18"/>
  <c r="G106" i="18"/>
  <c r="G111" i="18"/>
  <c r="G115" i="18"/>
  <c r="G120" i="18"/>
  <c r="G124" i="18"/>
  <c r="G129" i="18"/>
  <c r="G133" i="18"/>
  <c r="G138" i="18"/>
  <c r="G142" i="18"/>
  <c r="G147" i="18"/>
  <c r="G151" i="18"/>
  <c r="G156" i="18"/>
  <c r="G160" i="18"/>
  <c r="G165" i="18"/>
  <c r="G169" i="18"/>
  <c r="G174" i="18"/>
  <c r="G178" i="18"/>
  <c r="G183" i="18"/>
  <c r="G187" i="18"/>
  <c r="G192" i="18"/>
  <c r="G196" i="18"/>
  <c r="G201" i="18"/>
  <c r="I205" i="18"/>
  <c r="G220" i="18"/>
  <c r="G240" i="18"/>
  <c r="H250" i="18"/>
  <c r="G250" i="18"/>
  <c r="G276" i="18"/>
  <c r="I475" i="18"/>
  <c r="H475" i="18"/>
  <c r="G475" i="18"/>
  <c r="G523" i="18"/>
  <c r="I544" i="18"/>
  <c r="H544" i="18"/>
  <c r="G577" i="18"/>
  <c r="G598" i="18"/>
  <c r="I229" i="18"/>
  <c r="I306" i="18"/>
  <c r="H306" i="18"/>
  <c r="G306" i="18"/>
  <c r="I16" i="18"/>
  <c r="H21" i="18"/>
  <c r="I25" i="18"/>
  <c r="H30" i="18"/>
  <c r="I34" i="18"/>
  <c r="H39" i="18"/>
  <c r="I43" i="18"/>
  <c r="H48" i="18"/>
  <c r="I52" i="18"/>
  <c r="H57" i="18"/>
  <c r="I61" i="18"/>
  <c r="H66" i="18"/>
  <c r="I70" i="18"/>
  <c r="H75" i="18"/>
  <c r="I79" i="18"/>
  <c r="H84" i="18"/>
  <c r="I88" i="18"/>
  <c r="H93" i="18"/>
  <c r="I97" i="18"/>
  <c r="H102" i="18"/>
  <c r="I106" i="18"/>
  <c r="H111" i="18"/>
  <c r="I115" i="18"/>
  <c r="H120" i="18"/>
  <c r="I124" i="18"/>
  <c r="H129" i="18"/>
  <c r="I133" i="18"/>
  <c r="H138" i="18"/>
  <c r="I142" i="18"/>
  <c r="H147" i="18"/>
  <c r="I151" i="18"/>
  <c r="H156" i="18"/>
  <c r="I160" i="18"/>
  <c r="H165" i="18"/>
  <c r="I169" i="18"/>
  <c r="H174" i="18"/>
  <c r="I178" i="18"/>
  <c r="H183" i="18"/>
  <c r="I187" i="18"/>
  <c r="H192" i="18"/>
  <c r="I196" i="18"/>
  <c r="H201" i="18"/>
  <c r="G216" i="18"/>
  <c r="I220" i="18"/>
  <c r="G235" i="18"/>
  <c r="H240" i="18"/>
  <c r="I250" i="18"/>
  <c r="G261" i="18"/>
  <c r="G271" i="18"/>
  <c r="H276" i="18"/>
  <c r="I288" i="18"/>
  <c r="G288" i="18"/>
  <c r="G361" i="18"/>
  <c r="G388" i="18"/>
  <c r="H425" i="18"/>
  <c r="I425" i="18"/>
  <c r="H482" i="18"/>
  <c r="I482" i="18"/>
  <c r="H523" i="18"/>
  <c r="G544" i="18"/>
  <c r="I551" i="18"/>
  <c r="I565" i="18"/>
  <c r="H565" i="18"/>
  <c r="G565" i="18"/>
  <c r="H577" i="18"/>
  <c r="G652" i="18"/>
  <c r="I652" i="18"/>
  <c r="H652" i="18"/>
  <c r="H7" i="18"/>
  <c r="E6" i="19"/>
  <c r="G211" i="18"/>
  <c r="I235" i="18"/>
  <c r="H246" i="18"/>
  <c r="G256" i="18"/>
  <c r="H261" i="18"/>
  <c r="I271" i="18"/>
  <c r="I282" i="18"/>
  <c r="H288" i="18"/>
  <c r="I300" i="18"/>
  <c r="I307" i="18"/>
  <c r="G321" i="18"/>
  <c r="I334" i="18"/>
  <c r="G348" i="18"/>
  <c r="I361" i="18"/>
  <c r="G375" i="18"/>
  <c r="I388" i="18"/>
  <c r="I476" i="18"/>
  <c r="I490" i="18"/>
  <c r="H490" i="18"/>
  <c r="I497" i="18"/>
  <c r="I511" i="18"/>
  <c r="H511" i="18"/>
  <c r="G511" i="18"/>
  <c r="H572" i="18"/>
  <c r="I572" i="18"/>
  <c r="H241" i="18"/>
  <c r="G241" i="18"/>
  <c r="H277" i="18"/>
  <c r="G277" i="18"/>
  <c r="H283" i="18"/>
  <c r="G283" i="18"/>
  <c r="H301" i="18"/>
  <c r="I301" i="18"/>
  <c r="G301" i="18"/>
  <c r="I315" i="18"/>
  <c r="H315" i="18"/>
  <c r="G315" i="18"/>
  <c r="H328" i="18"/>
  <c r="I328" i="18"/>
  <c r="G328" i="18"/>
  <c r="I342" i="18"/>
  <c r="H342" i="18"/>
  <c r="G342" i="18"/>
  <c r="H355" i="18"/>
  <c r="I355" i="18"/>
  <c r="G355" i="18"/>
  <c r="I369" i="18"/>
  <c r="H369" i="18"/>
  <c r="G369" i="18"/>
  <c r="H382" i="18"/>
  <c r="I382" i="18"/>
  <c r="G382" i="18"/>
  <c r="G396" i="18"/>
  <c r="I396" i="18"/>
  <c r="H396" i="18"/>
  <c r="G404" i="18"/>
  <c r="I404" i="18"/>
  <c r="I466" i="18"/>
  <c r="H466" i="18"/>
  <c r="G466" i="18"/>
  <c r="H518" i="18"/>
  <c r="I518" i="18"/>
  <c r="H623" i="18"/>
  <c r="I623" i="18"/>
  <c r="G18" i="18"/>
  <c r="G31" i="18"/>
  <c r="G40" i="18"/>
  <c r="G49" i="18"/>
  <c r="G58" i="18"/>
  <c r="G63" i="18"/>
  <c r="G72" i="18"/>
  <c r="G76" i="18"/>
  <c r="G85" i="18"/>
  <c r="G94" i="18"/>
  <c r="G99" i="18"/>
  <c r="G103" i="18"/>
  <c r="G108" i="18"/>
  <c r="G117" i="18"/>
  <c r="G121" i="18"/>
  <c r="G126" i="18"/>
  <c r="G130" i="18"/>
  <c r="G135" i="18"/>
  <c r="G139" i="18"/>
  <c r="G144" i="18"/>
  <c r="G148" i="18"/>
  <c r="G153" i="18"/>
  <c r="G157" i="18"/>
  <c r="G162" i="18"/>
  <c r="G166" i="18"/>
  <c r="G175" i="18"/>
  <c r="G184" i="18"/>
  <c r="G193" i="18"/>
  <c r="G202" i="18"/>
  <c r="I241" i="18"/>
  <c r="G252" i="18"/>
  <c r="G262" i="18"/>
  <c r="I277" i="18"/>
  <c r="I283" i="18"/>
  <c r="G289" i="18"/>
  <c r="H295" i="18"/>
  <c r="G295" i="18"/>
  <c r="H404" i="18"/>
  <c r="H419" i="18"/>
  <c r="I419" i="18"/>
  <c r="I512" i="18"/>
  <c r="I526" i="18"/>
  <c r="H526" i="18"/>
  <c r="G559" i="18"/>
  <c r="I580" i="18"/>
  <c r="H580" i="18"/>
  <c r="G616" i="18"/>
  <c r="I616" i="18"/>
  <c r="H616" i="18"/>
  <c r="G22" i="18"/>
  <c r="G36" i="18"/>
  <c r="G45" i="18"/>
  <c r="G54" i="18"/>
  <c r="G67" i="18"/>
  <c r="G112" i="18"/>
  <c r="I85" i="18"/>
  <c r="I175" i="18"/>
  <c r="I184" i="18"/>
  <c r="I193" i="18"/>
  <c r="I202" i="18"/>
  <c r="H232" i="18"/>
  <c r="G232" i="18"/>
  <c r="H237" i="18"/>
  <c r="G247" i="18"/>
  <c r="H252" i="18"/>
  <c r="H273" i="18"/>
  <c r="I289" i="18"/>
  <c r="I295" i="18"/>
  <c r="G343" i="18"/>
  <c r="G370" i="18"/>
  <c r="I412" i="18"/>
  <c r="H412" i="18"/>
  <c r="G505" i="18"/>
  <c r="G526" i="18"/>
  <c r="I533" i="18"/>
  <c r="I547" i="18"/>
  <c r="H547" i="18"/>
  <c r="G547" i="18"/>
  <c r="H559" i="18"/>
  <c r="I590" i="18"/>
  <c r="G601" i="18"/>
  <c r="I626" i="18"/>
  <c r="I631" i="18"/>
  <c r="G637" i="18"/>
  <c r="G658" i="18"/>
  <c r="I668" i="18"/>
  <c r="I679" i="18"/>
  <c r="G685" i="18"/>
  <c r="I695" i="18"/>
  <c r="I700" i="18"/>
  <c r="H706" i="18"/>
  <c r="H712" i="18"/>
  <c r="I746" i="18"/>
  <c r="G766" i="18"/>
  <c r="I811" i="18"/>
  <c r="H811" i="18"/>
  <c r="I851" i="18"/>
  <c r="H857" i="18"/>
  <c r="I857" i="18"/>
  <c r="G889" i="18"/>
  <c r="G969" i="18"/>
  <c r="I996" i="18"/>
  <c r="H996" i="18"/>
  <c r="H1029" i="18"/>
  <c r="G1126" i="18"/>
  <c r="H601" i="18"/>
  <c r="I611" i="18"/>
  <c r="H637" i="18"/>
  <c r="I647" i="18"/>
  <c r="H658" i="18"/>
  <c r="H685" i="18"/>
  <c r="H701" i="18"/>
  <c r="I701" i="18"/>
  <c r="I712" i="18"/>
  <c r="G718" i="18"/>
  <c r="I728" i="18"/>
  <c r="I740" i="18"/>
  <c r="H760" i="18"/>
  <c r="H766" i="18"/>
  <c r="H785" i="18"/>
  <c r="I785" i="18"/>
  <c r="G890" i="18"/>
  <c r="I890" i="18"/>
  <c r="H890" i="18"/>
  <c r="I906" i="18"/>
  <c r="H906" i="18"/>
  <c r="G906" i="18"/>
  <c r="I957" i="18"/>
  <c r="H957" i="18"/>
  <c r="H969" i="18"/>
  <c r="I1017" i="18"/>
  <c r="H1017" i="18"/>
  <c r="G1017" i="18"/>
  <c r="I1024" i="18"/>
  <c r="G1024" i="18"/>
  <c r="I1078" i="18"/>
  <c r="G1078" i="18"/>
  <c r="H1127" i="18"/>
  <c r="I1127" i="18"/>
  <c r="G1127" i="18"/>
  <c r="H402" i="18"/>
  <c r="G407" i="18"/>
  <c r="H420" i="18"/>
  <c r="I488" i="18"/>
  <c r="I524" i="18"/>
  <c r="I560" i="18"/>
  <c r="I596" i="18"/>
  <c r="I632" i="18"/>
  <c r="I680" i="18"/>
  <c r="G691" i="18"/>
  <c r="I707" i="18"/>
  <c r="G754" i="18"/>
  <c r="I760" i="18"/>
  <c r="H772" i="18"/>
  <c r="I818" i="18"/>
  <c r="I832" i="18"/>
  <c r="H832" i="18"/>
  <c r="G832" i="18"/>
  <c r="H844" i="18"/>
  <c r="G864" i="18"/>
  <c r="I932" i="18"/>
  <c r="I944" i="18"/>
  <c r="G957" i="18"/>
  <c r="G1003" i="18"/>
  <c r="G1065" i="18"/>
  <c r="I1086" i="18"/>
  <c r="H1086" i="18"/>
  <c r="G1093" i="18"/>
  <c r="I1107" i="18"/>
  <c r="H1107" i="18"/>
  <c r="G1107" i="18"/>
  <c r="H1119" i="18"/>
  <c r="G1190" i="18"/>
  <c r="G1208" i="18"/>
  <c r="I742" i="18"/>
  <c r="H742" i="18"/>
  <c r="G742" i="18"/>
  <c r="H767" i="18"/>
  <c r="I767" i="18"/>
  <c r="I793" i="18"/>
  <c r="H793" i="18"/>
  <c r="H839" i="18"/>
  <c r="I839" i="18"/>
  <c r="G908" i="18"/>
  <c r="I908" i="18"/>
  <c r="I945" i="18"/>
  <c r="H945" i="18"/>
  <c r="G945" i="18"/>
  <c r="I1032" i="18"/>
  <c r="H1032" i="18"/>
  <c r="I1201" i="18"/>
  <c r="H1201" i="18"/>
  <c r="I871" i="18"/>
  <c r="H871" i="18"/>
  <c r="G885" i="18"/>
  <c r="I885" i="18"/>
  <c r="H885" i="18"/>
  <c r="I1053" i="18"/>
  <c r="H1053" i="18"/>
  <c r="G1053" i="18"/>
  <c r="I1060" i="18"/>
  <c r="G1060" i="18"/>
  <c r="I1114" i="18"/>
  <c r="G1114" i="18"/>
  <c r="I1183" i="18"/>
  <c r="H1183" i="18"/>
  <c r="H613" i="18"/>
  <c r="H649" i="18"/>
  <c r="H665" i="18"/>
  <c r="I665" i="18"/>
  <c r="I676" i="18"/>
  <c r="G682" i="18"/>
  <c r="I692" i="18"/>
  <c r="H703" i="18"/>
  <c r="G709" i="18"/>
  <c r="I719" i="18"/>
  <c r="H730" i="18"/>
  <c r="G736" i="18"/>
  <c r="I743" i="18"/>
  <c r="H749" i="18"/>
  <c r="I749" i="18"/>
  <c r="I755" i="18"/>
  <c r="H787" i="18"/>
  <c r="I814" i="18"/>
  <c r="H814" i="18"/>
  <c r="G814" i="18"/>
  <c r="H826" i="18"/>
  <c r="I847" i="18"/>
  <c r="H847" i="18"/>
  <c r="G871" i="18"/>
  <c r="I915" i="18"/>
  <c r="H915" i="18"/>
  <c r="G939" i="18"/>
  <c r="G972" i="18"/>
  <c r="I999" i="18"/>
  <c r="H999" i="18"/>
  <c r="G999" i="18"/>
  <c r="H1011" i="18"/>
  <c r="G1039" i="18"/>
  <c r="G1101" i="18"/>
  <c r="I1122" i="18"/>
  <c r="H1122" i="18"/>
  <c r="G1183" i="18"/>
  <c r="I608" i="18"/>
  <c r="G619" i="18"/>
  <c r="I644" i="18"/>
  <c r="G655" i="18"/>
  <c r="I671" i="18"/>
  <c r="H682" i="18"/>
  <c r="H709" i="18"/>
  <c r="G715" i="18"/>
  <c r="H736" i="18"/>
  <c r="G775" i="18"/>
  <c r="G847" i="18"/>
  <c r="I866" i="18"/>
  <c r="G915" i="18"/>
  <c r="G927" i="18"/>
  <c r="H939" i="18"/>
  <c r="G947" i="18"/>
  <c r="H947" i="18"/>
  <c r="H972" i="18"/>
  <c r="G1054" i="18"/>
  <c r="I1068" i="18"/>
  <c r="H1068" i="18"/>
  <c r="H1101" i="18"/>
  <c r="G1122" i="18"/>
  <c r="I1175" i="18"/>
  <c r="G1193" i="18"/>
  <c r="I1219" i="18"/>
  <c r="H1219" i="18"/>
  <c r="I410" i="18"/>
  <c r="G422" i="18"/>
  <c r="I485" i="18"/>
  <c r="G496" i="18"/>
  <c r="I521" i="18"/>
  <c r="H619" i="18"/>
  <c r="I655" i="18"/>
  <c r="I677" i="18"/>
  <c r="G688" i="18"/>
  <c r="I698" i="18"/>
  <c r="H715" i="18"/>
  <c r="I725" i="18"/>
  <c r="H731" i="18"/>
  <c r="I731" i="18"/>
  <c r="I757" i="18"/>
  <c r="H757" i="18"/>
  <c r="I775" i="18"/>
  <c r="I815" i="18"/>
  <c r="H821" i="18"/>
  <c r="I821" i="18"/>
  <c r="H927" i="18"/>
  <c r="I1006" i="18"/>
  <c r="G1006" i="18"/>
  <c r="G1068" i="18"/>
  <c r="I1089" i="18"/>
  <c r="H1089" i="18"/>
  <c r="G1089" i="18"/>
  <c r="I1096" i="18"/>
  <c r="G1096" i="18"/>
  <c r="G1219" i="18"/>
  <c r="G313" i="18"/>
  <c r="G322" i="18"/>
  <c r="G331" i="18"/>
  <c r="G340" i="18"/>
  <c r="G349" i="18"/>
  <c r="G358" i="18"/>
  <c r="G367" i="18"/>
  <c r="G376" i="18"/>
  <c r="G385" i="18"/>
  <c r="G394" i="18"/>
  <c r="I400" i="18"/>
  <c r="I405" i="18"/>
  <c r="I506" i="18"/>
  <c r="I542" i="18"/>
  <c r="I578" i="18"/>
  <c r="I614" i="18"/>
  <c r="I650" i="18"/>
  <c r="I704" i="18"/>
  <c r="G757" i="18"/>
  <c r="I782" i="18"/>
  <c r="H796" i="18"/>
  <c r="G796" i="18"/>
  <c r="G808" i="18"/>
  <c r="H887" i="18"/>
  <c r="G954" i="18"/>
  <c r="G993" i="18"/>
  <c r="I1014" i="18"/>
  <c r="H1014" i="18"/>
  <c r="G1021" i="18"/>
  <c r="I1035" i="18"/>
  <c r="H1035" i="18"/>
  <c r="G1035" i="18"/>
  <c r="H1047" i="18"/>
  <c r="G1075" i="18"/>
  <c r="G1211" i="18"/>
  <c r="I829" i="18"/>
  <c r="H829" i="18"/>
  <c r="I862" i="18"/>
  <c r="H862" i="18"/>
  <c r="I1104" i="18"/>
  <c r="H1104" i="18"/>
  <c r="H803" i="18"/>
  <c r="I803" i="18"/>
  <c r="I850" i="18"/>
  <c r="H850" i="18"/>
  <c r="G850" i="18"/>
  <c r="I894" i="18"/>
  <c r="H894" i="18"/>
  <c r="I918" i="18"/>
  <c r="H918" i="18"/>
  <c r="G918" i="18"/>
  <c r="I942" i="18"/>
  <c r="H942" i="18"/>
  <c r="I975" i="18"/>
  <c r="H975" i="18"/>
  <c r="I988" i="18"/>
  <c r="G988" i="18"/>
  <c r="I1042" i="18"/>
  <c r="G1042" i="18"/>
  <c r="G1104" i="18"/>
  <c r="I1125" i="18"/>
  <c r="H1125" i="18"/>
  <c r="G1125" i="18"/>
  <c r="I662" i="18"/>
  <c r="I689" i="18"/>
  <c r="G706" i="18"/>
  <c r="I727" i="18"/>
  <c r="I739" i="18"/>
  <c r="I778" i="18"/>
  <c r="H778" i="18"/>
  <c r="G778" i="18"/>
  <c r="H790" i="18"/>
  <c r="I797" i="18"/>
  <c r="I882" i="18"/>
  <c r="H882" i="18"/>
  <c r="G894" i="18"/>
  <c r="I930" i="18"/>
  <c r="H930" i="18"/>
  <c r="G930" i="18"/>
  <c r="G942" i="18"/>
  <c r="G975" i="18"/>
  <c r="G1029" i="18"/>
  <c r="I1050" i="18"/>
  <c r="H1050" i="18"/>
  <c r="G1057" i="18"/>
  <c r="I1071" i="18"/>
  <c r="H1071" i="18"/>
  <c r="G1071" i="18"/>
  <c r="H1083" i="18"/>
  <c r="G1111" i="18"/>
  <c r="H1148" i="18"/>
  <c r="I1148" i="18"/>
  <c r="I1176" i="18"/>
  <c r="I1205" i="18"/>
  <c r="H1266" i="18"/>
  <c r="H1288" i="18"/>
  <c r="G1294" i="18"/>
  <c r="H1305" i="18"/>
  <c r="H1321" i="18"/>
  <c r="G1327" i="18"/>
  <c r="G1333" i="18"/>
  <c r="H1338" i="18"/>
  <c r="H1360" i="18"/>
  <c r="G1366" i="18"/>
  <c r="G1385" i="18"/>
  <c r="G1391" i="18"/>
  <c r="G1397" i="18"/>
  <c r="G1403" i="18"/>
  <c r="G1409" i="18"/>
  <c r="G1415" i="18"/>
  <c r="I1425" i="18"/>
  <c r="G1431" i="18"/>
  <c r="I1436" i="18"/>
  <c r="H1448" i="18"/>
  <c r="H1460" i="18"/>
  <c r="G1460" i="18"/>
  <c r="H1482" i="18"/>
  <c r="I1482" i="18"/>
  <c r="G1482" i="18"/>
  <c r="G1488" i="18"/>
  <c r="H1522" i="18"/>
  <c r="I1522" i="18"/>
  <c r="I1550" i="18"/>
  <c r="H1550" i="18"/>
  <c r="H1572" i="18"/>
  <c r="I1572" i="18"/>
  <c r="G1572" i="18"/>
  <c r="H1578" i="18"/>
  <c r="I1578" i="18"/>
  <c r="G1578" i="18"/>
  <c r="G1674" i="18"/>
  <c r="H1681" i="18"/>
  <c r="I1681" i="18"/>
  <c r="H1713" i="18"/>
  <c r="G1713" i="18"/>
  <c r="I1713" i="18"/>
  <c r="H1720" i="18"/>
  <c r="I1720" i="18"/>
  <c r="H1739" i="18"/>
  <c r="G1746" i="18"/>
  <c r="H1753" i="18"/>
  <c r="I1753" i="18"/>
  <c r="H1791" i="18"/>
  <c r="G1791" i="18"/>
  <c r="I1791" i="18"/>
  <c r="I752" i="18"/>
  <c r="G763" i="18"/>
  <c r="I788" i="18"/>
  <c r="G799" i="18"/>
  <c r="I824" i="18"/>
  <c r="G835" i="18"/>
  <c r="I860" i="18"/>
  <c r="G865" i="18"/>
  <c r="I869" i="18"/>
  <c r="G874" i="18"/>
  <c r="G899" i="18"/>
  <c r="G913" i="18"/>
  <c r="G1009" i="18"/>
  <c r="G1020" i="18"/>
  <c r="G1045" i="18"/>
  <c r="G1056" i="18"/>
  <c r="G1081" i="18"/>
  <c r="G1092" i="18"/>
  <c r="G1117" i="18"/>
  <c r="H1168" i="18"/>
  <c r="G1184" i="18"/>
  <c r="G1192" i="18"/>
  <c r="G1199" i="18"/>
  <c r="G1220" i="18"/>
  <c r="G1228" i="18"/>
  <c r="G1261" i="18"/>
  <c r="H1272" i="18"/>
  <c r="H1278" i="18"/>
  <c r="H1294" i="18"/>
  <c r="H1327" i="18"/>
  <c r="H1333" i="18"/>
  <c r="H1344" i="18"/>
  <c r="H1366" i="18"/>
  <c r="G1379" i="18"/>
  <c r="H1385" i="18"/>
  <c r="H1391" i="18"/>
  <c r="H1397" i="18"/>
  <c r="H1403" i="18"/>
  <c r="H1409" i="18"/>
  <c r="H1415" i="18"/>
  <c r="I1431" i="18"/>
  <c r="H1437" i="18"/>
  <c r="I1437" i="18"/>
  <c r="G1437" i="18"/>
  <c r="G1443" i="18"/>
  <c r="I1460" i="18"/>
  <c r="I1488" i="18"/>
  <c r="H1500" i="18"/>
  <c r="I1500" i="18"/>
  <c r="G1500" i="18"/>
  <c r="H1528" i="18"/>
  <c r="I1528" i="18"/>
  <c r="I1556" i="18"/>
  <c r="H1556" i="18"/>
  <c r="H1584" i="18"/>
  <c r="I1584" i="18"/>
  <c r="G1584" i="18"/>
  <c r="H1590" i="18"/>
  <c r="I1590" i="18"/>
  <c r="G1590" i="18"/>
  <c r="H1596" i="18"/>
  <c r="I1596" i="18"/>
  <c r="G1596" i="18"/>
  <c r="H1602" i="18"/>
  <c r="I1602" i="18"/>
  <c r="G1602" i="18"/>
  <c r="H1608" i="18"/>
  <c r="I1608" i="18"/>
  <c r="G1608" i="18"/>
  <c r="H1614" i="18"/>
  <c r="I1614" i="18"/>
  <c r="G1614" i="18"/>
  <c r="H1620" i="18"/>
  <c r="I1620" i="18"/>
  <c r="G1620" i="18"/>
  <c r="H1626" i="18"/>
  <c r="I1626" i="18"/>
  <c r="G1626" i="18"/>
  <c r="H1632" i="18"/>
  <c r="I1632" i="18"/>
  <c r="G1632" i="18"/>
  <c r="H1638" i="18"/>
  <c r="I1638" i="18"/>
  <c r="G1638" i="18"/>
  <c r="H1644" i="18"/>
  <c r="I1644" i="18"/>
  <c r="G1644" i="18"/>
  <c r="H1650" i="18"/>
  <c r="I1650" i="18"/>
  <c r="G1650" i="18"/>
  <c r="H1656" i="18"/>
  <c r="I1656" i="18"/>
  <c r="G1656" i="18"/>
  <c r="H1662" i="18"/>
  <c r="I1662" i="18"/>
  <c r="G1662" i="18"/>
  <c r="H1668" i="18"/>
  <c r="I1668" i="18"/>
  <c r="G1668" i="18"/>
  <c r="I1674" i="18"/>
  <c r="I1682" i="18"/>
  <c r="H1682" i="18"/>
  <c r="G1727" i="18"/>
  <c r="G1734" i="18"/>
  <c r="I1746" i="18"/>
  <c r="I1754" i="18"/>
  <c r="H1754" i="18"/>
  <c r="H1806" i="18"/>
  <c r="G1806" i="18"/>
  <c r="I1806" i="18"/>
  <c r="H1821" i="18"/>
  <c r="G1821" i="18"/>
  <c r="I737" i="18"/>
  <c r="I773" i="18"/>
  <c r="I809" i="18"/>
  <c r="I845" i="18"/>
  <c r="I880" i="18"/>
  <c r="I913" i="18"/>
  <c r="I938" i="18"/>
  <c r="G994" i="18"/>
  <c r="G1030" i="18"/>
  <c r="G1066" i="18"/>
  <c r="G1102" i="18"/>
  <c r="H1192" i="18"/>
  <c r="H1228" i="18"/>
  <c r="H1240" i="18"/>
  <c r="G1267" i="18"/>
  <c r="H1300" i="18"/>
  <c r="G1306" i="18"/>
  <c r="H1317" i="18"/>
  <c r="G1339" i="18"/>
  <c r="G1373" i="18"/>
  <c r="G1421" i="18"/>
  <c r="I1443" i="18"/>
  <c r="H1466" i="18"/>
  <c r="H1478" i="18"/>
  <c r="G1478" i="18"/>
  <c r="H1506" i="18"/>
  <c r="I1506" i="18"/>
  <c r="G1506" i="18"/>
  <c r="H1534" i="18"/>
  <c r="I1534" i="18"/>
  <c r="G1556" i="18"/>
  <c r="I1562" i="18"/>
  <c r="H1562" i="18"/>
  <c r="I1568" i="18"/>
  <c r="H1568" i="18"/>
  <c r="G1682" i="18"/>
  <c r="H1701" i="18"/>
  <c r="G1701" i="18"/>
  <c r="I1701" i="18"/>
  <c r="H1708" i="18"/>
  <c r="I1708" i="18"/>
  <c r="H1727" i="18"/>
  <c r="I1734" i="18"/>
  <c r="H1741" i="18"/>
  <c r="I1741" i="18"/>
  <c r="G1754" i="18"/>
  <c r="H1785" i="18"/>
  <c r="G1785" i="18"/>
  <c r="I1785" i="18"/>
  <c r="I1821" i="18"/>
  <c r="H1433" i="18"/>
  <c r="G1433" i="18"/>
  <c r="H1455" i="18"/>
  <c r="I1455" i="18"/>
  <c r="G1455" i="18"/>
  <c r="H1512" i="18"/>
  <c r="I1512" i="18"/>
  <c r="G1512" i="18"/>
  <c r="H1540" i="18"/>
  <c r="I1540" i="18"/>
  <c r="I1574" i="18"/>
  <c r="H1574" i="18"/>
  <c r="I1580" i="18"/>
  <c r="H1580" i="18"/>
  <c r="I1742" i="18"/>
  <c r="H1742" i="18"/>
  <c r="H1773" i="18"/>
  <c r="G1773" i="18"/>
  <c r="I1773" i="18"/>
  <c r="H1780" i="18"/>
  <c r="I1780" i="18"/>
  <c r="H1800" i="18"/>
  <c r="G1800" i="18"/>
  <c r="I1800" i="18"/>
  <c r="I1496" i="18"/>
  <c r="H1496" i="18"/>
  <c r="G1496" i="18"/>
  <c r="I1502" i="18"/>
  <c r="H1502" i="18"/>
  <c r="H1518" i="18"/>
  <c r="I1518" i="18"/>
  <c r="G1518" i="18"/>
  <c r="H1546" i="18"/>
  <c r="I1546" i="18"/>
  <c r="I1586" i="18"/>
  <c r="H1586" i="18"/>
  <c r="I1592" i="18"/>
  <c r="H1592" i="18"/>
  <c r="I1598" i="18"/>
  <c r="H1598" i="18"/>
  <c r="I1604" i="18"/>
  <c r="H1604" i="18"/>
  <c r="I1610" i="18"/>
  <c r="H1610" i="18"/>
  <c r="I1616" i="18"/>
  <c r="H1616" i="18"/>
  <c r="I1622" i="18"/>
  <c r="H1622" i="18"/>
  <c r="I1628" i="18"/>
  <c r="H1628" i="18"/>
  <c r="I1634" i="18"/>
  <c r="H1634" i="18"/>
  <c r="I1640" i="18"/>
  <c r="H1640" i="18"/>
  <c r="I1646" i="18"/>
  <c r="H1646" i="18"/>
  <c r="I1652" i="18"/>
  <c r="H1652" i="18"/>
  <c r="I1658" i="18"/>
  <c r="H1658" i="18"/>
  <c r="I1664" i="18"/>
  <c r="H1664" i="18"/>
  <c r="I1670" i="18"/>
  <c r="H1670" i="18"/>
  <c r="H1689" i="18"/>
  <c r="G1689" i="18"/>
  <c r="I1689" i="18"/>
  <c r="H1696" i="18"/>
  <c r="I1696" i="18"/>
  <c r="H1729" i="18"/>
  <c r="I1729" i="18"/>
  <c r="G1742" i="18"/>
  <c r="H1761" i="18"/>
  <c r="G1761" i="18"/>
  <c r="I1761" i="18"/>
  <c r="H1768" i="18"/>
  <c r="I1768" i="18"/>
  <c r="H1815" i="18"/>
  <c r="G1815" i="18"/>
  <c r="I1815" i="18"/>
  <c r="I1229" i="18"/>
  <c r="H1263" i="18"/>
  <c r="G1285" i="18"/>
  <c r="H1318" i="18"/>
  <c r="G1324" i="18"/>
  <c r="H1335" i="18"/>
  <c r="G1357" i="18"/>
  <c r="G1422" i="18"/>
  <c r="H1439" i="18"/>
  <c r="G1445" i="18"/>
  <c r="H1451" i="18"/>
  <c r="G1451" i="18"/>
  <c r="H1473" i="18"/>
  <c r="I1473" i="18"/>
  <c r="G1473" i="18"/>
  <c r="G1479" i="18"/>
  <c r="G1502" i="18"/>
  <c r="I1508" i="18"/>
  <c r="H1508" i="18"/>
  <c r="H1524" i="18"/>
  <c r="I1524" i="18"/>
  <c r="G1524" i="18"/>
  <c r="H1552" i="18"/>
  <c r="I1552" i="18"/>
  <c r="G1586" i="18"/>
  <c r="G1592" i="18"/>
  <c r="G1598" i="18"/>
  <c r="G1604" i="18"/>
  <c r="G1610" i="18"/>
  <c r="G1616" i="18"/>
  <c r="G1622" i="18"/>
  <c r="G1628" i="18"/>
  <c r="G1634" i="18"/>
  <c r="G1640" i="18"/>
  <c r="G1646" i="18"/>
  <c r="G1652" i="18"/>
  <c r="G1658" i="18"/>
  <c r="G1664" i="18"/>
  <c r="G1670" i="18"/>
  <c r="G1703" i="18"/>
  <c r="G1710" i="18"/>
  <c r="I1722" i="18"/>
  <c r="I1730" i="18"/>
  <c r="H1730" i="18"/>
  <c r="H1794" i="18"/>
  <c r="G1794" i="18"/>
  <c r="I1794" i="18"/>
  <c r="H1824" i="18"/>
  <c r="I1824" i="18"/>
  <c r="G1824" i="18"/>
  <c r="I1832" i="18"/>
  <c r="H1832" i="18"/>
  <c r="G1832" i="18"/>
  <c r="I1172" i="18"/>
  <c r="I1187" i="18"/>
  <c r="I1223" i="18"/>
  <c r="G1237" i="18"/>
  <c r="H1249" i="18"/>
  <c r="H1269" i="18"/>
  <c r="H1285" i="18"/>
  <c r="G1291" i="18"/>
  <c r="G1297" i="18"/>
  <c r="H1302" i="18"/>
  <c r="H1324" i="18"/>
  <c r="G1330" i="18"/>
  <c r="H1341" i="18"/>
  <c r="H1357" i="18"/>
  <c r="G1363" i="18"/>
  <c r="H1369" i="18"/>
  <c r="G1388" i="18"/>
  <c r="G1394" i="18"/>
  <c r="G1400" i="18"/>
  <c r="G1406" i="18"/>
  <c r="G1412" i="18"/>
  <c r="G1418" i="18"/>
  <c r="I1422" i="18"/>
  <c r="H1428" i="18"/>
  <c r="I1428" i="18"/>
  <c r="G1428" i="18"/>
  <c r="G1434" i="18"/>
  <c r="H1445" i="18"/>
  <c r="I1451" i="18"/>
  <c r="G1457" i="18"/>
  <c r="I1479" i="18"/>
  <c r="G1497" i="18"/>
  <c r="G1508" i="18"/>
  <c r="I1514" i="18"/>
  <c r="H1514" i="18"/>
  <c r="H1530" i="18"/>
  <c r="I1530" i="18"/>
  <c r="G1530" i="18"/>
  <c r="H1558" i="18"/>
  <c r="I1558" i="18"/>
  <c r="H1677" i="18"/>
  <c r="G1677" i="18"/>
  <c r="I1677" i="18"/>
  <c r="H1684" i="18"/>
  <c r="I1684" i="18"/>
  <c r="H1703" i="18"/>
  <c r="I1710" i="18"/>
  <c r="H1717" i="18"/>
  <c r="I1717" i="18"/>
  <c r="G1730" i="18"/>
  <c r="H1749" i="18"/>
  <c r="G1749" i="18"/>
  <c r="I1749" i="18"/>
  <c r="H1756" i="18"/>
  <c r="I1756" i="18"/>
  <c r="G1775" i="18"/>
  <c r="H1809" i="18"/>
  <c r="G1809" i="18"/>
  <c r="I1809" i="18"/>
  <c r="H1825" i="18"/>
  <c r="I1825" i="18"/>
  <c r="H1237" i="18"/>
  <c r="H1291" i="18"/>
  <c r="H1297" i="18"/>
  <c r="H1330" i="18"/>
  <c r="H1363" i="18"/>
  <c r="I1369" i="18"/>
  <c r="H1388" i="18"/>
  <c r="H1394" i="18"/>
  <c r="H1400" i="18"/>
  <c r="H1406" i="18"/>
  <c r="H1412" i="18"/>
  <c r="H1418" i="18"/>
  <c r="I1434" i="18"/>
  <c r="H1457" i="18"/>
  <c r="H1469" i="18"/>
  <c r="G1469" i="18"/>
  <c r="H1491" i="18"/>
  <c r="I1491" i="18"/>
  <c r="G1491" i="18"/>
  <c r="I1497" i="18"/>
  <c r="I1520" i="18"/>
  <c r="H1520" i="18"/>
  <c r="H1536" i="18"/>
  <c r="I1536" i="18"/>
  <c r="G1536" i="18"/>
  <c r="H1564" i="18"/>
  <c r="I1564" i="18"/>
  <c r="H1570" i="18"/>
  <c r="I1570" i="18"/>
  <c r="I1718" i="18"/>
  <c r="H1718" i="18"/>
  <c r="H1775" i="18"/>
  <c r="H1788" i="18"/>
  <c r="G1788" i="18"/>
  <c r="I1788" i="18"/>
  <c r="H1826" i="18"/>
  <c r="I1826" i="18"/>
  <c r="G1826" i="18"/>
  <c r="H1834" i="18"/>
  <c r="I1834" i="18"/>
  <c r="G1012" i="18"/>
  <c r="G1048" i="18"/>
  <c r="G1084" i="18"/>
  <c r="G1120" i="18"/>
  <c r="I1164" i="18"/>
  <c r="G1270" i="18"/>
  <c r="H1281" i="18"/>
  <c r="G1303" i="18"/>
  <c r="G1342" i="18"/>
  <c r="H1353" i="18"/>
  <c r="H1382" i="18"/>
  <c r="H1424" i="18"/>
  <c r="G1424" i="18"/>
  <c r="H1446" i="18"/>
  <c r="I1446" i="18"/>
  <c r="G1446" i="18"/>
  <c r="G1452" i="18"/>
  <c r="I1469" i="18"/>
  <c r="G1475" i="18"/>
  <c r="G1520" i="18"/>
  <c r="I1526" i="18"/>
  <c r="H1526" i="18"/>
  <c r="H1542" i="18"/>
  <c r="I1542" i="18"/>
  <c r="G1542" i="18"/>
  <c r="H1576" i="18"/>
  <c r="I1576" i="18"/>
  <c r="H1582" i="18"/>
  <c r="I1582" i="18"/>
  <c r="H1691" i="18"/>
  <c r="G1698" i="18"/>
  <c r="H1705" i="18"/>
  <c r="I1705" i="18"/>
  <c r="G1718" i="18"/>
  <c r="H1737" i="18"/>
  <c r="G1737" i="18"/>
  <c r="I1737" i="18"/>
  <c r="H1744" i="18"/>
  <c r="I1744" i="18"/>
  <c r="H1763" i="18"/>
  <c r="G1770" i="18"/>
  <c r="I1782" i="18"/>
  <c r="H1803" i="18"/>
  <c r="G1803" i="18"/>
  <c r="I1803" i="18"/>
  <c r="H1835" i="18"/>
  <c r="G1835" i="18"/>
  <c r="H1487" i="18"/>
  <c r="G1487" i="18"/>
  <c r="H1504" i="18"/>
  <c r="I1504" i="18"/>
  <c r="I1532" i="18"/>
  <c r="H1532" i="18"/>
  <c r="H1548" i="18"/>
  <c r="I1548" i="18"/>
  <c r="G1548" i="18"/>
  <c r="H1588" i="18"/>
  <c r="I1588" i="18"/>
  <c r="H1594" i="18"/>
  <c r="I1594" i="18"/>
  <c r="H1600" i="18"/>
  <c r="I1600" i="18"/>
  <c r="H1606" i="18"/>
  <c r="I1606" i="18"/>
  <c r="H1612" i="18"/>
  <c r="I1612" i="18"/>
  <c r="H1618" i="18"/>
  <c r="I1618" i="18"/>
  <c r="H1624" i="18"/>
  <c r="I1624" i="18"/>
  <c r="H1630" i="18"/>
  <c r="I1630" i="18"/>
  <c r="H1636" i="18"/>
  <c r="I1636" i="18"/>
  <c r="H1642" i="18"/>
  <c r="I1642" i="18"/>
  <c r="H1648" i="18"/>
  <c r="I1648" i="18"/>
  <c r="H1654" i="18"/>
  <c r="I1654" i="18"/>
  <c r="H1660" i="18"/>
  <c r="I1660" i="18"/>
  <c r="H1666" i="18"/>
  <c r="I1666" i="18"/>
  <c r="H1672" i="18"/>
  <c r="I1672" i="18"/>
  <c r="I1706" i="18"/>
  <c r="H1706" i="18"/>
  <c r="H1777" i="18"/>
  <c r="I1777" i="18"/>
  <c r="H1818" i="18"/>
  <c r="G1818" i="18"/>
  <c r="I1818" i="18"/>
  <c r="H1842" i="18"/>
  <c r="G1842" i="18"/>
  <c r="I1842" i="18"/>
  <c r="H1442" i="18"/>
  <c r="G1442" i="18"/>
  <c r="H1464" i="18"/>
  <c r="I1464" i="18"/>
  <c r="G1464" i="18"/>
  <c r="H1510" i="18"/>
  <c r="I1510" i="18"/>
  <c r="I1538" i="18"/>
  <c r="H1538" i="18"/>
  <c r="H1554" i="18"/>
  <c r="I1554" i="18"/>
  <c r="G1554" i="18"/>
  <c r="H1693" i="18"/>
  <c r="I1693" i="18"/>
  <c r="H1725" i="18"/>
  <c r="G1725" i="18"/>
  <c r="I1725" i="18"/>
  <c r="H1732" i="18"/>
  <c r="I1732" i="18"/>
  <c r="H1765" i="18"/>
  <c r="I1765" i="18"/>
  <c r="I1778" i="18"/>
  <c r="H1778" i="18"/>
  <c r="H1797" i="18"/>
  <c r="G1797" i="18"/>
  <c r="I1797" i="18"/>
  <c r="H1828" i="18"/>
  <c r="I1828" i="18"/>
  <c r="I1232" i="18"/>
  <c r="H1252" i="18"/>
  <c r="H1260" i="18"/>
  <c r="H1282" i="18"/>
  <c r="G1288" i="18"/>
  <c r="H1299" i="18"/>
  <c r="G1321" i="18"/>
  <c r="H1354" i="18"/>
  <c r="G1360" i="18"/>
  <c r="I1419" i="18"/>
  <c r="G1425" i="18"/>
  <c r="I1442" i="18"/>
  <c r="G1448" i="18"/>
  <c r="I1470" i="18"/>
  <c r="H1493" i="18"/>
  <c r="H1516" i="18"/>
  <c r="I1516" i="18"/>
  <c r="G1538" i="18"/>
  <c r="I1544" i="18"/>
  <c r="H1544" i="18"/>
  <c r="H1560" i="18"/>
  <c r="I1560" i="18"/>
  <c r="G1560" i="18"/>
  <c r="H1566" i="18"/>
  <c r="I1566" i="18"/>
  <c r="G1566" i="18"/>
  <c r="I1694" i="18"/>
  <c r="H1694" i="18"/>
  <c r="G1739" i="18"/>
  <c r="I1766" i="18"/>
  <c r="H1766" i="18"/>
  <c r="G1778" i="18"/>
  <c r="H1812" i="18"/>
  <c r="G1812" i="18"/>
  <c r="I1812" i="18"/>
  <c r="H1846" i="18"/>
  <c r="I1846" i="18"/>
  <c r="H1859" i="18"/>
  <c r="G1859" i="18"/>
  <c r="I1902" i="18"/>
  <c r="H1902" i="18"/>
  <c r="G1902" i="18"/>
  <c r="I1977" i="18"/>
  <c r="H1977" i="18"/>
  <c r="G1977" i="18"/>
  <c r="I1984" i="18"/>
  <c r="H1984" i="18"/>
  <c r="G2109" i="18"/>
  <c r="I2109" i="18"/>
  <c r="G1673" i="18"/>
  <c r="H1692" i="18"/>
  <c r="G1692" i="18"/>
  <c r="H1716" i="18"/>
  <c r="G1716" i="18"/>
  <c r="H1740" i="18"/>
  <c r="G1740" i="18"/>
  <c r="H1764" i="18"/>
  <c r="G1764" i="18"/>
  <c r="H1789" i="18"/>
  <c r="I1789" i="18"/>
  <c r="H1795" i="18"/>
  <c r="I1795" i="18"/>
  <c r="H1801" i="18"/>
  <c r="I1801" i="18"/>
  <c r="H1807" i="18"/>
  <c r="I1807" i="18"/>
  <c r="H1813" i="18"/>
  <c r="I1813" i="18"/>
  <c r="H1819" i="18"/>
  <c r="I1819" i="18"/>
  <c r="H1833" i="18"/>
  <c r="G1833" i="18"/>
  <c r="H1840" i="18"/>
  <c r="I1840" i="18"/>
  <c r="H1847" i="18"/>
  <c r="G1847" i="18"/>
  <c r="I1875" i="18"/>
  <c r="H1875" i="18"/>
  <c r="I1956" i="18"/>
  <c r="H1956" i="18"/>
  <c r="I2082" i="18"/>
  <c r="H2082" i="18"/>
  <c r="H2089" i="18"/>
  <c r="I2103" i="18"/>
  <c r="H2103" i="18"/>
  <c r="G2103" i="18"/>
  <c r="H2109" i="18"/>
  <c r="I1673" i="18"/>
  <c r="I1678" i="18"/>
  <c r="I1692" i="18"/>
  <c r="I1697" i="18"/>
  <c r="I1702" i="18"/>
  <c r="I1716" i="18"/>
  <c r="I1721" i="18"/>
  <c r="I1726" i="18"/>
  <c r="I1740" i="18"/>
  <c r="I1745" i="18"/>
  <c r="I1750" i="18"/>
  <c r="I1764" i="18"/>
  <c r="I1769" i="18"/>
  <c r="I1774" i="18"/>
  <c r="I1820" i="18"/>
  <c r="H1820" i="18"/>
  <c r="I1833" i="18"/>
  <c r="I1847" i="18"/>
  <c r="H1860" i="18"/>
  <c r="I1860" i="18"/>
  <c r="G1860" i="18"/>
  <c r="G1875" i="18"/>
  <c r="G1956" i="18"/>
  <c r="I2013" i="18"/>
  <c r="H2013" i="18"/>
  <c r="G2013" i="18"/>
  <c r="I2020" i="18"/>
  <c r="H2020" i="18"/>
  <c r="G2082" i="18"/>
  <c r="H2119" i="18"/>
  <c r="I2119" i="18"/>
  <c r="H1848" i="18"/>
  <c r="I1848" i="18"/>
  <c r="G1848" i="18"/>
  <c r="H1854" i="18"/>
  <c r="G1854" i="18"/>
  <c r="H1868" i="18"/>
  <c r="I1868" i="18"/>
  <c r="I1896" i="18"/>
  <c r="H1896" i="18"/>
  <c r="I1905" i="18"/>
  <c r="H1905" i="18"/>
  <c r="G1905" i="18"/>
  <c r="I1992" i="18"/>
  <c r="H1992" i="18"/>
  <c r="H1849" i="18"/>
  <c r="I1849" i="18"/>
  <c r="G1868" i="18"/>
  <c r="G1877" i="18"/>
  <c r="I1877" i="18"/>
  <c r="G1896" i="18"/>
  <c r="G1992" i="18"/>
  <c r="I2049" i="18"/>
  <c r="H2049" i="18"/>
  <c r="G2049" i="18"/>
  <c r="I2056" i="18"/>
  <c r="H2056" i="18"/>
  <c r="I1938" i="18"/>
  <c r="H1938" i="18"/>
  <c r="H1945" i="18"/>
  <c r="I1959" i="18"/>
  <c r="H1959" i="18"/>
  <c r="G1959" i="18"/>
  <c r="I1966" i="18"/>
  <c r="H1966" i="18"/>
  <c r="I2028" i="18"/>
  <c r="H2028" i="18"/>
  <c r="H1822" i="18"/>
  <c r="I1822" i="18"/>
  <c r="H1836" i="18"/>
  <c r="I1836" i="18"/>
  <c r="G1836" i="18"/>
  <c r="G1850" i="18"/>
  <c r="I1862" i="18"/>
  <c r="I1908" i="18"/>
  <c r="H1908" i="18"/>
  <c r="G1908" i="18"/>
  <c r="G1938" i="18"/>
  <c r="G2028" i="18"/>
  <c r="I2085" i="18"/>
  <c r="H2085" i="18"/>
  <c r="G2085" i="18"/>
  <c r="I2092" i="18"/>
  <c r="H2092" i="18"/>
  <c r="H2113" i="18"/>
  <c r="I2113" i="18"/>
  <c r="G2113" i="18"/>
  <c r="I1675" i="18"/>
  <c r="H1680" i="18"/>
  <c r="G1680" i="18"/>
  <c r="G1685" i="18"/>
  <c r="I1699" i="18"/>
  <c r="H1704" i="18"/>
  <c r="G1704" i="18"/>
  <c r="G1709" i="18"/>
  <c r="I1723" i="18"/>
  <c r="H1728" i="18"/>
  <c r="G1728" i="18"/>
  <c r="G1733" i="18"/>
  <c r="I1747" i="18"/>
  <c r="H1752" i="18"/>
  <c r="G1752" i="18"/>
  <c r="G1757" i="18"/>
  <c r="H1776" i="18"/>
  <c r="G1776" i="18"/>
  <c r="H1786" i="18"/>
  <c r="I1786" i="18"/>
  <c r="H1792" i="18"/>
  <c r="I1792" i="18"/>
  <c r="H1798" i="18"/>
  <c r="I1798" i="18"/>
  <c r="H1804" i="18"/>
  <c r="I1804" i="18"/>
  <c r="H1810" i="18"/>
  <c r="I1810" i="18"/>
  <c r="H1816" i="18"/>
  <c r="I1816" i="18"/>
  <c r="H1823" i="18"/>
  <c r="G1823" i="18"/>
  <c r="H1837" i="18"/>
  <c r="I1837" i="18"/>
  <c r="I1850" i="18"/>
  <c r="I1856" i="18"/>
  <c r="H1856" i="18"/>
  <c r="I1870" i="18"/>
  <c r="H1870" i="18"/>
  <c r="G1870" i="18"/>
  <c r="I1899" i="18"/>
  <c r="H1899" i="18"/>
  <c r="I1974" i="18"/>
  <c r="H1974" i="18"/>
  <c r="I1995" i="18"/>
  <c r="H1995" i="18"/>
  <c r="G1995" i="18"/>
  <c r="I2002" i="18"/>
  <c r="H2002" i="18"/>
  <c r="I2064" i="18"/>
  <c r="H2064" i="18"/>
  <c r="H2122" i="18"/>
  <c r="G2122" i="18"/>
  <c r="I1680" i="18"/>
  <c r="I1685" i="18"/>
  <c r="I1690" i="18"/>
  <c r="I1704" i="18"/>
  <c r="I1709" i="18"/>
  <c r="I1714" i="18"/>
  <c r="I1728" i="18"/>
  <c r="I1733" i="18"/>
  <c r="I1738" i="18"/>
  <c r="I1752" i="18"/>
  <c r="I1757" i="18"/>
  <c r="I1762" i="18"/>
  <c r="I1776" i="18"/>
  <c r="I1781" i="18"/>
  <c r="I1823" i="18"/>
  <c r="H1830" i="18"/>
  <c r="G1830" i="18"/>
  <c r="I1844" i="18"/>
  <c r="H1844" i="18"/>
  <c r="G1856" i="18"/>
  <c r="G1899" i="18"/>
  <c r="G1974" i="18"/>
  <c r="G2064" i="18"/>
  <c r="I2133" i="18"/>
  <c r="I1872" i="18"/>
  <c r="H1872" i="18"/>
  <c r="I1911" i="18"/>
  <c r="H1911" i="18"/>
  <c r="G1911" i="18"/>
  <c r="I2010" i="18"/>
  <c r="H2010" i="18"/>
  <c r="I2031" i="18"/>
  <c r="H2031" i="18"/>
  <c r="G2031" i="18"/>
  <c r="I2038" i="18"/>
  <c r="H2038" i="18"/>
  <c r="I2100" i="18"/>
  <c r="H2100" i="18"/>
  <c r="H2115" i="18"/>
  <c r="I2115" i="18"/>
  <c r="I2202" i="18"/>
  <c r="H2202" i="18"/>
  <c r="G2202" i="18"/>
  <c r="H1845" i="18"/>
  <c r="G1845" i="18"/>
  <c r="G1872" i="18"/>
  <c r="I1941" i="18"/>
  <c r="H1941" i="18"/>
  <c r="G1941" i="18"/>
  <c r="I1948" i="18"/>
  <c r="H1948" i="18"/>
  <c r="G2010" i="18"/>
  <c r="G2100" i="18"/>
  <c r="G2115" i="18"/>
  <c r="H1852" i="18"/>
  <c r="I1852" i="18"/>
  <c r="H1858" i="18"/>
  <c r="I1858" i="18"/>
  <c r="I2046" i="18"/>
  <c r="H2046" i="18"/>
  <c r="H2053" i="18"/>
  <c r="I2067" i="18"/>
  <c r="H2067" i="18"/>
  <c r="G2067" i="18"/>
  <c r="I2074" i="18"/>
  <c r="H2074" i="18"/>
  <c r="H2184" i="18"/>
  <c r="I2199" i="18"/>
  <c r="H2199" i="18"/>
  <c r="H2229" i="18"/>
  <c r="I2238" i="18"/>
  <c r="H2238" i="18"/>
  <c r="G2238" i="18"/>
  <c r="H2277" i="18"/>
  <c r="H2392" i="18"/>
  <c r="I2392" i="18"/>
  <c r="G2392" i="18"/>
  <c r="H3145" i="18"/>
  <c r="G3145" i="18"/>
  <c r="I3145" i="18"/>
  <c r="G2199" i="18"/>
  <c r="I2223" i="18"/>
  <c r="H2223" i="18"/>
  <c r="G2262" i="18"/>
  <c r="G2301" i="18"/>
  <c r="I2310" i="18"/>
  <c r="H2310" i="18"/>
  <c r="G2310" i="18"/>
  <c r="H2332" i="18"/>
  <c r="I2357" i="18"/>
  <c r="I2379" i="18"/>
  <c r="G2379" i="18"/>
  <c r="I3445" i="18"/>
  <c r="H3445" i="18"/>
  <c r="G1869" i="18"/>
  <c r="G1878" i="18"/>
  <c r="H1917" i="18"/>
  <c r="G1923" i="18"/>
  <c r="G1929" i="18"/>
  <c r="H1944" i="18"/>
  <c r="H1954" i="18"/>
  <c r="G1965" i="18"/>
  <c r="H1980" i="18"/>
  <c r="H1990" i="18"/>
  <c r="G2001" i="18"/>
  <c r="H2016" i="18"/>
  <c r="H2026" i="18"/>
  <c r="G2037" i="18"/>
  <c r="H2052" i="18"/>
  <c r="H2062" i="18"/>
  <c r="G2073" i="18"/>
  <c r="H2088" i="18"/>
  <c r="H2098" i="18"/>
  <c r="H2108" i="18"/>
  <c r="G2127" i="18"/>
  <c r="I2193" i="18"/>
  <c r="G2193" i="18"/>
  <c r="G2208" i="18"/>
  <c r="G2223" i="18"/>
  <c r="G2247" i="18"/>
  <c r="H2262" i="18"/>
  <c r="H2301" i="18"/>
  <c r="H2379" i="18"/>
  <c r="I2992" i="18"/>
  <c r="H2992" i="18"/>
  <c r="G2992" i="18"/>
  <c r="G1827" i="18"/>
  <c r="I1831" i="18"/>
  <c r="G1839" i="18"/>
  <c r="I1843" i="18"/>
  <c r="I2127" i="18"/>
  <c r="I2271" i="18"/>
  <c r="G2271" i="18"/>
  <c r="I2295" i="18"/>
  <c r="H2295" i="18"/>
  <c r="H2339" i="18"/>
  <c r="I2339" i="18"/>
  <c r="H2387" i="18"/>
  <c r="I2387" i="18"/>
  <c r="G2387" i="18"/>
  <c r="H2501" i="18"/>
  <c r="I2501" i="18"/>
  <c r="H2519" i="18"/>
  <c r="I2519" i="18"/>
  <c r="H3166" i="18"/>
  <c r="I3166" i="18"/>
  <c r="G3166" i="18"/>
  <c r="I2256" i="18"/>
  <c r="H2256" i="18"/>
  <c r="I2328" i="18"/>
  <c r="H2328" i="18"/>
  <c r="H2537" i="18"/>
  <c r="I2537" i="18"/>
  <c r="G2586" i="18"/>
  <c r="I2586" i="18"/>
  <c r="H2586" i="18"/>
  <c r="H3139" i="18"/>
  <c r="I3139" i="18"/>
  <c r="G3139" i="18"/>
  <c r="I2845" i="18"/>
  <c r="H2845" i="18"/>
  <c r="G2845" i="18"/>
  <c r="I3105" i="18"/>
  <c r="H3105" i="18"/>
  <c r="G3105" i="18"/>
  <c r="G2226" i="18"/>
  <c r="G2265" i="18"/>
  <c r="H2313" i="18"/>
  <c r="I2335" i="18"/>
  <c r="H2335" i="18"/>
  <c r="G2335" i="18"/>
  <c r="I2355" i="18"/>
  <c r="H2355" i="18"/>
  <c r="H2396" i="18"/>
  <c r="I2396" i="18"/>
  <c r="G2396" i="18"/>
  <c r="H2555" i="18"/>
  <c r="I2555" i="18"/>
  <c r="G2643" i="18"/>
  <c r="I2643" i="18"/>
  <c r="H2643" i="18"/>
  <c r="G2776" i="18"/>
  <c r="I2776" i="18"/>
  <c r="H2776" i="18"/>
  <c r="G2211" i="18"/>
  <c r="H2226" i="18"/>
  <c r="H2265" i="18"/>
  <c r="I2274" i="18"/>
  <c r="H2274" i="18"/>
  <c r="G2274" i="18"/>
  <c r="G2355" i="18"/>
  <c r="H3193" i="18"/>
  <c r="I3193" i="18"/>
  <c r="G3193" i="18"/>
  <c r="I2235" i="18"/>
  <c r="G2235" i="18"/>
  <c r="I2259" i="18"/>
  <c r="H2259" i="18"/>
  <c r="H2369" i="18"/>
  <c r="I2369" i="18"/>
  <c r="I3373" i="18"/>
  <c r="H3373" i="18"/>
  <c r="G3373" i="18"/>
  <c r="G1857" i="18"/>
  <c r="I1861" i="18"/>
  <c r="H1871" i="18"/>
  <c r="H1876" i="18"/>
  <c r="H1957" i="18"/>
  <c r="H1993" i="18"/>
  <c r="H2029" i="18"/>
  <c r="H2065" i="18"/>
  <c r="H2101" i="18"/>
  <c r="H2125" i="18"/>
  <c r="G2125" i="18"/>
  <c r="G2205" i="18"/>
  <c r="I2220" i="18"/>
  <c r="H2220" i="18"/>
  <c r="H2235" i="18"/>
  <c r="G2244" i="18"/>
  <c r="G2259" i="18"/>
  <c r="G2283" i="18"/>
  <c r="I2330" i="18"/>
  <c r="H2330" i="18"/>
  <c r="G2330" i="18"/>
  <c r="G2337" i="18"/>
  <c r="I2343" i="18"/>
  <c r="H2343" i="18"/>
  <c r="G2343" i="18"/>
  <c r="I2350" i="18"/>
  <c r="H2350" i="18"/>
  <c r="G2369" i="18"/>
  <c r="H2428" i="18"/>
  <c r="I2428" i="18"/>
  <c r="G2428" i="18"/>
  <c r="H2492" i="18"/>
  <c r="I2492" i="18"/>
  <c r="H2510" i="18"/>
  <c r="I2510" i="18"/>
  <c r="H2528" i="18"/>
  <c r="I2528" i="18"/>
  <c r="I2307" i="18"/>
  <c r="H2307" i="18"/>
  <c r="G2307" i="18"/>
  <c r="I2344" i="18"/>
  <c r="H2344" i="18"/>
  <c r="H2449" i="18"/>
  <c r="G2449" i="18"/>
  <c r="I2292" i="18"/>
  <c r="H2292" i="18"/>
  <c r="H2363" i="18"/>
  <c r="I2363" i="18"/>
  <c r="G2363" i="18"/>
  <c r="I2371" i="18"/>
  <c r="H2371" i="18"/>
  <c r="H2546" i="18"/>
  <c r="I2546" i="18"/>
  <c r="I3352" i="18"/>
  <c r="H3352" i="18"/>
  <c r="G3352" i="18"/>
  <c r="H2374" i="18"/>
  <c r="H2385" i="18"/>
  <c r="H2433" i="18"/>
  <c r="I2464" i="18"/>
  <c r="H2469" i="18"/>
  <c r="I2560" i="18"/>
  <c r="I2592" i="18"/>
  <c r="I2598" i="18"/>
  <c r="I2616" i="18"/>
  <c r="I2786" i="18"/>
  <c r="H2830" i="18"/>
  <c r="I2872" i="18"/>
  <c r="I2878" i="18"/>
  <c r="I2884" i="18"/>
  <c r="I2890" i="18"/>
  <c r="I2896" i="18"/>
  <c r="I2902" i="18"/>
  <c r="I2908" i="18"/>
  <c r="I2914" i="18"/>
  <c r="I2920" i="18"/>
  <c r="I2926" i="18"/>
  <c r="I2932" i="18"/>
  <c r="I2938" i="18"/>
  <c r="I2944" i="18"/>
  <c r="I2950" i="18"/>
  <c r="I2956" i="18"/>
  <c r="I2962" i="18"/>
  <c r="I2968" i="18"/>
  <c r="I2974" i="18"/>
  <c r="I2980" i="18"/>
  <c r="I2986" i="18"/>
  <c r="H2995" i="18"/>
  <c r="I3054" i="18"/>
  <c r="I3063" i="18"/>
  <c r="I3072" i="18"/>
  <c r="I3081" i="18"/>
  <c r="I3090" i="18"/>
  <c r="I3109" i="18"/>
  <c r="I3114" i="18"/>
  <c r="I3126" i="18"/>
  <c r="I3132" i="18"/>
  <c r="H3271" i="18"/>
  <c r="I3280" i="18"/>
  <c r="H3280" i="18"/>
  <c r="I3289" i="18"/>
  <c r="H3289" i="18"/>
  <c r="I3298" i="18"/>
  <c r="H3298" i="18"/>
  <c r="I3307" i="18"/>
  <c r="H3307" i="18"/>
  <c r="I3316" i="18"/>
  <c r="H3316" i="18"/>
  <c r="I3325" i="18"/>
  <c r="H3325" i="18"/>
  <c r="I3334" i="18"/>
  <c r="H3334" i="18"/>
  <c r="I3343" i="18"/>
  <c r="H3343" i="18"/>
  <c r="I3415" i="18"/>
  <c r="H3415" i="18"/>
  <c r="G3100" i="18"/>
  <c r="H3115" i="18"/>
  <c r="I3115" i="18"/>
  <c r="G3115" i="18"/>
  <c r="G3121" i="18"/>
  <c r="H3127" i="18"/>
  <c r="G3127" i="18"/>
  <c r="H3133" i="18"/>
  <c r="I3133" i="18"/>
  <c r="G3133" i="18"/>
  <c r="G3153" i="18"/>
  <c r="G3180" i="18"/>
  <c r="G3207" i="18"/>
  <c r="I3219" i="18"/>
  <c r="H3219" i="18"/>
  <c r="G3219" i="18"/>
  <c r="G3225" i="18"/>
  <c r="G3259" i="18"/>
  <c r="G3280" i="18"/>
  <c r="G3289" i="18"/>
  <c r="G3298" i="18"/>
  <c r="G3307" i="18"/>
  <c r="G3316" i="18"/>
  <c r="G3325" i="18"/>
  <c r="G3334" i="18"/>
  <c r="G3343" i="18"/>
  <c r="I3364" i="18"/>
  <c r="H3364" i="18"/>
  <c r="G3364" i="18"/>
  <c r="I3385" i="18"/>
  <c r="H3385" i="18"/>
  <c r="G3415" i="18"/>
  <c r="I3147" i="18"/>
  <c r="H3147" i="18"/>
  <c r="G3147" i="18"/>
  <c r="H3160" i="18"/>
  <c r="I3160" i="18"/>
  <c r="G3160" i="18"/>
  <c r="I3174" i="18"/>
  <c r="H3174" i="18"/>
  <c r="G3174" i="18"/>
  <c r="H3187" i="18"/>
  <c r="I3187" i="18"/>
  <c r="G3187" i="18"/>
  <c r="I3201" i="18"/>
  <c r="H3201" i="18"/>
  <c r="G3201" i="18"/>
  <c r="I3238" i="18"/>
  <c r="H3238" i="18"/>
  <c r="G3238" i="18"/>
  <c r="I3355" i="18"/>
  <c r="H3355" i="18"/>
  <c r="I3427" i="18"/>
  <c r="H3427" i="18"/>
  <c r="I2594" i="18"/>
  <c r="H2625" i="18"/>
  <c r="H2652" i="18"/>
  <c r="G2777" i="18"/>
  <c r="G2824" i="18"/>
  <c r="G2863" i="18"/>
  <c r="H3106" i="18"/>
  <c r="I3106" i="18"/>
  <c r="H3154" i="18"/>
  <c r="G3154" i="18"/>
  <c r="G3355" i="18"/>
  <c r="I3397" i="18"/>
  <c r="H3397" i="18"/>
  <c r="G3427" i="18"/>
  <c r="G2419" i="18"/>
  <c r="H2424" i="18"/>
  <c r="G2446" i="18"/>
  <c r="G2451" i="18"/>
  <c r="G2461" i="18"/>
  <c r="G2466" i="18"/>
  <c r="I2498" i="18"/>
  <c r="I2507" i="18"/>
  <c r="I2516" i="18"/>
  <c r="I2525" i="18"/>
  <c r="I2534" i="18"/>
  <c r="I2543" i="18"/>
  <c r="I2552" i="18"/>
  <c r="G2573" i="18"/>
  <c r="H2601" i="18"/>
  <c r="H2607" i="18"/>
  <c r="H2613" i="18"/>
  <c r="H2619" i="18"/>
  <c r="I2625" i="18"/>
  <c r="I2652" i="18"/>
  <c r="G2773" i="18"/>
  <c r="H2788" i="18"/>
  <c r="H2824" i="18"/>
  <c r="G2833" i="18"/>
  <c r="H2863" i="18"/>
  <c r="G2869" i="18"/>
  <c r="G2875" i="18"/>
  <c r="G2881" i="18"/>
  <c r="G2887" i="18"/>
  <c r="G2893" i="18"/>
  <c r="G2899" i="18"/>
  <c r="G2905" i="18"/>
  <c r="G2911" i="18"/>
  <c r="G2917" i="18"/>
  <c r="G2923" i="18"/>
  <c r="G2929" i="18"/>
  <c r="G2935" i="18"/>
  <c r="G2941" i="18"/>
  <c r="G2947" i="18"/>
  <c r="G2953" i="18"/>
  <c r="G2959" i="18"/>
  <c r="G2965" i="18"/>
  <c r="G2971" i="18"/>
  <c r="G2977" i="18"/>
  <c r="G2983" i="18"/>
  <c r="G2989" i="18"/>
  <c r="G2993" i="18"/>
  <c r="G3106" i="18"/>
  <c r="I3111" i="18"/>
  <c r="G3117" i="18"/>
  <c r="H3129" i="18"/>
  <c r="G3129" i="18"/>
  <c r="G3135" i="18"/>
  <c r="H3141" i="18"/>
  <c r="G3148" i="18"/>
  <c r="I3154" i="18"/>
  <c r="G3175" i="18"/>
  <c r="G3202" i="18"/>
  <c r="H3214" i="18"/>
  <c r="I3214" i="18"/>
  <c r="G3214" i="18"/>
  <c r="I3220" i="18"/>
  <c r="H3232" i="18"/>
  <c r="I3232" i="18"/>
  <c r="G3232" i="18"/>
  <c r="G3239" i="18"/>
  <c r="I3274" i="18"/>
  <c r="H3274" i="18"/>
  <c r="I3283" i="18"/>
  <c r="H3283" i="18"/>
  <c r="I3292" i="18"/>
  <c r="H3292" i="18"/>
  <c r="I3301" i="18"/>
  <c r="H3301" i="18"/>
  <c r="I3310" i="18"/>
  <c r="H3310" i="18"/>
  <c r="I3319" i="18"/>
  <c r="H3319" i="18"/>
  <c r="I3328" i="18"/>
  <c r="H3328" i="18"/>
  <c r="I3337" i="18"/>
  <c r="H3337" i="18"/>
  <c r="I3346" i="18"/>
  <c r="H3346" i="18"/>
  <c r="G3346" i="18"/>
  <c r="I3367" i="18"/>
  <c r="H3367" i="18"/>
  <c r="G3397" i="18"/>
  <c r="I3439" i="18"/>
  <c r="H3439" i="18"/>
  <c r="G2361" i="18"/>
  <c r="G2381" i="18"/>
  <c r="I2419" i="18"/>
  <c r="G2430" i="18"/>
  <c r="G2436" i="18"/>
  <c r="I2446" i="18"/>
  <c r="H2451" i="18"/>
  <c r="H2466" i="18"/>
  <c r="G2476" i="18"/>
  <c r="G2485" i="18"/>
  <c r="G2494" i="18"/>
  <c r="G2503" i="18"/>
  <c r="G2512" i="18"/>
  <c r="G2521" i="18"/>
  <c r="G2530" i="18"/>
  <c r="G2539" i="18"/>
  <c r="G2548" i="18"/>
  <c r="G2557" i="18"/>
  <c r="H2562" i="18"/>
  <c r="H2568" i="18"/>
  <c r="H2573" i="18"/>
  <c r="H2595" i="18"/>
  <c r="I2601" i="18"/>
  <c r="I2607" i="18"/>
  <c r="I2613" i="18"/>
  <c r="I2619" i="18"/>
  <c r="H2646" i="18"/>
  <c r="G2659" i="18"/>
  <c r="G2665" i="18"/>
  <c r="G2671" i="18"/>
  <c r="G2677" i="18"/>
  <c r="G2683" i="18"/>
  <c r="G2689" i="18"/>
  <c r="G2695" i="18"/>
  <c r="G2701" i="18"/>
  <c r="G2707" i="18"/>
  <c r="G2713" i="18"/>
  <c r="G2719" i="18"/>
  <c r="G2725" i="18"/>
  <c r="G2731" i="18"/>
  <c r="G2737" i="18"/>
  <c r="G2743" i="18"/>
  <c r="G2749" i="18"/>
  <c r="G2755" i="18"/>
  <c r="G2761" i="18"/>
  <c r="G2767" i="18"/>
  <c r="H2773" i="18"/>
  <c r="G2783" i="18"/>
  <c r="I2788" i="18"/>
  <c r="G2803" i="18"/>
  <c r="I2818" i="18"/>
  <c r="H2833" i="18"/>
  <c r="H2869" i="18"/>
  <c r="H2875" i="18"/>
  <c r="H2881" i="18"/>
  <c r="H2887" i="18"/>
  <c r="H2893" i="18"/>
  <c r="H2899" i="18"/>
  <c r="H2905" i="18"/>
  <c r="H2911" i="18"/>
  <c r="H2917" i="18"/>
  <c r="H2923" i="18"/>
  <c r="H2929" i="18"/>
  <c r="H2935" i="18"/>
  <c r="H2941" i="18"/>
  <c r="H2947" i="18"/>
  <c r="H2953" i="18"/>
  <c r="H2959" i="18"/>
  <c r="H2965" i="18"/>
  <c r="H2971" i="18"/>
  <c r="H2977" i="18"/>
  <c r="H2983" i="18"/>
  <c r="H2989" i="18"/>
  <c r="H2993" i="18"/>
  <c r="H3097" i="18"/>
  <c r="I3097" i="18"/>
  <c r="G3102" i="18"/>
  <c r="H3117" i="18"/>
  <c r="H3123" i="18"/>
  <c r="I3129" i="18"/>
  <c r="H3135" i="18"/>
  <c r="I3141" i="18"/>
  <c r="I3148" i="18"/>
  <c r="G3162" i="18"/>
  <c r="I3175" i="18"/>
  <c r="G3189" i="18"/>
  <c r="I3202" i="18"/>
  <c r="I3239" i="18"/>
  <c r="G3274" i="18"/>
  <c r="G3283" i="18"/>
  <c r="G3292" i="18"/>
  <c r="G3301" i="18"/>
  <c r="G3310" i="18"/>
  <c r="G3319" i="18"/>
  <c r="G3328" i="18"/>
  <c r="G3337" i="18"/>
  <c r="G3367" i="18"/>
  <c r="I3409" i="18"/>
  <c r="H3409" i="18"/>
  <c r="G3439" i="18"/>
  <c r="H2361" i="18"/>
  <c r="I2381" i="18"/>
  <c r="H2430" i="18"/>
  <c r="H2436" i="18"/>
  <c r="I2476" i="18"/>
  <c r="I2485" i="18"/>
  <c r="I2494" i="18"/>
  <c r="I2503" i="18"/>
  <c r="I2512" i="18"/>
  <c r="I2521" i="18"/>
  <c r="I2530" i="18"/>
  <c r="I2539" i="18"/>
  <c r="I2548" i="18"/>
  <c r="H2557" i="18"/>
  <c r="I2562" i="18"/>
  <c r="I2568" i="18"/>
  <c r="I2595" i="18"/>
  <c r="I2646" i="18"/>
  <c r="I3102" i="18"/>
  <c r="I3123" i="18"/>
  <c r="H3142" i="18"/>
  <c r="I3142" i="18"/>
  <c r="G3142" i="18"/>
  <c r="I3156" i="18"/>
  <c r="H3156" i="18"/>
  <c r="G3156" i="18"/>
  <c r="H3162" i="18"/>
  <c r="H3169" i="18"/>
  <c r="I3169" i="18"/>
  <c r="G3169" i="18"/>
  <c r="I3183" i="18"/>
  <c r="H3183" i="18"/>
  <c r="G3183" i="18"/>
  <c r="H3189" i="18"/>
  <c r="H3196" i="18"/>
  <c r="I3196" i="18"/>
  <c r="G3196" i="18"/>
  <c r="G3268" i="18"/>
  <c r="I3358" i="18"/>
  <c r="H3358" i="18"/>
  <c r="G3358" i="18"/>
  <c r="I3379" i="18"/>
  <c r="H3379" i="18"/>
  <c r="H3118" i="18"/>
  <c r="G3118" i="18"/>
  <c r="H3124" i="18"/>
  <c r="I3124" i="18"/>
  <c r="G3124" i="18"/>
  <c r="H3136" i="18"/>
  <c r="G3136" i="18"/>
  <c r="I3210" i="18"/>
  <c r="H3210" i="18"/>
  <c r="G3210" i="18"/>
  <c r="I3228" i="18"/>
  <c r="H3228" i="18"/>
  <c r="G3228" i="18"/>
  <c r="I3349" i="18"/>
  <c r="H3349" i="18"/>
  <c r="G3379" i="18"/>
  <c r="I3421" i="18"/>
  <c r="H3421" i="18"/>
  <c r="G2319" i="18"/>
  <c r="G2331" i="18"/>
  <c r="G2373" i="18"/>
  <c r="G2401" i="18"/>
  <c r="G2437" i="18"/>
  <c r="G2463" i="18"/>
  <c r="I2495" i="18"/>
  <c r="I2504" i="18"/>
  <c r="I2513" i="18"/>
  <c r="I2522" i="18"/>
  <c r="I2531" i="18"/>
  <c r="I2540" i="18"/>
  <c r="I2549" i="18"/>
  <c r="I2569" i="18"/>
  <c r="I2574" i="18"/>
  <c r="H2655" i="18"/>
  <c r="H2661" i="18"/>
  <c r="H2667" i="18"/>
  <c r="H2673" i="18"/>
  <c r="H2679" i="18"/>
  <c r="H2685" i="18"/>
  <c r="H2691" i="18"/>
  <c r="H2697" i="18"/>
  <c r="H2703" i="18"/>
  <c r="H2709" i="18"/>
  <c r="H2715" i="18"/>
  <c r="H2721" i="18"/>
  <c r="H2727" i="18"/>
  <c r="H2733" i="18"/>
  <c r="H2739" i="18"/>
  <c r="H2745" i="18"/>
  <c r="H2751" i="18"/>
  <c r="H2757" i="18"/>
  <c r="H2763" i="18"/>
  <c r="H2769" i="18"/>
  <c r="G2780" i="18"/>
  <c r="H2812" i="18"/>
  <c r="I3036" i="18"/>
  <c r="G3103" i="18"/>
  <c r="I3118" i="18"/>
  <c r="I3130" i="18"/>
  <c r="I3136" i="18"/>
  <c r="H3150" i="18"/>
  <c r="G3157" i="18"/>
  <c r="G3184" i="18"/>
  <c r="H3216" i="18"/>
  <c r="I3256" i="18"/>
  <c r="H3256" i="18"/>
  <c r="I3277" i="18"/>
  <c r="H3277" i="18"/>
  <c r="I3286" i="18"/>
  <c r="H3286" i="18"/>
  <c r="I3295" i="18"/>
  <c r="H3295" i="18"/>
  <c r="I3304" i="18"/>
  <c r="H3304" i="18"/>
  <c r="I3313" i="18"/>
  <c r="H3313" i="18"/>
  <c r="I3322" i="18"/>
  <c r="H3322" i="18"/>
  <c r="I3331" i="18"/>
  <c r="H3331" i="18"/>
  <c r="I3340" i="18"/>
  <c r="H3340" i="18"/>
  <c r="G3349" i="18"/>
  <c r="I3391" i="18"/>
  <c r="H3391" i="18"/>
  <c r="H3248" i="18"/>
  <c r="I3248" i="18"/>
  <c r="I3361" i="18"/>
  <c r="H3361" i="18"/>
  <c r="I3433" i="18"/>
  <c r="H3433" i="18"/>
  <c r="G2410" i="18"/>
  <c r="G2454" i="18"/>
  <c r="G2478" i="18"/>
  <c r="G2487" i="18"/>
  <c r="G2496" i="18"/>
  <c r="G2505" i="18"/>
  <c r="G2514" i="18"/>
  <c r="G2523" i="18"/>
  <c r="H2806" i="18"/>
  <c r="G3058" i="18"/>
  <c r="G3067" i="18"/>
  <c r="G3076" i="18"/>
  <c r="G3085" i="18"/>
  <c r="G3094" i="18"/>
  <c r="H3120" i="18"/>
  <c r="G3120" i="18"/>
  <c r="I3138" i="18"/>
  <c r="H3138" i="18"/>
  <c r="G3138" i="18"/>
  <c r="H3151" i="18"/>
  <c r="I3151" i="18"/>
  <c r="G3151" i="18"/>
  <c r="I3165" i="18"/>
  <c r="H3165" i="18"/>
  <c r="G3165" i="18"/>
  <c r="H3178" i="18"/>
  <c r="I3178" i="18"/>
  <c r="G3178" i="18"/>
  <c r="I3192" i="18"/>
  <c r="H3192" i="18"/>
  <c r="G3192" i="18"/>
  <c r="H3205" i="18"/>
  <c r="I3205" i="18"/>
  <c r="G3205" i="18"/>
  <c r="H3223" i="18"/>
  <c r="I3223" i="18"/>
  <c r="G3223" i="18"/>
  <c r="G3248" i="18"/>
  <c r="G3361" i="18"/>
  <c r="I3403" i="18"/>
  <c r="H3403" i="18"/>
  <c r="G3433" i="18"/>
  <c r="I3458" i="18"/>
  <c r="G3465" i="18"/>
  <c r="I3485" i="18"/>
  <c r="G3510" i="18"/>
  <c r="G3524" i="18"/>
  <c r="G3537" i="18"/>
  <c r="G3548" i="18"/>
  <c r="H3563" i="18"/>
  <c r="G3573" i="18"/>
  <c r="G3584" i="18"/>
  <c r="H3599" i="18"/>
  <c r="G3609" i="18"/>
  <c r="G3620" i="18"/>
  <c r="H3635" i="18"/>
  <c r="G3645" i="18"/>
  <c r="G3656" i="18"/>
  <c r="H3671" i="18"/>
  <c r="G3681" i="18"/>
  <c r="G3692" i="18"/>
  <c r="H3548" i="18"/>
  <c r="H3584" i="18"/>
  <c r="H3620" i="18"/>
  <c r="H3656" i="18"/>
  <c r="H3692" i="18"/>
  <c r="G3163" i="18"/>
  <c r="G3172" i="18"/>
  <c r="G3181" i="18"/>
  <c r="G3190" i="18"/>
  <c r="G3199" i="18"/>
  <c r="H3446" i="18"/>
  <c r="G3459" i="18"/>
  <c r="G3473" i="18"/>
  <c r="G3486" i="18"/>
  <c r="G3519" i="18"/>
  <c r="G3525" i="18"/>
  <c r="G3543" i="18"/>
  <c r="G3579" i="18"/>
  <c r="G3615" i="18"/>
  <c r="G3651" i="18"/>
  <c r="G3687" i="18"/>
  <c r="G3693" i="18"/>
  <c r="G3370" i="18"/>
  <c r="G3376" i="18"/>
  <c r="G3382" i="18"/>
  <c r="G3388" i="18"/>
  <c r="G3394" i="18"/>
  <c r="G3400" i="18"/>
  <c r="G3406" i="18"/>
  <c r="G3412" i="18"/>
  <c r="G3418" i="18"/>
  <c r="G3424" i="18"/>
  <c r="G3430" i="18"/>
  <c r="G3436" i="18"/>
  <c r="G3442" i="18"/>
  <c r="G3461" i="18"/>
  <c r="G3488" i="18"/>
  <c r="G3513" i="18"/>
  <c r="G3521" i="18"/>
  <c r="G3534" i="18"/>
  <c r="G3545" i="18"/>
  <c r="G3570" i="18"/>
  <c r="G3581" i="18"/>
  <c r="G3606" i="18"/>
  <c r="G3617" i="18"/>
  <c r="G3642" i="18"/>
  <c r="G3653" i="18"/>
  <c r="G3678" i="18"/>
  <c r="G3689" i="18"/>
  <c r="H3370" i="18"/>
  <c r="H3376" i="18"/>
  <c r="H3382" i="18"/>
  <c r="H3388" i="18"/>
  <c r="H3394" i="18"/>
  <c r="H3400" i="18"/>
  <c r="H3406" i="18"/>
  <c r="H3412" i="18"/>
  <c r="H3418" i="18"/>
  <c r="H3424" i="18"/>
  <c r="H3430" i="18"/>
  <c r="H3436" i="18"/>
  <c r="H3442" i="18"/>
  <c r="G3455" i="18"/>
  <c r="G3468" i="18"/>
  <c r="G3482" i="18"/>
  <c r="I3506" i="18"/>
  <c r="H3521" i="18"/>
  <c r="G3528" i="18"/>
  <c r="H3545" i="18"/>
  <c r="G3555" i="18"/>
  <c r="G3566" i="18"/>
  <c r="H3581" i="18"/>
  <c r="G3591" i="18"/>
  <c r="G3602" i="18"/>
  <c r="H3617" i="18"/>
  <c r="G3627" i="18"/>
  <c r="G3638" i="18"/>
  <c r="H3653" i="18"/>
  <c r="G3663" i="18"/>
  <c r="G3674" i="18"/>
  <c r="H3689" i="18"/>
  <c r="H3449" i="18"/>
  <c r="I3462" i="18"/>
  <c r="H3476" i="18"/>
  <c r="H3500" i="18"/>
  <c r="G3540" i="18"/>
  <c r="G3551" i="18"/>
  <c r="H3566" i="18"/>
  <c r="G3576" i="18"/>
  <c r="G3587" i="18"/>
  <c r="H3602" i="18"/>
  <c r="G3612" i="18"/>
  <c r="G3623" i="18"/>
  <c r="H3638" i="18"/>
  <c r="G3648" i="18"/>
  <c r="G3659" i="18"/>
  <c r="H3674" i="18"/>
  <c r="G3684" i="18"/>
  <c r="I3449" i="18"/>
  <c r="G3456" i="18"/>
  <c r="I3476" i="18"/>
  <c r="G3483" i="18"/>
  <c r="I3500" i="18"/>
  <c r="G3507" i="18"/>
  <c r="I3515" i="18"/>
  <c r="G3561" i="18"/>
  <c r="G3597" i="18"/>
  <c r="G3633" i="18"/>
  <c r="G3669" i="18"/>
  <c r="N3" i="18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s="1"/>
  <c r="Q3" i="17" l="1"/>
  <c r="K4" i="17"/>
  <c r="K3" i="17"/>
  <c r="L3" i="17" s="1"/>
  <c r="M3" i="17" s="1"/>
  <c r="S2" i="17"/>
  <c r="AM1" i="16"/>
  <c r="AL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R7" i="15"/>
  <c r="Q7" i="15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s="1"/>
  <c r="S18" i="5" l="1"/>
  <c r="C15" i="5" s="1"/>
  <c r="A8" i="2" l="1"/>
  <c r="A7" i="2"/>
  <c r="A4" i="2"/>
  <c r="A3" i="2"/>
  <c r="D7" i="3" l="1"/>
  <c r="D8" i="3" s="1"/>
  <c r="D7" i="2" l="1"/>
  <c r="D8" i="2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Chrono\usinage\Outillage.accdb" keepAlive="1" name="Outillage" type="5" refreshedVersion="4" background="1" saveData="1">
    <dbPr connection="Provider=Microsoft.ACE.OLEDB.12.0;User ID=Admin;Data Source=H:\Public\JCA\Chrono\usinage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</connections>
</file>

<file path=xl/sharedStrings.xml><?xml version="1.0" encoding="utf-8"?>
<sst xmlns="http://schemas.openxmlformats.org/spreadsheetml/2006/main" count="7786" uniqueCount="3954">
  <si>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</si>
  <si>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</si>
  <si>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</si>
  <si>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</si>
  <si>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</si>
  <si>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</si>
  <si>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</si>
  <si>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</si>
  <si>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</si>
  <si>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</si>
  <si>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</si>
  <si>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</si>
  <si>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</si>
  <si>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</si>
  <si>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</si>
  <si>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</si>
  <si>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</si>
  <si>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</si>
  <si>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</si>
  <si>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</si>
  <si>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</si>
  <si>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</si>
  <si>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</si>
  <si>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</si>
  <si>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</si>
  <si>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</si>
  <si>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</si>
  <si>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</si>
  <si>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</si>
  <si>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</si>
  <si>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</si>
  <si>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</si>
  <si>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</si>
  <si>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</si>
  <si>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</si>
  <si>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</si>
  <si>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</si>
  <si>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</si>
  <si>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</si>
  <si>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</si>
  <si>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</si>
  <si>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</si>
  <si>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</si>
  <si>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</si>
  <si>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</si>
  <si>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</si>
  <si>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</si>
  <si>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</si>
  <si>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</si>
  <si>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</si>
  <si>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</si>
  <si>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</si>
  <si>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</si>
  <si>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</si>
  <si>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</si>
  <si>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</si>
  <si>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</si>
  <si>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</si>
  <si>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</si>
  <si>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</si>
  <si>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</si>
  <si>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</si>
  <si>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</si>
  <si>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</si>
  <si>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</si>
  <si>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</si>
  <si>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</si>
  <si>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</si>
  <si>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</si>
  <si>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</si>
  <si>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</si>
  <si>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</si>
  <si>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</si>
  <si>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</si>
  <si>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</si>
  <si>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</si>
  <si>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</si>
  <si>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</si>
  <si>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</si>
  <si>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</si>
  <si>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</si>
  <si>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</si>
  <si>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</si>
  <si>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</si>
  <si>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</si>
  <si>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</si>
  <si>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</si>
  <si>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</si>
  <si>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</si>
  <si>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</si>
  <si>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</si>
  <si>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</si>
  <si>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</si>
  <si>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</si>
  <si>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</si>
  <si>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</si>
  <si>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</si>
  <si>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</si>
  <si>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</si>
  <si>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</si>
  <si>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</si>
  <si>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</si>
  <si>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</si>
  <si>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</si>
  <si>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</si>
  <si>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</si>
  <si>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</si>
  <si>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</si>
  <si>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</si>
  <si>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</si>
  <si>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</si>
  <si>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</si>
  <si>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</si>
  <si>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</si>
  <si>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</si>
  <si>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</si>
  <si>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</si>
  <si>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</si>
  <si>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</si>
  <si>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</si>
  <si>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</si>
  <si>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</si>
  <si>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</si>
  <si>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</si>
  <si>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</si>
  <si>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</si>
  <si>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</si>
  <si>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</si>
  <si>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</si>
  <si>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</si>
  <si>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</si>
  <si>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</si>
  <si>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</si>
  <si>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</si>
  <si>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</si>
  <si>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</si>
  <si>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</si>
  <si>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</si>
  <si>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</si>
  <si>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</si>
  <si>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</si>
  <si>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</si>
  <si>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</si>
  <si>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</si>
  <si>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</si>
  <si>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</si>
  <si>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</si>
  <si>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</si>
  <si>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</si>
  <si>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</si>
  <si>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</si>
  <si>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</si>
  <si>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</si>
  <si>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</si>
  <si>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</si>
  <si>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</si>
  <si>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</si>
  <si>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</si>
  <si>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</si>
  <si>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</si>
  <si>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</si>
  <si>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</si>
  <si>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</si>
  <si>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</si>
  <si>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</si>
  <si>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</si>
  <si>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</si>
  <si>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</si>
  <si>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</si>
  <si>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</si>
  <si>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</si>
  <si>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</si>
  <si>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</si>
  <si>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</si>
  <si>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</si>
  <si>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</si>
  <si>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</si>
  <si>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</si>
  <si>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S355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</si>
  <si>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</si>
  <si>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</si>
  <si>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</si>
  <si>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</si>
  <si>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</si>
  <si>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</si>
  <si>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</si>
  <si>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</si>
  <si>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</si>
  <si>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</si>
  <si>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</si>
  <si>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</si>
  <si>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</si>
  <si>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</si>
  <si>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</si>
  <si>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</si>
  <si>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</si>
  <si>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</si>
  <si>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</si>
  <si>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</si>
  <si>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</si>
  <si>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</si>
  <si>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</si>
  <si>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</si>
  <si>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</si>
  <si>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</si>
  <si>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</si>
  <si>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</si>
  <si>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</si>
  <si>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</si>
  <si>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</si>
  <si>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</si>
  <si>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</si>
  <si>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</si>
  <si>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</si>
  <si>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</si>
  <si>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</si>
  <si>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</si>
  <si>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</si>
  <si>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</si>
  <si>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</si>
  <si>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</si>
  <si>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</si>
  <si>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</si>
  <si>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</si>
  <si>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</si>
  <si>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</si>
  <si>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</si>
  <si>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</si>
  <si>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</si>
  <si>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</si>
  <si>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</si>
  <si>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</si>
  <si>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</si>
  <si>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</si>
  <si>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</si>
  <si>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</si>
  <si>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</si>
  <si>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</si>
  <si>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</si>
  <si>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</si>
  <si>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</si>
  <si>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</si>
  <si>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</si>
  <si>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</si>
  <si>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</si>
  <si>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</si>
  <si>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</si>
  <si>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</si>
  <si>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</si>
  <si>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</si>
  <si>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</si>
  <si>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</si>
  <si>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</si>
  <si>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</si>
  <si>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</si>
  <si>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</si>
  <si>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</si>
  <si>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</si>
  <si>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</si>
  <si>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</si>
  <si>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</si>
  <si>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</si>
  <si>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</si>
  <si>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</si>
  <si>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</si>
  <si>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</si>
  <si>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</si>
  <si>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</si>
  <si>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</si>
  <si>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</si>
  <si>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</si>
  <si>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</si>
  <si>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</si>
  <si>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</si>
  <si>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</si>
  <si>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</si>
  <si>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</si>
  <si>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</si>
  <si>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</si>
  <si>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</si>
  <si>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</si>
  <si>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</si>
  <si>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</si>
  <si>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</si>
  <si>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</si>
  <si>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</si>
  <si>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</si>
  <si>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</si>
  <si>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</si>
  <si>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</si>
  <si>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</si>
  <si>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</si>
  <si>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</si>
  <si>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</si>
  <si>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</si>
  <si>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</si>
  <si>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</si>
  <si>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</si>
  <si>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</si>
  <si>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</si>
  <si>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</si>
  <si>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</si>
  <si>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</si>
  <si>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</si>
  <si>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</si>
  <si>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</si>
  <si>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</si>
  <si>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</si>
  <si>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</si>
  <si>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</si>
  <si>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</si>
  <si>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</si>
  <si>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</si>
  <si>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</si>
  <si>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</si>
  <si>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</si>
  <si>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</si>
  <si>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</si>
  <si>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</si>
  <si>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</si>
  <si>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</si>
  <si>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</si>
  <si>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</si>
  <si>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</si>
  <si>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</si>
  <si>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</si>
  <si>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</si>
  <si>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</si>
  <si>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</si>
  <si>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</si>
  <si>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</si>
  <si>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</si>
  <si>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</si>
  <si>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</si>
  <si>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</si>
  <si>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</si>
  <si>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</si>
  <si>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</si>
  <si>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</si>
  <si>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</si>
  <si>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</si>
  <si>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</si>
  <si>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</si>
  <si>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</si>
  <si>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</si>
  <si>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</si>
  <si>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</si>
  <si>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</si>
  <si>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</si>
  <si>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</si>
  <si>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</si>
  <si>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</si>
  <si>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</si>
  <si>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</si>
  <si>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</si>
  <si>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</si>
  <si>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</si>
  <si>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</si>
  <si>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</si>
  <si>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</si>
  <si>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</si>
  <si>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</si>
  <si>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</si>
  <si>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</si>
  <si>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</si>
  <si>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</si>
  <si>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</si>
  <si>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</si>
  <si>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</si>
  <si>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</si>
  <si>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</si>
  <si>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</si>
  <si>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</si>
  <si>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</si>
  <si>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</si>
  <si>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</si>
  <si>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</si>
  <si>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</si>
  <si>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</si>
  <si>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</si>
  <si>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</si>
  <si>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</si>
  <si>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</si>
  <si>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</si>
  <si>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</si>
  <si>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</si>
  <si>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</si>
  <si>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</si>
  <si>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</si>
  <si>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</si>
  <si>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</si>
  <si>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</si>
  <si>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</si>
  <si>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</si>
  <si>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</si>
  <si>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</si>
  <si>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</si>
  <si>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</si>
  <si>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</si>
  <si>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</si>
  <si>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</si>
  <si>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</si>
  <si>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</si>
  <si>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</si>
  <si>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</si>
  <si>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</si>
  <si>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</si>
  <si>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</si>
  <si>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</si>
  <si>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</si>
  <si>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</si>
  <si>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</si>
  <si>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</si>
  <si>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</si>
  <si>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</si>
  <si>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</si>
  <si>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</si>
  <si>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</si>
  <si>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</si>
  <si>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</si>
  <si>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</si>
  <si>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</si>
  <si>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</si>
  <si>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</si>
  <si>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</si>
  <si>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</si>
  <si>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</si>
  <si>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</si>
  <si>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</si>
  <si>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</si>
  <si>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</si>
  <si>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</si>
  <si>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</si>
  <si>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</si>
  <si>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</si>
  <si>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</si>
  <si>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</si>
  <si>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</si>
  <si>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</si>
  <si>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</si>
  <si>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</si>
  <si>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</si>
  <si>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</si>
  <si>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</si>
  <si>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</si>
  <si>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</si>
  <si>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</si>
  <si>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</si>
  <si>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</si>
  <si>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</si>
  <si>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</si>
  <si>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</si>
  <si>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</si>
  <si>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</si>
  <si>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</si>
  <si>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</si>
  <si>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</si>
  <si>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</si>
  <si>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</si>
  <si>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</si>
  <si>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</si>
  <si>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</si>
  <si>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</si>
  <si>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</si>
  <si>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</si>
  <si>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</si>
  <si>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</si>
  <si>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</si>
  <si>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</si>
  <si>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</si>
  <si>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</si>
  <si>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</si>
  <si>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</si>
  <si>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</si>
  <si>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</si>
  <si>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</si>
  <si>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</si>
  <si>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</si>
  <si>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</si>
  <si>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</si>
  <si>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</si>
  <si>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</si>
  <si>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</si>
  <si>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</si>
  <si>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</si>
  <si>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</si>
  <si>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</si>
  <si>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</si>
  <si>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</si>
  <si>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</si>
  <si>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</si>
  <si>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</si>
  <si>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</si>
  <si>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</si>
  <si>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</si>
  <si>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</si>
  <si>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</si>
  <si>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</si>
  <si>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</si>
  <si>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</si>
  <si>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</si>
  <si>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</si>
  <si>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</si>
  <si>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</si>
  <si>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</si>
  <si>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</si>
  <si>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</si>
  <si>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</si>
  <si>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</si>
  <si>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</si>
  <si>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</si>
  <si>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</si>
  <si>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</si>
  <si>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</si>
  <si>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</si>
  <si>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</si>
  <si>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</si>
  <si>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</si>
  <si>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</si>
  <si>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</si>
  <si>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</si>
  <si>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</si>
  <si>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</si>
  <si>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</si>
  <si>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</si>
  <si>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</si>
  <si>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</si>
  <si>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</si>
  <si>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</si>
  <si>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</si>
  <si>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</si>
  <si>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</si>
  <si>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</si>
  <si>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</si>
  <si>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</si>
  <si>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</si>
  <si>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</si>
  <si>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</si>
  <si>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</si>
  <si>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</si>
  <si>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</si>
  <si>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</si>
  <si>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</si>
  <si>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</si>
  <si>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</si>
  <si>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</si>
  <si>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</si>
  <si>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</si>
  <si>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</si>
  <si>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</si>
  <si>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</si>
  <si>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</si>
  <si>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</si>
  <si>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</si>
  <si>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</si>
  <si>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</si>
  <si>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</si>
  <si>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</si>
  <si>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</si>
  <si>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</si>
  <si>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</si>
  <si>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</si>
  <si>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</si>
  <si>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</si>
  <si>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</si>
  <si>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</si>
  <si>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</si>
  <si>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</si>
  <si>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</si>
  <si>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</si>
  <si>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</si>
  <si>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</si>
  <si>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</si>
  <si>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</si>
  <si>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</si>
  <si>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</si>
  <si>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</si>
  <si>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</si>
  <si>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</si>
  <si>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</si>
  <si>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</si>
  <si>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</si>
  <si>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</si>
  <si>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</si>
  <si>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</si>
  <si>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</si>
  <si>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</si>
  <si>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</si>
  <si>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</si>
  <si>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</si>
  <si>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</si>
  <si>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</si>
  <si>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</si>
  <si>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</si>
  <si>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</si>
  <si>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</si>
  <si>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</si>
  <si>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</si>
  <si>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</si>
  <si>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</si>
  <si>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</si>
  <si>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</si>
  <si>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</si>
  <si>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</si>
  <si>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</si>
  <si>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</si>
  <si>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</si>
  <si>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</si>
  <si>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</si>
  <si>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</si>
  <si>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</si>
  <si>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</si>
  <si>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</si>
  <si>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</si>
  <si>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</si>
  <si>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</si>
  <si>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</si>
  <si>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</si>
  <si>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</si>
  <si>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</si>
  <si>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</si>
  <si>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</si>
  <si>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</si>
  <si>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</si>
  <si>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</si>
  <si>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</si>
  <si>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</si>
  <si>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</si>
  <si>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</si>
  <si>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</si>
  <si>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</si>
  <si>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</si>
  <si>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</si>
  <si>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</si>
  <si>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</si>
  <si>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</si>
  <si>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</si>
  <si>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</si>
  <si>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</si>
  <si>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</si>
  <si>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</si>
  <si>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</si>
  <si>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</si>
  <si>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</si>
  <si>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</si>
  <si>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</si>
  <si>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</si>
  <si>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</si>
  <si>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</si>
  <si>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</si>
  <si>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</si>
  <si>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</si>
  <si>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</si>
  <si>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</si>
  <si>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</si>
  <si>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</si>
  <si>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</si>
  <si>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</si>
  <si>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</si>
  <si>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</si>
  <si>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</si>
  <si>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</si>
  <si>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</si>
  <si>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</si>
  <si>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</si>
  <si>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</si>
  <si>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</si>
  <si>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</si>
  <si>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</si>
  <si>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</si>
  <si>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</si>
  <si>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</si>
  <si>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</si>
  <si>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</si>
  <si>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</si>
  <si>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</si>
  <si>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</si>
  <si>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</si>
  <si>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</si>
  <si>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</si>
  <si>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</si>
  <si>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</si>
  <si>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</si>
  <si>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</si>
  <si>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</si>
  <si>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</si>
  <si>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</si>
  <si>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</si>
  <si>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</si>
  <si>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</si>
  <si>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</si>
  <si>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</si>
  <si>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</si>
  <si>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</si>
  <si>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</si>
  <si>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</si>
  <si>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</si>
  <si>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</si>
  <si>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</si>
  <si>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</si>
  <si>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</si>
  <si>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</si>
  <si>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</si>
  <si>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</si>
  <si>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</si>
  <si>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</si>
  <si>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</si>
  <si>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</si>
  <si>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</si>
  <si>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</si>
  <si>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</si>
  <si>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</si>
  <si>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</si>
  <si>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</si>
  <si>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</si>
  <si>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</si>
  <si>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</si>
  <si>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</si>
  <si>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</si>
  <si>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</si>
  <si>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</si>
  <si>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</si>
  <si>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</si>
  <si>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</si>
  <si>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</si>
  <si>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</si>
  <si>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</si>
  <si>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</si>
  <si>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</si>
  <si>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</si>
  <si>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</si>
  <si>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</si>
  <si>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</si>
  <si>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</si>
  <si>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</si>
  <si>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</si>
  <si>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</si>
  <si>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</si>
  <si>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</si>
  <si>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</si>
  <si>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</si>
  <si>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</si>
  <si>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</si>
  <si>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</si>
  <si>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</si>
  <si>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</si>
  <si>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</si>
  <si>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</si>
  <si>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</si>
  <si>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</si>
  <si>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</si>
  <si>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</si>
  <si>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</si>
  <si>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</si>
  <si>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</si>
  <si>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</si>
  <si>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</si>
  <si>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</si>
  <si>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</si>
  <si>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</si>
  <si>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</si>
  <si>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</si>
  <si>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</si>
  <si>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</si>
  <si>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</si>
  <si>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</si>
  <si>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</si>
  <si>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</si>
  <si>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</si>
  <si>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</si>
  <si>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</si>
  <si>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</si>
  <si>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</si>
  <si>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</si>
  <si>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</si>
  <si>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</si>
  <si>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</si>
  <si>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</si>
  <si>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</si>
  <si>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</si>
  <si>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</si>
  <si>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</si>
  <si>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</si>
  <si>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</si>
  <si>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</si>
  <si>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</si>
  <si>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</si>
  <si>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</si>
  <si>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</si>
  <si>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</si>
  <si>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</si>
  <si>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</si>
  <si>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</si>
  <si>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</si>
  <si>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</si>
  <si>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</si>
  <si>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</si>
  <si>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</si>
  <si>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</si>
  <si>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</si>
  <si>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</si>
  <si>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</si>
  <si>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</si>
  <si>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</si>
  <si>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</si>
  <si>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</si>
  <si>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</si>
  <si>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</si>
  <si>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</si>
  <si>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</si>
  <si>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</si>
  <si>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</si>
  <si>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</si>
  <si>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</si>
  <si>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</si>
  <si>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</si>
  <si>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</si>
  <si>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</si>
  <si>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</si>
  <si>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</si>
  <si>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</si>
  <si>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</si>
  <si>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</si>
  <si>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</si>
  <si>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</si>
  <si>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</si>
  <si>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</si>
  <si>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</si>
  <si>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</si>
  <si>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</si>
  <si>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</si>
  <si>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</si>
  <si>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</si>
  <si>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</si>
  <si>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</si>
  <si>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</si>
  <si>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</si>
  <si>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</si>
  <si>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</si>
  <si>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</si>
  <si>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</si>
  <si>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</si>
  <si>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</si>
  <si>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</si>
  <si>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</si>
  <si>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</si>
  <si>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</si>
  <si>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</si>
  <si>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</si>
  <si>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</si>
  <si>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</si>
  <si>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</si>
  <si>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</si>
  <si>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</si>
  <si>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</si>
  <si>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</si>
  <si>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</si>
  <si>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</si>
  <si>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</si>
  <si>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</si>
  <si>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</si>
  <si>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</si>
  <si>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</si>
  <si>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</si>
  <si>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</si>
  <si>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</si>
  <si>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</si>
  <si>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</si>
  <si>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</si>
  <si>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</si>
  <si>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</si>
  <si>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</si>
  <si>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</si>
  <si>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</si>
  <si>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</si>
  <si>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</si>
  <si>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</si>
  <si>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</si>
  <si>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</si>
  <si>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</si>
  <si>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</si>
  <si>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</si>
  <si>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</si>
  <si>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</si>
  <si>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</si>
  <si>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</si>
  <si>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</si>
  <si>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</si>
  <si>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</si>
  <si>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</si>
  <si>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</si>
  <si>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</si>
  <si>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</si>
  <si>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</si>
  <si>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</si>
  <si>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</si>
  <si>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</si>
  <si>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</si>
  <si>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</si>
  <si>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</si>
  <si>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</si>
  <si>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</si>
  <si>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</si>
  <si>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</si>
  <si>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</si>
  <si>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</si>
  <si>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</si>
  <si>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</si>
  <si>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</si>
  <si>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</si>
  <si>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</si>
  <si>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</si>
  <si>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</si>
  <si>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</si>
  <si>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</si>
  <si>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</si>
  <si>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</si>
  <si>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</si>
  <si>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</si>
  <si>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</si>
  <si>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</si>
  <si>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</si>
  <si>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</si>
  <si>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</si>
  <si>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</si>
  <si>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</si>
  <si>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</si>
  <si>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</si>
  <si>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</si>
  <si>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</si>
  <si>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</si>
  <si>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</si>
  <si>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</si>
  <si>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</si>
  <si>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</si>
  <si>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</si>
  <si>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</si>
  <si>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</si>
  <si>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</si>
  <si>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</si>
  <si>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</si>
  <si>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</si>
  <si>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</si>
  <si>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</si>
  <si>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</si>
  <si>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</si>
  <si>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</si>
  <si>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</si>
  <si>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</si>
  <si>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</si>
  <si>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</si>
  <si>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</si>
  <si>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</si>
  <si>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</si>
  <si>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</si>
  <si>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</si>
  <si>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</si>
  <si>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</si>
  <si>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</si>
  <si>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</si>
  <si>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</si>
  <si>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</si>
  <si>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</si>
  <si>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</si>
  <si>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</si>
  <si>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</si>
  <si>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</si>
  <si>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</si>
  <si>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</si>
  <si>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</si>
  <si>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</si>
  <si>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</si>
  <si>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</si>
  <si>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</si>
  <si>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</si>
  <si>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</si>
  <si>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</si>
  <si>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</si>
  <si>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</si>
  <si>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</si>
  <si>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</si>
  <si>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</si>
  <si>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</si>
  <si>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</si>
  <si>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</si>
  <si>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</si>
  <si>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</si>
  <si>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</si>
  <si>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</si>
  <si>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</si>
  <si>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</si>
  <si>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</si>
  <si>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</si>
  <si>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</si>
  <si>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</si>
  <si>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</si>
  <si>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</si>
  <si>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</si>
  <si>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</si>
  <si>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</si>
  <si>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</si>
  <si>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</si>
  <si>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</si>
  <si>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</si>
  <si>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</si>
  <si>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</si>
  <si>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</si>
  <si>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</si>
  <si>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</si>
  <si>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</si>
  <si>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</si>
  <si>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</si>
  <si>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</si>
  <si>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</si>
  <si>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</si>
  <si>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</si>
  <si>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</si>
  <si>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</si>
  <si>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</si>
  <si>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</si>
  <si>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</si>
  <si>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</si>
  <si>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</si>
  <si>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</si>
  <si>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</si>
  <si>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</si>
  <si>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</si>
  <si>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</si>
  <si>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</si>
  <si>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</si>
  <si>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</si>
  <si>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</si>
  <si>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</si>
  <si>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</si>
  <si>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</si>
  <si>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</si>
  <si>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</si>
  <si>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</si>
  <si>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</si>
  <si>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</si>
  <si>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</si>
  <si>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</si>
  <si>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</si>
  <si>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</si>
  <si>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</si>
  <si>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</si>
  <si>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</si>
  <si>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</si>
  <si>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</si>
  <si>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</si>
  <si>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</si>
  <si>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</si>
  <si>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</si>
  <si>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</si>
  <si>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</si>
  <si>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</si>
  <si>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</si>
  <si>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</si>
  <si>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</si>
  <si>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</si>
  <si>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</si>
  <si>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</si>
  <si>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</si>
  <si>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</si>
  <si>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</si>
  <si>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</si>
  <si>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</si>
  <si>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</si>
  <si>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</si>
  <si>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</si>
  <si>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</si>
  <si>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</si>
  <si>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</si>
  <si>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</si>
  <si>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</si>
  <si>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</si>
  <si>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</si>
  <si>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</si>
  <si>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</si>
  <si>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</si>
  <si>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</si>
  <si>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</si>
  <si>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</si>
  <si>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</si>
  <si>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</si>
  <si>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</si>
  <si>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</si>
  <si>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</si>
  <si>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</si>
  <si>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</si>
  <si>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</si>
  <si>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</si>
  <si>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</si>
  <si>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</si>
  <si>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</si>
  <si>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</si>
  <si>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</si>
  <si>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</si>
  <si>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</si>
  <si>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</si>
  <si>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</si>
  <si>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</si>
  <si>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</si>
  <si>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</si>
  <si>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</si>
  <si>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</si>
  <si>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</si>
  <si>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</si>
  <si>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</si>
  <si>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</si>
  <si>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</si>
  <si>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</si>
  <si>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</si>
  <si>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</si>
  <si>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</si>
  <si>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</si>
  <si>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</si>
  <si>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</si>
  <si>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</si>
  <si>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</si>
  <si>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</si>
  <si>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</si>
  <si>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</si>
  <si>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</si>
  <si>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</si>
  <si>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</si>
  <si>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</si>
  <si>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</si>
  <si>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</si>
  <si>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</si>
  <si>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</si>
  <si>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</si>
  <si>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</si>
  <si>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</si>
  <si>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</si>
  <si>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</si>
  <si>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</si>
  <si>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</si>
  <si>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</si>
  <si>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</si>
  <si>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</si>
  <si>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</si>
  <si>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</si>
  <si>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</si>
  <si>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</si>
  <si>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</si>
  <si>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</si>
  <si>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</si>
  <si>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</si>
  <si>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</si>
  <si>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</si>
  <si>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</si>
  <si>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</si>
  <si>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</si>
  <si>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</si>
  <si>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</si>
  <si>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</si>
  <si>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</si>
  <si>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</si>
  <si>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</si>
  <si>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</si>
  <si>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</si>
  <si>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</si>
  <si>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</si>
  <si>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</si>
  <si>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</si>
  <si>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</si>
  <si>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</si>
  <si>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</si>
  <si>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</si>
  <si>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</si>
  <si>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</si>
  <si>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</si>
  <si>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</si>
  <si>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</si>
  <si>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</si>
  <si>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</si>
  <si>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</si>
  <si>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</si>
  <si>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</si>
  <si>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</si>
  <si>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</si>
  <si>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</si>
  <si>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</si>
  <si>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</si>
  <si>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</si>
  <si>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</si>
  <si>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</si>
  <si>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</si>
  <si>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</si>
  <si>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</si>
  <si>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</si>
  <si>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</si>
  <si>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</si>
  <si>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</si>
  <si>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</si>
  <si>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</si>
  <si>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</si>
  <si>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</si>
  <si>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</si>
  <si>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</si>
  <si>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</si>
  <si>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</si>
  <si>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</si>
  <si>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</si>
  <si>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</si>
  <si>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</si>
  <si>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</si>
  <si>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</si>
  <si>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</si>
  <si>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</si>
  <si>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</si>
  <si>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</si>
  <si>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</si>
  <si>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</si>
  <si>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</si>
  <si>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</si>
  <si>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</si>
  <si>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</si>
  <si>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</si>
  <si>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</si>
  <si>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</si>
  <si>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</si>
  <si>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</si>
  <si>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</si>
  <si>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</si>
  <si>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</si>
  <si>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</si>
  <si>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</si>
  <si>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</si>
  <si>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</si>
  <si>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</si>
  <si>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</si>
  <si>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</si>
  <si>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</si>
  <si>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</si>
  <si>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</si>
  <si>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</si>
  <si>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</si>
  <si>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</si>
  <si>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</si>
  <si>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</si>
  <si>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</si>
  <si>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</si>
  <si>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</si>
  <si>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</si>
  <si>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</si>
  <si>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</si>
  <si>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</si>
  <si>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</si>
  <si>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</si>
  <si>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</si>
  <si>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</si>
  <si>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</si>
  <si>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</si>
  <si>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</si>
  <si>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</si>
  <si>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</si>
  <si>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</si>
  <si>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</si>
  <si>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</si>
  <si>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</si>
  <si>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</si>
  <si>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</si>
  <si>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</si>
  <si>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</si>
  <si>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</si>
  <si>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</si>
  <si>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</si>
  <si>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</si>
  <si>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</si>
  <si>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</si>
  <si>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</si>
  <si>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</si>
  <si>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</si>
  <si>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</si>
  <si>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</si>
  <si>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</si>
  <si>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</si>
  <si>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</si>
  <si>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</si>
  <si>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</si>
  <si>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</si>
  <si>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</si>
  <si>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</si>
  <si>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</si>
  <si>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</si>
  <si>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</si>
  <si>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</si>
  <si>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</si>
  <si>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</si>
  <si>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</si>
  <si>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</si>
  <si>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</si>
  <si>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</si>
  <si>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</si>
  <si>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</si>
  <si>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</si>
  <si>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</si>
  <si>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</si>
  <si>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</si>
  <si>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</si>
  <si>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</si>
  <si>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</si>
  <si>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</si>
  <si>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</si>
  <si>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</si>
  <si>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</si>
  <si>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</si>
  <si>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</si>
  <si>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</si>
  <si>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</si>
  <si>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</si>
  <si>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</si>
  <si>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</si>
  <si>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</si>
  <si>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</si>
  <si>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</si>
  <si>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</si>
  <si>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</si>
  <si>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</si>
  <si>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</si>
  <si>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</si>
  <si>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</si>
  <si>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</si>
  <si>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</si>
  <si>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</si>
  <si>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</si>
  <si>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</si>
  <si>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</si>
  <si>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</si>
  <si>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</si>
  <si>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</si>
  <si>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</si>
  <si>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</si>
  <si>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</si>
  <si>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</si>
  <si>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</si>
  <si>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</si>
  <si>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</si>
  <si>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</si>
  <si>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</si>
  <si>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</si>
  <si>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</si>
  <si>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</si>
  <si>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</si>
  <si>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</si>
  <si>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</si>
  <si>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</si>
  <si>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</si>
  <si>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</si>
  <si>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</si>
  <si>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</si>
  <si>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</si>
  <si>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</si>
  <si>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</si>
  <si>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</si>
  <si>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</si>
  <si>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</si>
  <si>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</si>
  <si>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</si>
  <si>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</si>
  <si>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</si>
  <si>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</si>
  <si>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</si>
  <si>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</si>
  <si>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</si>
  <si>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</si>
  <si>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</si>
  <si>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</si>
  <si>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</si>
  <si>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</si>
  <si>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</si>
  <si>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</si>
  <si>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</si>
  <si>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</si>
  <si>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</si>
  <si>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</si>
  <si>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</si>
  <si>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</si>
  <si>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</si>
  <si>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</si>
  <si>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</si>
  <si>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</si>
  <si>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</si>
  <si>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</si>
  <si>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</si>
  <si>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</si>
  <si>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</si>
  <si>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</si>
  <si>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</si>
  <si>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</si>
  <si>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</si>
  <si>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</si>
  <si>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</si>
  <si>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</si>
  <si>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</si>
  <si>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</si>
  <si>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</si>
  <si>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</si>
  <si>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</si>
  <si>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</si>
  <si>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</si>
  <si>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</si>
  <si>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</si>
  <si>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</si>
  <si>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</si>
  <si>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</si>
  <si>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</si>
  <si>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</si>
  <si>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</si>
  <si>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</si>
  <si>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</si>
  <si>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</si>
  <si>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</si>
  <si>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</si>
  <si>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</si>
  <si>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</si>
  <si>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</si>
  <si>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</si>
  <si>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</si>
  <si>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</si>
  <si>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</si>
  <si>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</si>
  <si>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</si>
  <si>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</si>
  <si>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</si>
  <si>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</si>
  <si>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</si>
  <si>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</si>
  <si>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</si>
  <si>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</si>
  <si>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</si>
  <si>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</si>
  <si>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</si>
  <si>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</si>
  <si>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</si>
  <si>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</si>
  <si>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</si>
  <si>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</si>
  <si>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</si>
  <si>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</si>
  <si>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</si>
  <si>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</si>
  <si>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</si>
  <si>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</si>
  <si>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</si>
  <si>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</si>
  <si>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</si>
  <si>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</si>
  <si>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</si>
  <si>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</si>
  <si>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</si>
  <si>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</si>
  <si>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</si>
  <si>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</si>
  <si>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</si>
  <si>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</si>
  <si>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</si>
  <si>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</si>
  <si>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</si>
  <si>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</si>
  <si>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</si>
  <si>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</si>
  <si>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</si>
  <si>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</si>
  <si>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</si>
  <si>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</si>
  <si>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</si>
  <si>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</si>
  <si>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</si>
  <si>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</si>
  <si>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</si>
  <si>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</si>
  <si>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</si>
  <si>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</si>
  <si>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</si>
  <si>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</si>
  <si>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</si>
  <si>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</si>
  <si>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</si>
  <si>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</si>
  <si>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</si>
  <si>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</si>
  <si>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</si>
  <si>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</si>
  <si>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</si>
  <si>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</si>
  <si>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</si>
  <si>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</si>
  <si>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</si>
  <si>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</si>
  <si>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</si>
  <si>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</si>
  <si>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</si>
  <si>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</si>
  <si>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</si>
  <si>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</si>
  <si>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</si>
  <si>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</si>
  <si>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</si>
  <si>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</si>
  <si>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</si>
  <si>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</si>
  <si>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</si>
  <si>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</si>
  <si>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</si>
  <si>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</si>
  <si>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</si>
  <si>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</si>
  <si>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</si>
  <si>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</si>
  <si>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</si>
  <si>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</si>
  <si>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</si>
  <si>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</si>
  <si>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</si>
  <si>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</si>
  <si>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</si>
  <si>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</si>
  <si>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</si>
  <si>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</si>
  <si>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</si>
  <si>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</si>
  <si>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</si>
  <si>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</si>
  <si>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</si>
  <si>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</si>
  <si>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</si>
  <si>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</si>
  <si>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</si>
  <si>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</si>
  <si>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</si>
  <si>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</si>
  <si>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</si>
  <si>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</si>
  <si>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</si>
  <si>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</si>
  <si>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</si>
  <si>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</si>
  <si>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</si>
  <si>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</si>
  <si>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</si>
  <si>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</si>
  <si>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</si>
  <si>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</si>
  <si>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</si>
  <si>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</si>
  <si>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</si>
  <si>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</si>
  <si>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</si>
  <si>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</si>
  <si>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</si>
  <si>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</si>
  <si>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</si>
  <si>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</si>
  <si>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</si>
  <si>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</si>
  <si>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</si>
  <si>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</si>
  <si>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</si>
  <si>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</si>
  <si>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</si>
  <si>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</si>
  <si>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</si>
  <si>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</si>
  <si>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</si>
  <si>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</si>
  <si>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</si>
  <si>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</si>
  <si>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</si>
  <si>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</si>
  <si>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</si>
  <si>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</si>
  <si>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</si>
  <si>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</si>
  <si>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</si>
  <si>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</si>
  <si>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</si>
  <si>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</si>
  <si>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</si>
  <si>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</si>
  <si>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</si>
  <si>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</si>
  <si>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</si>
  <si>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</si>
  <si>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</si>
  <si>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</si>
  <si>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</si>
  <si>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</si>
  <si>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</si>
  <si>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</si>
  <si>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</si>
  <si>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</si>
  <si>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</si>
  <si>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</si>
  <si>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</si>
  <si>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</si>
  <si>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</si>
  <si>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</si>
  <si>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</si>
  <si>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</si>
  <si>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</si>
  <si>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</si>
  <si>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</si>
  <si>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</si>
  <si>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</si>
  <si>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</si>
  <si>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</si>
  <si>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</si>
  <si>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</si>
  <si>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</si>
  <si>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</si>
  <si>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</si>
  <si>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</si>
  <si>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</si>
  <si>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</si>
  <si>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</si>
  <si>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</si>
  <si>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</si>
  <si>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</si>
  <si>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</si>
  <si>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</si>
  <si>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</si>
  <si>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</si>
  <si>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</si>
  <si>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</si>
  <si>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</si>
  <si>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</si>
  <si>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</si>
  <si>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</si>
  <si>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</si>
  <si>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</si>
  <si>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</si>
  <si>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</si>
  <si>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</si>
  <si>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</si>
  <si>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</si>
  <si>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</si>
  <si>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</si>
  <si>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</si>
  <si>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</si>
  <si>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</si>
  <si>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</si>
  <si>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</si>
  <si>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</si>
  <si>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</si>
  <si>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</si>
  <si>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</si>
  <si>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</si>
  <si>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</si>
  <si>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</si>
  <si>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</si>
  <si>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</si>
  <si>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</si>
  <si>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</si>
  <si>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</si>
  <si>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</si>
  <si>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</si>
  <si>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</si>
  <si>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</si>
  <si>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</si>
  <si>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</si>
  <si>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</si>
  <si>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</si>
  <si>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</si>
  <si>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</si>
  <si>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</si>
  <si>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</si>
  <si>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</si>
  <si>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</si>
  <si>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</si>
  <si>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</si>
  <si>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</si>
  <si>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</si>
  <si>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</si>
  <si>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</si>
  <si>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</si>
  <si>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</si>
  <si>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</si>
  <si>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</si>
  <si>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</si>
  <si>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</si>
  <si>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</si>
  <si>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</si>
  <si>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</si>
  <si>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</si>
  <si>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</si>
  <si>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</si>
  <si>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</si>
  <si>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</si>
  <si>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</si>
  <si>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</si>
  <si>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</si>
  <si>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</si>
  <si>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</si>
  <si>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</si>
  <si>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</si>
  <si>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</si>
  <si>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</si>
  <si>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</si>
  <si>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</si>
  <si>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</si>
  <si>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</si>
  <si>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</si>
  <si>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</si>
  <si>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</si>
  <si>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</si>
  <si>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</si>
  <si>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</si>
  <si>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</si>
  <si>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</si>
  <si>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</si>
  <si>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</si>
  <si>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</si>
  <si>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</si>
  <si>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</si>
  <si>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</si>
  <si>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</si>
  <si>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</si>
  <si>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</si>
  <si>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</si>
  <si>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</si>
  <si>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</si>
  <si>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</si>
  <si>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</si>
  <si>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</si>
  <si>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</si>
  <si>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</si>
  <si>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</si>
  <si>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</si>
  <si>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</si>
  <si>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</si>
  <si>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</si>
  <si>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</si>
  <si>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</si>
  <si>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</si>
  <si>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</si>
  <si>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</si>
  <si>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</si>
  <si>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</si>
  <si>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</si>
  <si>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</si>
  <si>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</si>
  <si>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</si>
  <si>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</si>
  <si>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</si>
  <si>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</si>
  <si>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</si>
  <si>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</si>
  <si>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</si>
  <si>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</si>
  <si>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</si>
  <si>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</si>
  <si>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</si>
  <si>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</si>
  <si>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</si>
  <si>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</si>
  <si>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</si>
  <si>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</si>
  <si>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</si>
  <si>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</si>
  <si>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</si>
  <si>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</si>
  <si>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</si>
  <si>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</si>
  <si>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</si>
  <si>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</si>
  <si>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</si>
  <si>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</si>
  <si>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</si>
  <si>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</si>
  <si>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</si>
  <si>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</si>
  <si>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</si>
  <si>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</si>
  <si>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</si>
  <si>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</si>
  <si>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</si>
  <si>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</si>
  <si>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</si>
  <si>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</si>
  <si>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</si>
  <si>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</si>
  <si>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</si>
  <si>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</si>
  <si>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</si>
  <si>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</si>
  <si>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</si>
  <si>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</si>
  <si>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</si>
  <si>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</si>
  <si>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</si>
  <si>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</si>
  <si>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</si>
  <si>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</si>
  <si>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</si>
  <si>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</si>
  <si>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</si>
  <si>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</si>
  <si>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</si>
  <si>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</si>
  <si>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</si>
  <si>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</si>
  <si>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</si>
  <si>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</si>
  <si>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</si>
  <si>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</si>
  <si>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</si>
  <si>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</si>
  <si>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</si>
  <si>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</si>
  <si>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</si>
  <si>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</si>
  <si>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</si>
  <si>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</si>
  <si>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</si>
  <si>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</si>
  <si>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</si>
  <si>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</si>
  <si>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</si>
  <si>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</si>
  <si>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</si>
  <si>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</si>
  <si>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</si>
  <si>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</si>
  <si>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</si>
  <si>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</si>
  <si>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</si>
  <si>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</si>
  <si>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</si>
  <si>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</si>
  <si>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</si>
  <si>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</si>
  <si>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</si>
  <si>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</si>
  <si>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</si>
  <si>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</si>
  <si>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</si>
  <si>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</si>
  <si>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</si>
  <si>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</si>
  <si>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</si>
  <si>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</si>
  <si>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</si>
  <si>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</si>
  <si>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</si>
  <si>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</si>
  <si>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</si>
  <si>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</si>
  <si>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</si>
  <si>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</si>
  <si>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</si>
  <si>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</si>
  <si>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</si>
  <si>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</si>
  <si>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</si>
  <si>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</si>
  <si>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</si>
  <si>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</si>
  <si>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</si>
  <si>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</si>
  <si>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</si>
  <si>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</si>
  <si>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</si>
  <si>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</si>
  <si>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</si>
  <si>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</si>
  <si>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</si>
  <si>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</si>
  <si>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</si>
  <si>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</si>
  <si>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</si>
  <si>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</si>
  <si>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</si>
  <si>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</si>
  <si>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</si>
  <si>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</si>
  <si>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</si>
  <si>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</si>
  <si>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</si>
  <si>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</si>
  <si>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</si>
  <si>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</si>
  <si>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</si>
  <si>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</si>
  <si>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</si>
  <si>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</si>
  <si>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</si>
  <si>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</si>
  <si>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</si>
  <si>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</si>
  <si>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</si>
  <si>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</si>
  <si>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</si>
  <si>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</si>
  <si>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</si>
  <si>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</si>
  <si>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</si>
  <si>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</si>
  <si>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</si>
  <si>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</si>
  <si>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</si>
  <si>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</si>
  <si>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</si>
  <si>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</si>
  <si>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</si>
  <si>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</si>
  <si>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</si>
  <si>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</si>
  <si>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</si>
  <si>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</si>
  <si>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</si>
  <si>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</si>
  <si>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</si>
  <si>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</si>
  <si>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</si>
  <si>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</si>
  <si>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</si>
  <si>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</si>
  <si>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</si>
  <si>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</si>
  <si>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</si>
  <si>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</si>
  <si>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</si>
  <si>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</si>
  <si>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</si>
  <si>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</si>
  <si>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</si>
  <si>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</si>
  <si>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</si>
  <si>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</si>
  <si>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</si>
  <si>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</si>
  <si>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</si>
  <si>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</si>
  <si>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</si>
  <si>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</si>
  <si>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</si>
  <si>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</si>
  <si>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</si>
  <si>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</si>
  <si>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</si>
  <si>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</si>
  <si>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</si>
  <si>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</si>
  <si>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</si>
  <si>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</si>
  <si>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</si>
  <si>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</si>
  <si>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</si>
  <si>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</si>
  <si>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</si>
  <si>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</si>
  <si>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</si>
  <si>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</si>
  <si>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</si>
  <si>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</si>
  <si>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</si>
  <si>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</si>
  <si>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</si>
  <si>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</si>
  <si>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</si>
  <si>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</si>
  <si>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</si>
  <si>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</si>
  <si>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</si>
  <si>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</si>
  <si>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</si>
  <si>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</si>
  <si>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</si>
  <si>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</si>
  <si>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</si>
  <si>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</si>
  <si>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</si>
  <si>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</si>
  <si>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</si>
  <si>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</si>
  <si>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</si>
  <si>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</si>
  <si>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</si>
  <si>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</si>
  <si>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</si>
  <si>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</si>
  <si>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</si>
  <si>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</si>
  <si>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</si>
  <si>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</si>
  <si>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</si>
  <si>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</si>
  <si>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</si>
  <si>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</si>
  <si>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</si>
  <si>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</si>
  <si>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</si>
  <si>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</si>
  <si>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</si>
  <si>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</si>
  <si>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</si>
  <si>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</si>
  <si>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</si>
  <si>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</si>
  <si>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</si>
  <si>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</si>
  <si>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</si>
  <si>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</si>
  <si>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</si>
  <si>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</si>
  <si>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</si>
  <si>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</si>
  <si>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</si>
  <si>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</si>
  <si>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</si>
  <si>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</si>
  <si>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</si>
  <si>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</si>
  <si>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</si>
  <si>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</si>
  <si>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</si>
  <si>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</si>
  <si>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</si>
  <si>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</si>
  <si>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</si>
  <si>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</si>
  <si>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</si>
  <si>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</si>
  <si>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</si>
  <si>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</si>
  <si>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</si>
  <si>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</si>
  <si>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</si>
  <si>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</si>
  <si>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</si>
  <si>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</si>
  <si>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</si>
  <si>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</si>
  <si>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</si>
  <si>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</si>
  <si>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</si>
  <si>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</si>
  <si>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</si>
  <si>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</si>
  <si>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</si>
  <si>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</si>
  <si>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</si>
  <si>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</si>
  <si>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</si>
  <si>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</si>
  <si>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</si>
  <si>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</si>
  <si>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</si>
  <si>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</si>
  <si>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</si>
  <si>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</si>
  <si>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</si>
  <si>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</si>
  <si>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</si>
  <si>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</si>
  <si>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</si>
  <si>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</si>
  <si>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</si>
  <si>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</si>
  <si>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</si>
  <si>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</si>
  <si>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</si>
  <si>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</si>
  <si>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</si>
  <si>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</si>
  <si>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</si>
  <si>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</si>
  <si>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</si>
  <si>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</si>
  <si>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</si>
  <si>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</si>
  <si>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</si>
  <si>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</si>
  <si>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</si>
  <si>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</si>
  <si>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</si>
  <si>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</si>
  <si>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</si>
  <si>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</si>
  <si>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</si>
  <si>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</si>
  <si>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</si>
  <si>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</si>
  <si>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</si>
  <si>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</si>
  <si>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</si>
  <si>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</si>
  <si>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</si>
  <si>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</si>
  <si>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</si>
  <si>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</si>
  <si>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</si>
  <si>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</si>
  <si>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</si>
  <si>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</si>
  <si>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</si>
  <si>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</si>
  <si>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</si>
  <si>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</si>
  <si>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</si>
  <si>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</si>
  <si>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</si>
  <si>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</si>
  <si>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</si>
  <si>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</si>
  <si>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</si>
  <si>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</si>
  <si>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</si>
  <si>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</si>
  <si>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</si>
  <si>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</si>
  <si>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</si>
  <si>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</si>
  <si>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</si>
  <si>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</si>
  <si>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</si>
  <si>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</si>
  <si>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</si>
  <si>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</si>
  <si>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</si>
  <si>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</si>
  <si>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</si>
  <si>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</si>
  <si>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</si>
  <si>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</si>
  <si>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</si>
  <si>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</si>
  <si>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</si>
  <si>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</si>
  <si>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</si>
  <si>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</si>
  <si>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</si>
  <si>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</si>
  <si>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</si>
  <si>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</si>
  <si>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</si>
  <si>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</si>
  <si>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</si>
  <si>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</si>
  <si>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</si>
  <si>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</si>
  <si>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</si>
  <si>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</si>
  <si>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</si>
  <si>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</si>
  <si>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</si>
  <si>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</si>
  <si>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</si>
  <si>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</si>
  <si>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</si>
  <si>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</si>
  <si>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</si>
  <si>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</si>
  <si>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</si>
  <si>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</si>
  <si>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</si>
  <si>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</si>
  <si>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</si>
  <si>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</si>
  <si>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</si>
  <si>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</si>
  <si>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</si>
  <si>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</si>
  <si>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</si>
  <si>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</si>
  <si>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</si>
  <si>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</si>
  <si>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</si>
  <si>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</si>
  <si>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</si>
  <si>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</si>
  <si>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</si>
  <si>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</si>
  <si>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</si>
  <si>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</si>
  <si>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</si>
  <si>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</si>
  <si>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</si>
  <si>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</si>
  <si>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</si>
  <si>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</si>
  <si>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</si>
  <si>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</si>
  <si>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</si>
  <si>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</si>
  <si>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</si>
  <si>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</si>
  <si>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</si>
  <si>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</si>
  <si>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</si>
  <si>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</si>
  <si>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</si>
  <si>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</si>
  <si>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</si>
  <si>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</si>
  <si>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</si>
  <si>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</si>
  <si>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</si>
  <si>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</si>
  <si>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</si>
  <si>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</si>
  <si>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</si>
  <si>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</si>
  <si>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</si>
  <si>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</si>
  <si>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</si>
  <si>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</si>
  <si>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</si>
  <si>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</si>
  <si>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</si>
  <si>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</si>
  <si>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</si>
  <si>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</si>
  <si>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</si>
  <si>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</si>
  <si>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</si>
  <si>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</si>
  <si>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</si>
  <si>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</si>
  <si>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</si>
  <si>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</si>
  <si>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</si>
  <si>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</si>
  <si>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</si>
  <si>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</si>
  <si>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</si>
  <si>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</si>
  <si>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</si>
  <si>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</si>
  <si>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</si>
  <si>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</si>
  <si>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</si>
  <si>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</si>
  <si>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</si>
  <si>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</si>
  <si>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</si>
  <si>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</si>
  <si>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</si>
  <si>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</si>
  <si>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</si>
  <si>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</si>
  <si>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</si>
  <si>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</si>
  <si>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</si>
  <si>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</si>
  <si>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</si>
  <si>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</si>
  <si>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</si>
  <si>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</si>
  <si>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</si>
  <si>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</si>
  <si>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</si>
  <si>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</si>
  <si>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</si>
  <si>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</si>
  <si>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</si>
  <si>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</si>
  <si>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</si>
  <si>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</si>
  <si>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</si>
  <si>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</si>
  <si>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</si>
  <si>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</si>
  <si>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</si>
  <si>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</si>
  <si>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</si>
  <si>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</si>
  <si>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</si>
  <si>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</si>
  <si>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</si>
  <si>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</si>
  <si>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</si>
  <si>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</si>
  <si>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</si>
  <si>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</si>
  <si>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</si>
  <si>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</si>
  <si>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</si>
  <si>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</si>
  <si>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</si>
  <si>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</si>
  <si>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</si>
  <si>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</si>
  <si>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</si>
  <si>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</si>
  <si>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</si>
  <si>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</si>
  <si>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</si>
  <si>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</si>
  <si>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</si>
  <si>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</si>
  <si>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</si>
  <si>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</si>
  <si>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</si>
  <si>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</si>
  <si>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</si>
  <si>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</si>
  <si>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</si>
  <si>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</si>
  <si>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</si>
  <si>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</si>
  <si>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</si>
  <si>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</si>
  <si>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</si>
  <si>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</si>
  <si>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</si>
  <si>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</si>
  <si>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</si>
  <si>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</si>
  <si>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</si>
  <si>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</si>
  <si>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</si>
  <si>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</si>
  <si>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</si>
  <si>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</si>
  <si>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</si>
  <si>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</si>
  <si>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</si>
  <si>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</si>
  <si>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</si>
  <si>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</si>
  <si>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</si>
  <si>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</si>
  <si>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</si>
  <si>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</si>
  <si>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</si>
  <si>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</si>
  <si>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</si>
  <si>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</si>
  <si>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</si>
  <si>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</si>
  <si>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</si>
  <si>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</si>
  <si>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</si>
  <si>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</si>
  <si>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</si>
  <si>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</si>
  <si>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</si>
  <si>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</si>
  <si>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</si>
  <si>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</si>
  <si>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</si>
  <si>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</si>
  <si>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</si>
  <si>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</si>
  <si>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</si>
  <si>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</si>
  <si>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</si>
  <si>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</si>
  <si>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</si>
  <si>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</si>
  <si>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</si>
  <si>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</si>
  <si>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</si>
  <si>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</si>
  <si>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</si>
  <si>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</si>
  <si>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</si>
  <si>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</si>
  <si>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</si>
  <si>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</si>
  <si>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</si>
  <si>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</si>
  <si>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</si>
  <si>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</si>
  <si>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</si>
  <si>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</si>
  <si>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</si>
  <si>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</si>
  <si>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</si>
  <si>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</si>
  <si>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</si>
  <si>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</si>
  <si>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</si>
  <si>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</si>
  <si>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</si>
  <si>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</si>
  <si>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</si>
  <si>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</si>
  <si>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</si>
  <si>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</si>
  <si>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</si>
  <si>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</si>
  <si>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</si>
  <si>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</si>
  <si>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</si>
  <si>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</si>
  <si>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</si>
  <si>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</si>
  <si>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</si>
  <si>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</si>
  <si>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</si>
  <si>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</si>
  <si>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</si>
  <si>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</si>
  <si>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</si>
  <si>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</si>
  <si>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</si>
  <si>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</si>
  <si>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</si>
  <si>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</si>
  <si>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</si>
  <si>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</si>
  <si>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</si>
  <si>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</si>
  <si>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</si>
  <si>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</si>
  <si>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</si>
  <si>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</si>
  <si>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</si>
  <si>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</si>
  <si>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</si>
  <si>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</si>
  <si>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</si>
  <si>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</si>
  <si>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</si>
  <si>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</si>
  <si>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</si>
  <si>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</si>
  <si>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</si>
  <si>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</si>
  <si>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</si>
  <si>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</si>
  <si>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</si>
  <si>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</si>
  <si>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</si>
  <si>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</si>
  <si>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</si>
  <si>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</si>
  <si>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</si>
  <si>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</si>
  <si>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</si>
  <si>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</si>
  <si>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</si>
  <si>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</si>
  <si>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</si>
  <si>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</si>
  <si>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</si>
  <si>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</si>
  <si>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</si>
  <si>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</si>
  <si>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</si>
  <si>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</si>
  <si>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</si>
  <si>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</si>
  <si>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</si>
  <si>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</si>
  <si>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</si>
  <si>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</si>
  <si>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</si>
  <si>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</si>
  <si>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</si>
  <si>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</si>
  <si>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</si>
  <si>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</si>
  <si>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</si>
  <si>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</si>
  <si>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</si>
  <si>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</si>
  <si>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</si>
  <si>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</si>
  <si>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</si>
  <si>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</si>
  <si>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</si>
  <si>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</si>
  <si>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</si>
  <si>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</si>
  <si>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</si>
  <si>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</si>
  <si>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</si>
  <si>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</si>
  <si>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</si>
  <si>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</si>
  <si>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</si>
  <si>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</si>
  <si>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</si>
  <si>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</si>
  <si>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</si>
  <si>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</si>
  <si>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</si>
  <si>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</si>
  <si>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</si>
  <si>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</si>
  <si>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</si>
  <si>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</si>
  <si>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</si>
  <si>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</si>
  <si>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</si>
  <si>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</si>
  <si>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</si>
  <si>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</si>
  <si>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</si>
  <si>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</si>
  <si>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</si>
  <si>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</si>
  <si>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</si>
  <si>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</si>
  <si>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</si>
  <si>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</si>
  <si>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</si>
  <si>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</si>
  <si>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</si>
  <si>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</si>
  <si>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</si>
  <si>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</si>
  <si>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</si>
  <si>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</si>
  <si>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</si>
  <si>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</si>
  <si>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</si>
  <si>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</si>
  <si>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</si>
  <si>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</si>
  <si>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</si>
  <si>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</si>
  <si>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</si>
  <si>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</si>
  <si>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</si>
  <si>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</si>
  <si>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</si>
  <si>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</si>
  <si>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</si>
  <si>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</si>
  <si>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</si>
  <si>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</si>
  <si>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</si>
  <si>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</si>
  <si>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</si>
  <si>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</si>
  <si>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</si>
  <si>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</si>
  <si>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</si>
  <si>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</si>
  <si>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</si>
  <si>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</si>
  <si>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</si>
  <si>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</si>
  <si>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</si>
  <si>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</si>
  <si>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</si>
  <si>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</si>
  <si>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</si>
  <si>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</si>
  <si>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</si>
  <si>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</si>
  <si>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</si>
  <si>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</si>
  <si>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</si>
  <si>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</si>
  <si>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</si>
  <si>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</si>
  <si>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</si>
  <si>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</si>
  <si>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</si>
  <si>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</si>
  <si>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</si>
  <si>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</si>
  <si>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</si>
  <si>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</si>
  <si>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</si>
  <si>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</si>
  <si>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</si>
  <si>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</si>
  <si>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</si>
  <si>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</si>
  <si>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</si>
  <si>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</si>
  <si>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</si>
  <si>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</si>
  <si>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</si>
  <si>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</si>
  <si>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</si>
  <si>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</si>
  <si>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</si>
  <si>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</si>
  <si>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</si>
  <si>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</si>
  <si>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</si>
  <si>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</si>
  <si>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</si>
  <si>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</si>
  <si>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</si>
  <si>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</si>
  <si>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</si>
  <si>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</si>
  <si>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</si>
  <si>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</si>
  <si>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</si>
  <si>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</si>
  <si>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</si>
  <si>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</si>
  <si>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</si>
  <si>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</si>
  <si>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</si>
  <si>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</si>
  <si>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</si>
  <si>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</si>
  <si>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</si>
  <si>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</si>
  <si>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</si>
  <si>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</si>
  <si>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</si>
  <si>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</si>
  <si>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</si>
  <si>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</si>
  <si>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</si>
  <si>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</si>
  <si>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</si>
  <si>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</si>
  <si>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</si>
  <si>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</si>
  <si>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</si>
  <si>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</si>
  <si>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</si>
  <si>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</si>
  <si>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</si>
  <si>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</si>
  <si>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</si>
  <si>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</si>
  <si>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</si>
  <si>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</si>
  <si>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</si>
  <si>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</si>
  <si>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</si>
  <si>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</si>
  <si>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</si>
  <si>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</si>
  <si>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</si>
  <si>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</si>
  <si>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</si>
  <si>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</si>
  <si>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</si>
  <si>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</si>
  <si>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</si>
  <si>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</si>
  <si>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</si>
  <si>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</si>
  <si>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</si>
  <si>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</si>
  <si>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</si>
  <si>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</si>
  <si>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</si>
  <si>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</si>
  <si>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</si>
  <si>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</si>
  <si>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</si>
  <si>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</si>
  <si>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</si>
  <si>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</si>
  <si>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</si>
  <si>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</si>
  <si>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</si>
  <si>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</si>
  <si>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</si>
  <si>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</si>
  <si>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</si>
  <si>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</si>
  <si>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</si>
  <si>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</si>
  <si>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</si>
  <si>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</si>
  <si>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</si>
  <si>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</si>
  <si>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</si>
  <si>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</si>
  <si>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</si>
  <si>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</si>
  <si>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</si>
  <si>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</si>
  <si>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</si>
  <si>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</si>
  <si>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</si>
  <si>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</si>
  <si>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</si>
  <si>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</si>
  <si>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</si>
  <si>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</si>
  <si>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</si>
  <si>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</si>
  <si>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</si>
  <si>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</si>
  <si>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</si>
  <si>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</si>
  <si>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</si>
  <si>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</si>
  <si>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</si>
  <si>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</si>
  <si>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</si>
  <si>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</si>
  <si>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</si>
  <si>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</si>
  <si>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</si>
  <si>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</si>
  <si>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</si>
  <si>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</si>
  <si>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</si>
  <si>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</si>
  <si>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</si>
  <si>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</si>
  <si>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</si>
  <si>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</si>
  <si>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</si>
  <si>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</si>
  <si>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</si>
  <si>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</si>
  <si>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</si>
  <si>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</si>
  <si>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</si>
  <si>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</si>
  <si>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</si>
  <si>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</si>
  <si>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</si>
  <si>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</si>
  <si>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</si>
  <si>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</si>
  <si>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</si>
  <si>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</si>
  <si>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</si>
  <si>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</si>
  <si>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</si>
  <si>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</si>
  <si>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</si>
  <si>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</si>
  <si>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</si>
  <si>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</si>
  <si>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</si>
  <si>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</si>
  <si>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</si>
  <si>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</si>
  <si>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</si>
  <si>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</si>
  <si>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</si>
  <si>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</si>
  <si>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</si>
  <si>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</si>
  <si>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</si>
  <si>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</si>
  <si>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</si>
  <si>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</si>
  <si>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</si>
  <si>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</si>
  <si>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</si>
  <si>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</si>
  <si>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</si>
  <si>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</si>
  <si>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</si>
  <si>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</si>
  <si>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</si>
  <si>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</si>
  <si>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</si>
  <si>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</si>
  <si>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</si>
  <si>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</si>
  <si>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</si>
  <si>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</si>
  <si>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</si>
  <si>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</si>
  <si>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</si>
  <si>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</si>
  <si>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</si>
  <si>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</si>
  <si>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</si>
  <si>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</si>
  <si>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</si>
  <si>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</si>
  <si>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</si>
  <si>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</si>
  <si>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</si>
  <si>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</si>
  <si>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</si>
  <si>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</si>
  <si>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</si>
  <si>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</si>
  <si>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</si>
  <si>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</si>
  <si>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</si>
  <si>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</si>
  <si>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</si>
  <si>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</si>
  <si>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</si>
  <si>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</si>
  <si>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</si>
  <si>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</si>
  <si>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</si>
  <si>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</si>
  <si>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</si>
  <si>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</si>
  <si>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</si>
  <si>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</si>
  <si>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</si>
  <si>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</si>
  <si>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</si>
  <si>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</si>
  <si>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</si>
  <si>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</si>
  <si>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</si>
  <si>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</si>
  <si>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</si>
  <si>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</si>
  <si>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</si>
  <si>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</si>
  <si>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</si>
  <si>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</si>
  <si>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</si>
  <si>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</si>
  <si>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</si>
  <si>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</si>
  <si>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</si>
  <si>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</si>
  <si>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</si>
  <si>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</si>
  <si>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</si>
  <si>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</si>
  <si>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</si>
  <si>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</si>
  <si>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</si>
  <si>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</si>
  <si>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</si>
  <si>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</si>
  <si>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</si>
  <si>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</si>
  <si>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</si>
  <si>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</si>
  <si>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</si>
  <si>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</si>
  <si>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</si>
  <si>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</si>
  <si>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</si>
  <si>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</si>
  <si>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</si>
  <si>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</si>
  <si>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</si>
  <si>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</si>
  <si>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</si>
  <si>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</si>
  <si>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</si>
  <si>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</si>
  <si>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</si>
  <si>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</si>
  <si>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</si>
  <si>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</si>
  <si>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</si>
  <si>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</si>
  <si>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</si>
  <si>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</si>
  <si>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</si>
  <si>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</si>
  <si>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</si>
  <si>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</si>
  <si>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</si>
  <si>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</si>
  <si>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</si>
  <si>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</si>
  <si>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</si>
  <si>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</si>
  <si>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</si>
  <si>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</si>
  <si>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</si>
  <si>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</si>
  <si>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</si>
  <si>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</si>
  <si>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</si>
  <si>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</si>
  <si>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</si>
  <si>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</si>
  <si>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</si>
  <si>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</si>
  <si>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</si>
  <si>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</si>
  <si>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</si>
  <si>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</si>
  <si>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</si>
  <si>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</si>
  <si>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</si>
  <si>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</si>
  <si>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</si>
  <si>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</si>
  <si>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</si>
  <si>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</si>
  <si>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</si>
  <si>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</si>
  <si>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</si>
  <si>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</si>
  <si>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</si>
  <si>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</si>
  <si>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</si>
  <si>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</si>
  <si>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</si>
  <si>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</si>
  <si>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</si>
  <si>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</si>
  <si>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</si>
  <si>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</si>
  <si>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</si>
  <si>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</si>
  <si>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</si>
  <si>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</si>
  <si>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</si>
  <si>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</si>
  <si>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</si>
  <si>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</si>
  <si>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</si>
  <si>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</si>
  <si>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</si>
  <si>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</si>
  <si>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</si>
  <si>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</si>
  <si>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</si>
  <si>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</si>
  <si>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</si>
  <si>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</si>
  <si>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</si>
  <si>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</si>
  <si>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</si>
  <si>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</si>
  <si>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</si>
  <si>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</si>
  <si>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</si>
  <si>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</si>
  <si>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</si>
  <si>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</si>
  <si>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</si>
  <si>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</si>
  <si>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</si>
  <si>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</si>
  <si>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</si>
  <si>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</si>
  <si>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</si>
  <si>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</si>
  <si>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</si>
  <si>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</si>
  <si>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</si>
  <si>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</si>
  <si>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</si>
  <si>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</si>
  <si>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</si>
  <si>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</si>
  <si>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</si>
  <si>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</si>
  <si>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</si>
  <si>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</si>
  <si>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</si>
  <si>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</si>
  <si>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</si>
  <si>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</si>
  <si>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</si>
  <si>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</si>
  <si>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</si>
  <si>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</si>
  <si>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</si>
  <si>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</si>
  <si>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</si>
  <si>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</si>
  <si>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</si>
  <si>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</si>
  <si>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</si>
  <si>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</si>
  <si>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</si>
  <si>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</si>
  <si>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</si>
  <si>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</si>
  <si>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</si>
  <si>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</si>
  <si>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</si>
  <si>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</si>
  <si>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</si>
  <si>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</si>
  <si>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</si>
  <si>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</si>
  <si>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</si>
  <si>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</si>
  <si>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</si>
  <si>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</si>
  <si>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</si>
  <si>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</si>
  <si>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</si>
  <si>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</si>
  <si>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</si>
  <si>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</si>
  <si>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</si>
  <si>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</si>
  <si>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</si>
  <si>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</si>
  <si>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</si>
  <si>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</si>
  <si>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</si>
  <si>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</si>
  <si>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</si>
  <si>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</si>
  <si>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</si>
  <si>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</si>
  <si>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</si>
  <si>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</si>
  <si>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</si>
  <si>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</si>
  <si>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</si>
  <si>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</si>
  <si>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</si>
  <si>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</si>
  <si>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</si>
  <si>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</si>
  <si>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</si>
  <si>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</si>
  <si>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</si>
  <si>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</si>
  <si>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</si>
  <si>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</si>
  <si>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</si>
  <si>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</si>
  <si>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</si>
  <si>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</si>
  <si>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</si>
  <si>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</si>
  <si>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</si>
  <si>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</si>
  <si>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</si>
  <si>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</si>
  <si>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</si>
  <si>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</si>
  <si>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</si>
  <si>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</si>
  <si>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</si>
  <si>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</si>
  <si>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</si>
  <si>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</si>
  <si>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</si>
  <si>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</si>
  <si>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</si>
  <si>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</si>
  <si>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</si>
  <si>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</si>
  <si>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</si>
  <si>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</si>
  <si>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</si>
  <si>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</si>
  <si>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</si>
  <si>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</si>
  <si>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</si>
  <si>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</si>
  <si>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</si>
  <si>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</si>
  <si>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</si>
  <si>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</si>
  <si>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</si>
  <si>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</si>
  <si>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</si>
  <si>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</si>
  <si>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</si>
  <si>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</si>
  <si>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</si>
  <si>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</si>
  <si>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</si>
  <si>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</si>
  <si>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</si>
  <si>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</si>
  <si>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</si>
  <si>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</si>
  <si>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</si>
  <si>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</si>
  <si>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</si>
  <si>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</si>
  <si>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</si>
  <si>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</si>
  <si>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</si>
  <si>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</si>
  <si>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</si>
  <si>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</si>
  <si>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</si>
  <si>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</si>
  <si>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</si>
  <si>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</si>
  <si>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</si>
  <si>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</si>
  <si>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</si>
  <si>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</si>
  <si>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</si>
  <si>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</si>
  <si>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</si>
  <si>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</si>
  <si>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</si>
  <si>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</si>
  <si>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</si>
  <si>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</si>
  <si>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</si>
  <si>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</si>
  <si>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</si>
  <si>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</si>
  <si>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</si>
  <si>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</si>
  <si>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</si>
  <si>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</si>
  <si>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</si>
  <si>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</si>
  <si>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</si>
  <si>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</si>
  <si>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</si>
  <si>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</si>
  <si>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</si>
  <si>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</si>
  <si>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</si>
  <si>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</si>
  <si>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</si>
  <si>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</si>
  <si>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</si>
  <si>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</si>
  <si>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</si>
  <si>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</si>
  <si>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</si>
  <si>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</si>
  <si>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</si>
  <si>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</si>
  <si>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</si>
  <si>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</si>
  <si>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</si>
  <si>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</si>
  <si>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</si>
  <si>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</si>
  <si>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</si>
  <si>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</si>
  <si>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</si>
  <si>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</si>
  <si>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</si>
  <si>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</si>
  <si>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</si>
  <si>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</si>
  <si>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</si>
  <si>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</si>
  <si>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</si>
  <si>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</si>
  <si>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</si>
  <si>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</si>
  <si>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</si>
  <si>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</si>
  <si>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</si>
  <si>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</si>
  <si>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</si>
  <si>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</si>
  <si>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</si>
  <si>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</si>
  <si>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</si>
  <si>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</si>
  <si>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</si>
  <si>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</si>
  <si>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</si>
  <si>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</si>
  <si>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</si>
  <si>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</si>
  <si>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</si>
  <si>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</si>
  <si>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</si>
  <si>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</si>
  <si>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</si>
  <si>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</si>
  <si>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</si>
  <si>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</si>
  <si>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</si>
  <si>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</si>
  <si>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</si>
  <si>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</si>
  <si>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</si>
  <si>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</si>
  <si>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</si>
  <si>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</si>
  <si>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</si>
  <si>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</si>
  <si>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</si>
  <si>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</si>
  <si>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</si>
  <si>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</si>
  <si>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</si>
  <si>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</si>
  <si>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</si>
  <si>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</si>
  <si>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</si>
  <si>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</si>
  <si>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</si>
  <si>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</si>
  <si>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</si>
  <si>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</si>
  <si>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</si>
  <si>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</si>
  <si>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</si>
  <si>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</si>
  <si>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</si>
  <si>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</si>
  <si>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</si>
  <si>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</si>
  <si>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</si>
  <si>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</si>
  <si>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</si>
  <si>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</si>
  <si>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</si>
  <si>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</si>
  <si>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</si>
  <si>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</si>
  <si>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</si>
  <si>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</si>
  <si>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</si>
  <si>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</si>
  <si>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</si>
  <si>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</si>
  <si>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</si>
  <si>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</si>
  <si>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</si>
  <si>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</si>
  <si>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</si>
  <si>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</si>
  <si>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</si>
  <si>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</si>
  <si>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</si>
  <si>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</si>
  <si>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</si>
  <si>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</si>
  <si>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</si>
  <si>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</si>
  <si>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</si>
  <si>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</si>
  <si>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</si>
  <si>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</si>
  <si>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</si>
  <si>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</si>
  <si>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</si>
  <si>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</si>
  <si>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</si>
  <si>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</si>
  <si>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</si>
  <si>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</si>
  <si>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</si>
  <si>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</si>
  <si>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</si>
  <si>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</si>
  <si>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</si>
  <si>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</si>
  <si>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</si>
  <si>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</si>
  <si>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</si>
  <si>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</si>
  <si>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</si>
  <si>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</si>
  <si>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</si>
  <si>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</si>
  <si>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</si>
  <si>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</si>
  <si>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</si>
  <si>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</si>
  <si>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</si>
  <si>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</si>
  <si>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</si>
  <si>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</si>
  <si>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</si>
  <si>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</si>
  <si>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</si>
  <si>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</si>
  <si>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</si>
  <si>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</si>
  <si>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</si>
  <si>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</si>
  <si>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</si>
  <si>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</si>
  <si>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</si>
  <si>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</si>
  <si>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</si>
  <si>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</si>
  <si>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</si>
  <si>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</si>
  <si>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</si>
  <si>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</si>
  <si>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</si>
  <si>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</si>
  <si>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</si>
  <si>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</si>
  <si>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</si>
  <si>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</si>
  <si>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</si>
  <si>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</si>
  <si>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</si>
  <si>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</si>
  <si>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</si>
  <si>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</si>
  <si>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</si>
  <si>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</si>
  <si>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</si>
  <si>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</si>
  <si>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</si>
  <si>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</si>
  <si>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</si>
  <si>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</si>
  <si>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</si>
  <si>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</si>
  <si>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</si>
  <si>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</si>
  <si>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</si>
  <si>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</si>
  <si>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</si>
  <si>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</si>
  <si>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</si>
  <si>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</si>
  <si>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</si>
  <si>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</si>
  <si>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</si>
  <si>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</si>
  <si>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</si>
  <si>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</si>
  <si>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</si>
  <si>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</si>
  <si>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</si>
  <si>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</si>
  <si>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</si>
  <si>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</si>
  <si>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</si>
  <si>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</si>
  <si>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</si>
  <si>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</si>
  <si>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</si>
  <si>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</si>
  <si>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</si>
  <si>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</si>
  <si>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</si>
  <si>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</si>
  <si>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</si>
  <si>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</si>
  <si>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</si>
  <si>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</si>
  <si>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</si>
  <si>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</si>
  <si>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</si>
  <si>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</si>
  <si>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</si>
  <si>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</si>
  <si>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</si>
  <si>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</si>
  <si>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</si>
  <si>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</si>
  <si>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</si>
  <si>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</si>
  <si>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</si>
  <si>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</si>
  <si>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</si>
  <si>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</si>
  <si>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</si>
  <si>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</si>
  <si>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</si>
  <si>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</si>
  <si>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</si>
  <si>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</si>
  <si>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</si>
  <si>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</si>
  <si>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</si>
  <si>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</si>
  <si>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</si>
  <si>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</si>
  <si>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</si>
  <si>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</si>
  <si>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</si>
  <si>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</si>
  <si>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</si>
  <si>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</si>
  <si>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</si>
  <si>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</si>
  <si>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</si>
  <si>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</si>
  <si>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</si>
  <si>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</si>
  <si>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</si>
  <si>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</si>
  <si>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</si>
  <si>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</si>
  <si>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</si>
  <si>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</si>
  <si>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</si>
  <si>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</si>
  <si>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</si>
  <si>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</si>
  <si>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</si>
  <si>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</si>
  <si>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</si>
  <si>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</si>
  <si>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</si>
  <si>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</si>
  <si>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</si>
  <si>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</si>
  <si>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</si>
  <si>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</si>
  <si>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</si>
  <si>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</si>
  <si>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</si>
  <si>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</si>
  <si>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</si>
  <si>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</si>
  <si>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</si>
  <si>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</si>
  <si>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</si>
  <si>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</si>
  <si>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</si>
  <si>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</si>
  <si>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</si>
  <si>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</si>
  <si>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</si>
  <si>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</si>
  <si>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</si>
  <si>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</si>
  <si>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</si>
  <si>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</si>
  <si>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</si>
  <si>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</si>
  <si>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</si>
  <si>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</si>
  <si>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</si>
  <si>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</si>
  <si>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</si>
  <si>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</si>
  <si>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</si>
  <si>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</si>
  <si>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</si>
  <si>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</si>
  <si>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</si>
  <si>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</si>
  <si>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</si>
  <si>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</si>
  <si>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</si>
  <si>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</si>
  <si>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</si>
  <si>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</si>
  <si>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</si>
  <si>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</si>
  <si>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</si>
  <si>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</si>
  <si>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</si>
  <si>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</si>
  <si>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</si>
  <si>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</si>
  <si>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</si>
  <si>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</si>
  <si>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</si>
  <si>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</si>
  <si>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</si>
  <si>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</si>
  <si>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</si>
  <si>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</si>
  <si>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</si>
  <si>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</si>
  <si>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</si>
  <si>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</si>
  <si>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</si>
  <si>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</si>
  <si>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</si>
  <si>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</si>
  <si>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</si>
  <si>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</si>
  <si>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</si>
  <si>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</si>
  <si>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</si>
  <si>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</si>
  <si>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</si>
  <si>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</si>
  <si>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</si>
  <si>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</si>
  <si>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</si>
  <si>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</si>
  <si>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</si>
  <si>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</si>
  <si>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</si>
  <si>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</si>
  <si>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</si>
  <si>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</si>
  <si>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</si>
  <si>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</si>
  <si>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</si>
  <si>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</si>
  <si>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</si>
  <si>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</si>
  <si>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</si>
  <si>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</si>
  <si>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</si>
  <si>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</si>
  <si>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</si>
  <si>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</si>
  <si>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</si>
  <si>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</si>
  <si>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</si>
  <si>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</si>
  <si>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</si>
  <si>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</si>
  <si>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</si>
  <si>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</si>
  <si>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</si>
  <si>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</si>
  <si>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</si>
  <si>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</si>
  <si>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</si>
  <si>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</si>
  <si>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</si>
  <si>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</si>
  <si>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</si>
  <si>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</si>
  <si>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</si>
  <si>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</si>
  <si>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</si>
  <si>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</si>
  <si>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</si>
  <si>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</si>
  <si>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</si>
  <si>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</si>
  <si>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</si>
  <si>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</si>
  <si>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</si>
  <si>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</si>
  <si>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</si>
  <si>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</si>
  <si>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</si>
  <si>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</si>
  <si>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</si>
  <si>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</si>
  <si>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</si>
  <si>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</si>
  <si>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</si>
  <si>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</si>
  <si>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</si>
  <si>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</si>
  <si>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</si>
  <si>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</si>
  <si>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</si>
  <si>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</si>
  <si>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</si>
  <si>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</si>
  <si>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</si>
  <si>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</si>
  <si>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</si>
  <si>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</si>
  <si>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</si>
  <si>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</si>
  <si>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</si>
  <si>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</si>
  <si>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</si>
  <si>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</si>
  <si>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</si>
  <si>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</si>
  <si>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</si>
  <si>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</si>
  <si>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</si>
  <si>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</si>
  <si>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</si>
  <si>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</si>
  <si>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</si>
  <si>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</si>
  <si>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</si>
  <si>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</si>
  <si>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</si>
  <si>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</si>
  <si>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</si>
  <si>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</si>
  <si>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</si>
  <si>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</si>
  <si>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</si>
  <si>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</si>
  <si>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</si>
  <si>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</si>
  <si>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</si>
  <si>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</si>
  <si>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</si>
  <si>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</si>
  <si>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</si>
  <si>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</si>
  <si>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</si>
  <si>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</si>
  <si>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</si>
  <si>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</si>
  <si>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</si>
  <si>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</si>
  <si>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</si>
  <si>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</si>
  <si>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</si>
  <si>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</si>
  <si>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</si>
  <si>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</si>
  <si>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</si>
  <si>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</si>
  <si>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</si>
  <si>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</si>
  <si>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</si>
  <si>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</si>
  <si>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</si>
  <si>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</si>
  <si>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</si>
  <si>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</si>
  <si>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</si>
  <si>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</si>
  <si>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</si>
  <si>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</si>
  <si>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</si>
  <si>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</si>
  <si>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</si>
  <si>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</si>
  <si>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</si>
  <si>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</si>
  <si>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</si>
  <si>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</si>
  <si>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</si>
  <si>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</si>
  <si>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</si>
  <si>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</si>
  <si>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</si>
  <si>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</si>
  <si>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</si>
  <si>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</si>
  <si>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</si>
  <si>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</si>
  <si>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</si>
  <si>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</si>
  <si>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</si>
  <si>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</si>
  <si>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</si>
  <si>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</si>
  <si>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</si>
  <si>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</si>
  <si>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</si>
  <si>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</si>
  <si>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</si>
  <si>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</si>
  <si>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</si>
  <si>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</si>
  <si>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</si>
  <si>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</si>
  <si>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</si>
  <si>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</si>
  <si>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</si>
  <si>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</si>
  <si>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</si>
  <si>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</si>
  <si>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</si>
  <si>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</si>
  <si>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</si>
  <si>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</si>
  <si>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</si>
  <si>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</si>
  <si>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</si>
  <si>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</si>
  <si>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</si>
  <si>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</si>
  <si>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</si>
  <si>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</si>
  <si>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</si>
  <si>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</si>
  <si>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</si>
  <si>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</si>
  <si>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</si>
  <si>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</si>
  <si>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</si>
  <si>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</si>
  <si>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</si>
  <si>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</si>
  <si>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</si>
  <si>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</si>
  <si>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</si>
  <si>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</si>
  <si>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</si>
  <si>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</si>
  <si>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</si>
  <si>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</si>
  <si>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</si>
  <si>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</si>
  <si>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</si>
  <si>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</si>
  <si>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</si>
  <si>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</si>
  <si>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</si>
  <si>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</si>
  <si>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</si>
  <si>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</si>
  <si>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</si>
  <si>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</si>
  <si>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</si>
  <si>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</si>
  <si>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</si>
  <si>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</si>
  <si>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</si>
  <si>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</si>
  <si>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</si>
  <si>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</si>
  <si>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</si>
  <si>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</si>
  <si>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</si>
  <si>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</si>
  <si>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</si>
  <si>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</si>
  <si>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</si>
  <si>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</si>
  <si>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</si>
  <si>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</si>
  <si>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</si>
  <si>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</si>
  <si>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</si>
  <si>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</si>
  <si>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</si>
  <si>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</si>
  <si>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</si>
  <si>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</si>
  <si>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</si>
  <si>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</si>
  <si>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</si>
  <si>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</si>
  <si>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</si>
  <si>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</si>
  <si>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</si>
  <si>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</si>
  <si>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</si>
  <si>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</si>
  <si>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</si>
  <si>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</si>
  <si>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</si>
  <si>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</si>
  <si>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</si>
  <si>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</si>
  <si>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</si>
  <si>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</si>
  <si>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</si>
  <si>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</si>
  <si>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</si>
  <si>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</si>
  <si>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</si>
  <si>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</si>
  <si>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</si>
  <si>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</si>
  <si>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</si>
  <si>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</si>
  <si>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</si>
  <si>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</si>
  <si>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</si>
  <si>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</si>
  <si>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</si>
  <si>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</si>
  <si>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</si>
  <si>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</si>
  <si>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</si>
  <si>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</si>
  <si>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</si>
  <si>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</si>
  <si>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</si>
  <si>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</si>
  <si>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</si>
  <si>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</si>
  <si>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</si>
  <si>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</si>
  <si>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</si>
  <si>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</si>
  <si>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</si>
  <si>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</si>
  <si>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</si>
  <si>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</si>
  <si>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</si>
  <si>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</si>
  <si>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</si>
  <si>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</si>
  <si>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</si>
  <si>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</si>
  <si>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</si>
  <si>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</si>
  <si>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</si>
  <si>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</si>
  <si>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</si>
  <si>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</si>
  <si>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</si>
  <si>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</si>
  <si>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</si>
  <si>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</si>
  <si>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</si>
  <si>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</si>
  <si>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</si>
  <si>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</si>
  <si>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</si>
  <si>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</si>
  <si>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</si>
  <si>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</si>
  <si>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</si>
  <si>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</si>
  <si>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</si>
  <si>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</si>
  <si>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</si>
  <si>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</si>
  <si>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</si>
  <si>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</si>
  <si>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</si>
  <si>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</si>
  <si>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</si>
  <si>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</si>
  <si>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</si>
  <si>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</si>
  <si>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</si>
  <si>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</si>
  <si>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</si>
  <si>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</si>
  <si>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</si>
  <si>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</si>
  <si>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</si>
  <si>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</si>
  <si>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</si>
  <si>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</si>
  <si>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</si>
  <si>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</si>
  <si>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</si>
  <si>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</si>
  <si>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</si>
  <si>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</si>
  <si>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</si>
  <si>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</si>
  <si>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</si>
  <si>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</si>
  <si>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</si>
  <si>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</si>
  <si>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</si>
  <si>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</si>
  <si>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</si>
  <si>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</si>
  <si>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</si>
  <si>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</si>
  <si>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</si>
  <si>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</si>
  <si>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</si>
  <si>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</si>
  <si>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</si>
  <si>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</si>
  <si>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</si>
  <si>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</si>
  <si>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</si>
  <si>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</si>
  <si>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</si>
  <si>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</si>
  <si>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</si>
  <si>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</si>
  <si>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</si>
  <si>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</si>
  <si>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</si>
  <si>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</si>
  <si>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</si>
  <si>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</si>
  <si>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</si>
  <si>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</si>
  <si>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</si>
  <si>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</si>
  <si>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</si>
  <si>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</si>
  <si>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</si>
  <si>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</si>
  <si>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</si>
  <si>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</si>
  <si>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</si>
  <si>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</si>
  <si>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</si>
  <si>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</si>
  <si>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</si>
  <si>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</si>
  <si>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</si>
  <si>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</si>
  <si>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</si>
  <si>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</si>
  <si>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</si>
  <si>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</si>
  <si>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</si>
  <si>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</si>
  <si>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</si>
  <si>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</si>
  <si>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</si>
  <si>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</si>
  <si>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</si>
  <si>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</si>
  <si>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</si>
  <si>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</si>
  <si>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</si>
  <si>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</si>
  <si>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</si>
  <si>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</si>
  <si>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</si>
  <si>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</si>
  <si>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</si>
  <si>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</si>
  <si>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</si>
  <si>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</si>
  <si>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</si>
  <si>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</si>
  <si>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</si>
  <si>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</si>
  <si>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</si>
  <si>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</si>
  <si>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</si>
  <si>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</si>
  <si>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</si>
  <si>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</si>
  <si>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</si>
  <si>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</si>
  <si>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</si>
  <si>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</si>
  <si>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</si>
  <si>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</si>
  <si>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</si>
  <si>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</si>
  <si>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</si>
  <si>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</si>
  <si>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</si>
  <si>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</si>
  <si>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</si>
  <si>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</si>
  <si>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</si>
  <si>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</si>
  <si>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</si>
  <si>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</si>
  <si>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</si>
  <si>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</si>
  <si>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</si>
  <si>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</si>
  <si>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</si>
  <si>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</si>
  <si>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</si>
  <si>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</si>
  <si>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</si>
  <si>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</si>
  <si>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</si>
  <si>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</si>
  <si>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</si>
  <si>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TAUX de Chutes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</si>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</sst>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</fills>
  <borders count="7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319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51" fillId="0" borderId="43" xfId="0" applyFont="1" applyBorder="1" applyAlignment="1" applyProtection="1">
      <alignment horizontal="center"/>
      <protection locked="0" hidden="1"/>
    </xf>
    <xf numFmtId="0" fontId="0" fillId="0" borderId="0" xfId="0" applyProtection="1">
      <protection hidden="1"/>
    </xf>
    <xf numFmtId="0" fontId="63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2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1" fillId="10" borderId="72" xfId="8" applyFont="1" applyBorder="1" applyAlignment="1" applyProtection="1">
      <alignment horizontal="center"/>
      <protection hidden="1"/>
    </xf>
    <xf numFmtId="0" fontId="61" fillId="10" borderId="2" xfId="8" applyFont="1" applyBorder="1" applyAlignment="1" applyProtection="1">
      <alignment horizontal="center"/>
      <protection hidden="1"/>
    </xf>
    <xf numFmtId="0" fontId="61" fillId="10" borderId="49" xfId="8" applyFont="1" applyBorder="1" applyAlignment="1" applyProtection="1">
      <alignment horizontal="center"/>
      <protection hidden="1"/>
    </xf>
    <xf numFmtId="0" fontId="61" fillId="10" borderId="50" xfId="8" applyFont="1" applyBorder="1" applyAlignment="1" applyProtection="1">
      <alignment horizontal="center"/>
      <protection hidden="1"/>
    </xf>
    <xf numFmtId="0" fontId="61" fillId="10" borderId="68" xfId="8" applyFont="1" applyBorder="1" applyAlignment="1" applyProtection="1">
      <alignment horizontal="center"/>
      <protection hidden="1"/>
    </xf>
    <xf numFmtId="0" fontId="61" fillId="10" borderId="69" xfId="8" applyFont="1" applyBorder="1" applyAlignment="1" applyProtection="1">
      <alignment horizontal="center"/>
      <protection hidden="1"/>
    </xf>
    <xf numFmtId="0" fontId="65" fillId="17" borderId="38" xfId="14" applyFont="1" applyBorder="1" applyAlignment="1" applyProtection="1">
      <alignment horizontal="center"/>
      <protection hidden="1"/>
    </xf>
    <xf numFmtId="0" fontId="65" fillId="17" borderId="66" xfId="14" applyFont="1" applyBorder="1" applyAlignment="1" applyProtection="1">
      <alignment horizontal="center"/>
      <protection hidden="1"/>
    </xf>
    <xf numFmtId="0" fontId="41" fillId="19" borderId="51" xfId="16" applyFont="1" applyBorder="1" applyAlignment="1" applyProtection="1">
      <alignment horizontal="center"/>
      <protection hidden="1"/>
    </xf>
    <xf numFmtId="0" fontId="41" fillId="19" borderId="32" xfId="16" applyFont="1" applyBorder="1" applyAlignment="1" applyProtection="1">
      <alignment horizontal="center"/>
      <protection hidden="1"/>
    </xf>
    <xf numFmtId="0" fontId="61" fillId="10" borderId="48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5" fillId="17" borderId="65" xfId="14" applyFont="1" applyBorder="1" applyAlignment="1" applyProtection="1">
      <alignment horizontal="center"/>
      <protection hidden="1"/>
    </xf>
    <xf numFmtId="0" fontId="65" fillId="17" borderId="21" xfId="14" applyFont="1" applyBorder="1" applyAlignment="1" applyProtection="1">
      <alignment horizontal="center"/>
      <protection hidden="1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170" fontId="63" fillId="16" borderId="0" xfId="13" applyNumberFormat="1" applyFont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4" fillId="18" borderId="47" xfId="15" applyFont="1" applyBorder="1" applyAlignment="1" applyProtection="1">
      <alignment horizontal="center" vertical="center"/>
      <protection hidden="1"/>
    </xf>
    <xf numFmtId="0" fontId="64" fillId="18" borderId="54" xfId="15" applyFont="1" applyBorder="1" applyAlignment="1" applyProtection="1">
      <alignment horizontal="center" vertical="center"/>
      <protection hidden="1"/>
    </xf>
    <xf numFmtId="0" fontId="64" fillId="18" borderId="16" xfId="15" applyFont="1" applyBorder="1" applyAlignment="1" applyProtection="1">
      <alignment horizontal="center" vertical="center"/>
      <protection hidden="1"/>
    </xf>
    <xf numFmtId="43" fontId="0" fillId="0" borderId="0" xfId="0" applyNumberFormat="1"/>
    <xf numFmtId="175" fontId="0" fillId="0" borderId="0" xfId="0" applyNumberFormat="1"/>
    <xf numFmtId="0" fontId="66" fillId="0" borderId="51" xfId="0" applyFont="1" applyBorder="1" applyAlignment="1">
      <alignment horizontal="center"/>
    </xf>
    <xf numFmtId="0" fontId="66" fillId="0" borderId="42" xfId="0" applyFont="1" applyBorder="1" applyAlignment="1">
      <alignment horizontal="center"/>
    </xf>
    <xf numFmtId="0" fontId="66" fillId="0" borderId="43" xfId="0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33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18176"/>
        <c:axId val="92693632"/>
      </c:lineChart>
      <c:catAx>
        <c:axId val="90418176"/>
        <c:scaling>
          <c:orientation val="minMax"/>
        </c:scaling>
        <c:delete val="0"/>
        <c:axPos val="b"/>
        <c:majorTickMark val="out"/>
        <c:minorTickMark val="none"/>
        <c:tickLblPos val="nextTo"/>
        <c:crossAx val="92693632"/>
        <c:crosses val="autoZero"/>
        <c:auto val="1"/>
        <c:lblAlgn val="ctr"/>
        <c:lblOffset val="100"/>
        <c:noMultiLvlLbl val="0"/>
      </c:catAx>
      <c:valAx>
        <c:axId val="9269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418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458597</xdr:colOff>
      <xdr:row>21</xdr:row>
      <xdr:rowOff>60833</xdr:rowOff>
    </xdr:from>
    <xdr:to>
      <xdr:col>1</xdr:col>
      <xdr:colOff>458597</xdr:colOff>
      <xdr:row>27</xdr:row>
      <xdr:rowOff>101600</xdr:rowOff>
    </xdr:to>
    <xdr:cxnSp macro="">
      <xdr:nvCxnSpPr>
        <xdr:cNvPr id="160" name="Connecteur droit 159"/>
        <xdr:cNvCxnSpPr/>
      </xdr:nvCxnSpPr>
      <xdr:spPr>
        <a:xfrm>
          <a:off x="1687322" y="5356733"/>
          <a:ext cx="0" cy="11837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1100582</xdr:colOff>
      <xdr:row>21</xdr:row>
      <xdr:rowOff>60833</xdr:rowOff>
    </xdr:from>
    <xdr:to>
      <xdr:col>1</xdr:col>
      <xdr:colOff>458597</xdr:colOff>
      <xdr:row>21</xdr:row>
      <xdr:rowOff>60833</xdr:rowOff>
    </xdr:to>
    <xdr:cxnSp macro="">
      <xdr:nvCxnSpPr>
        <xdr:cNvPr id="161" name="Connecteur droit 160"/>
        <xdr:cNvCxnSpPr/>
      </xdr:nvCxnSpPr>
      <xdr:spPr>
        <a:xfrm>
          <a:off x="1100582" y="5356733"/>
          <a:ext cx="58674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1100582</xdr:colOff>
      <xdr:row>16</xdr:row>
      <xdr:rowOff>101600</xdr:rowOff>
    </xdr:from>
    <xdr:to>
      <xdr:col>0</xdr:col>
      <xdr:colOff>1100582</xdr:colOff>
      <xdr:row>21</xdr:row>
      <xdr:rowOff>60833</xdr:rowOff>
    </xdr:to>
    <xdr:cxnSp macro="">
      <xdr:nvCxnSpPr>
        <xdr:cNvPr id="162" name="Connecteur droit 161"/>
        <xdr:cNvCxnSpPr/>
      </xdr:nvCxnSpPr>
      <xdr:spPr>
        <a:xfrm flipV="1">
          <a:off x="1100582" y="4445000"/>
          <a:ext cx="0" cy="91173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18</xdr:row>
      <xdr:rowOff>44196</xdr:rowOff>
    </xdr:from>
    <xdr:to>
      <xdr:col>0</xdr:col>
      <xdr:colOff>1100582</xdr:colOff>
      <xdr:row>18</xdr:row>
      <xdr:rowOff>44196</xdr:rowOff>
    </xdr:to>
    <xdr:cxnSp macro="">
      <xdr:nvCxnSpPr>
        <xdr:cNvPr id="163" name="Connecteur droit 162"/>
        <xdr:cNvCxnSpPr/>
      </xdr:nvCxnSpPr>
      <xdr:spPr>
        <a:xfrm>
          <a:off x="508000" y="4768596"/>
          <a:ext cx="59258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101600</xdr:rowOff>
    </xdr:from>
    <xdr:to>
      <xdr:col>1</xdr:col>
      <xdr:colOff>460375</xdr:colOff>
      <xdr:row>28</xdr:row>
      <xdr:rowOff>101600</xdr:rowOff>
    </xdr:to>
    <xdr:cxnSp macro="">
      <xdr:nvCxnSpPr>
        <xdr:cNvPr id="164" name="Connecteur droit 163"/>
        <xdr:cNvCxnSpPr/>
      </xdr:nvCxnSpPr>
      <xdr:spPr>
        <a:xfrm>
          <a:off x="508000" y="6731000"/>
          <a:ext cx="11811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101600</xdr:rowOff>
    </xdr:from>
    <xdr:ext cx="2006600" cy="264560"/>
    <xdr:sp macro="" textlink="">
      <xdr:nvSpPr>
        <xdr:cNvPr id="165" name="ZoneTexte 164"/>
        <xdr:cNvSpPr txBox="1"/>
      </xdr:nvSpPr>
      <xdr:spPr>
        <a:xfrm>
          <a:off x="635000" y="6540500"/>
          <a:ext cx="20066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826</a:t>
          </a:r>
        </a:p>
      </xdr:txBody>
    </xdr:sp>
    <xdr:clientData/>
  </xdr:oneCellAnchor>
  <xdr:twoCellAnchor>
    <xdr:from>
      <xdr:col>0</xdr:col>
      <xdr:colOff>317500</xdr:colOff>
      <xdr:row>18</xdr:row>
      <xdr:rowOff>44196</xdr:rowOff>
    </xdr:from>
    <xdr:to>
      <xdr:col>0</xdr:col>
      <xdr:colOff>317500</xdr:colOff>
      <xdr:row>27</xdr:row>
      <xdr:rowOff>101600</xdr:rowOff>
    </xdr:to>
    <xdr:cxnSp macro="">
      <xdr:nvCxnSpPr>
        <xdr:cNvPr id="166" name="Connecteur droit 165"/>
        <xdr:cNvCxnSpPr/>
      </xdr:nvCxnSpPr>
      <xdr:spPr>
        <a:xfrm flipV="1">
          <a:off x="317500" y="4768596"/>
          <a:ext cx="0" cy="177190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44196</xdr:rowOff>
    </xdr:from>
    <xdr:ext cx="356893" cy="635000"/>
    <xdr:sp macro="" textlink="">
      <xdr:nvSpPr>
        <xdr:cNvPr id="167" name="ZoneTexte 166"/>
        <xdr:cNvSpPr txBox="1"/>
      </xdr:nvSpPr>
      <xdr:spPr>
        <a:xfrm>
          <a:off x="254000" y="495909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1232</a:t>
          </a:r>
        </a:p>
      </xdr:txBody>
    </xdr:sp>
    <xdr:clientData/>
  </xdr:oneCellAnchor>
  <xdr:twoCellAnchor>
    <xdr:from>
      <xdr:col>0</xdr:col>
      <xdr:colOff>508000</xdr:colOff>
      <xdr:row>16</xdr:row>
      <xdr:rowOff>101600</xdr:rowOff>
    </xdr:from>
    <xdr:to>
      <xdr:col>4</xdr:col>
      <xdr:colOff>165100</xdr:colOff>
      <xdr:row>27</xdr:row>
      <xdr:rowOff>101600</xdr:rowOff>
    </xdr:to>
    <xdr:sp macro="" textlink="">
      <xdr:nvSpPr>
        <xdr:cNvPr id="168" name="Rectangle 167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165100</xdr:rowOff>
    </xdr:from>
    <xdr:to>
      <xdr:col>4</xdr:col>
      <xdr:colOff>165100</xdr:colOff>
      <xdr:row>15</xdr:row>
      <xdr:rowOff>165100</xdr:rowOff>
    </xdr:to>
    <xdr:cxnSp macro="">
      <xdr:nvCxnSpPr>
        <xdr:cNvPr id="169" name="Connecteur droit 168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165100</xdr:rowOff>
    </xdr:from>
    <xdr:ext cx="5016500" cy="264560"/>
    <xdr:sp macro="" textlink="">
      <xdr:nvSpPr>
        <xdr:cNvPr id="170" name="ZoneTexte 169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4</xdr:col>
      <xdr:colOff>292100</xdr:colOff>
      <xdr:row>16</xdr:row>
      <xdr:rowOff>101600</xdr:rowOff>
    </xdr:from>
    <xdr:to>
      <xdr:col>4</xdr:col>
      <xdr:colOff>292100</xdr:colOff>
      <xdr:row>27</xdr:row>
      <xdr:rowOff>101600</xdr:rowOff>
    </xdr:to>
    <xdr:cxnSp macro="">
      <xdr:nvCxnSpPr>
        <xdr:cNvPr id="171" name="Connecteur droit 170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18</xdr:row>
      <xdr:rowOff>38100</xdr:rowOff>
    </xdr:from>
    <xdr:ext cx="356893" cy="635000"/>
    <xdr:sp macro="" textlink="">
      <xdr:nvSpPr>
        <xdr:cNvPr id="172" name="ZoneTexte 171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516382</xdr:colOff>
      <xdr:row>24</xdr:row>
      <xdr:rowOff>98933</xdr:rowOff>
    </xdr:from>
    <xdr:to>
      <xdr:col>0</xdr:col>
      <xdr:colOff>1075182</xdr:colOff>
      <xdr:row>27</xdr:row>
      <xdr:rowOff>86233</xdr:rowOff>
    </xdr:to>
    <xdr:sp macro="" textlink="">
      <xdr:nvSpPr>
        <xdr:cNvPr id="173" name="Ellipse 172"/>
        <xdr:cNvSpPr/>
      </xdr:nvSpPr>
      <xdr:spPr>
        <a:xfrm>
          <a:off x="516382" y="596633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725932</xdr:colOff>
      <xdr:row>25</xdr:row>
      <xdr:rowOff>117983</xdr:rowOff>
    </xdr:from>
    <xdr:to>
      <xdr:col>0</xdr:col>
      <xdr:colOff>865632</xdr:colOff>
      <xdr:row>26</xdr:row>
      <xdr:rowOff>67183</xdr:rowOff>
    </xdr:to>
    <xdr:sp macro="" textlink="">
      <xdr:nvSpPr>
        <xdr:cNvPr id="174" name="Ellipse 173"/>
        <xdr:cNvSpPr/>
      </xdr:nvSpPr>
      <xdr:spPr>
        <a:xfrm>
          <a:off x="725932" y="61758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746391</xdr:colOff>
      <xdr:row>25</xdr:row>
      <xdr:rowOff>138442</xdr:rowOff>
    </xdr:from>
    <xdr:to>
      <xdr:col>0</xdr:col>
      <xdr:colOff>845173</xdr:colOff>
      <xdr:row>26</xdr:row>
      <xdr:rowOff>46724</xdr:rowOff>
    </xdr:to>
    <xdr:sp macro="" textlink="">
      <xdr:nvSpPr>
        <xdr:cNvPr id="175" name="Rectangle 174"/>
        <xdr:cNvSpPr/>
      </xdr:nvSpPr>
      <xdr:spPr>
        <a:xfrm>
          <a:off x="746391" y="61963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21</xdr:row>
      <xdr:rowOff>111633</xdr:rowOff>
    </xdr:from>
    <xdr:to>
      <xdr:col>0</xdr:col>
      <xdr:colOff>1075182</xdr:colOff>
      <xdr:row>24</xdr:row>
      <xdr:rowOff>98933</xdr:rowOff>
    </xdr:to>
    <xdr:sp macro="" textlink="">
      <xdr:nvSpPr>
        <xdr:cNvPr id="176" name="Ellipse 175"/>
        <xdr:cNvSpPr/>
      </xdr:nvSpPr>
      <xdr:spPr>
        <a:xfrm>
          <a:off x="516382" y="540753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725932</xdr:colOff>
      <xdr:row>22</xdr:row>
      <xdr:rowOff>130683</xdr:rowOff>
    </xdr:from>
    <xdr:to>
      <xdr:col>0</xdr:col>
      <xdr:colOff>865632</xdr:colOff>
      <xdr:row>23</xdr:row>
      <xdr:rowOff>79883</xdr:rowOff>
    </xdr:to>
    <xdr:sp macro="" textlink="">
      <xdr:nvSpPr>
        <xdr:cNvPr id="177" name="Ellipse 176"/>
        <xdr:cNvSpPr/>
      </xdr:nvSpPr>
      <xdr:spPr>
        <a:xfrm>
          <a:off x="725932" y="56170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746391</xdr:colOff>
      <xdr:row>22</xdr:row>
      <xdr:rowOff>151142</xdr:rowOff>
    </xdr:from>
    <xdr:to>
      <xdr:col>0</xdr:col>
      <xdr:colOff>845173</xdr:colOff>
      <xdr:row>23</xdr:row>
      <xdr:rowOff>59424</xdr:rowOff>
    </xdr:to>
    <xdr:sp macro="" textlink="">
      <xdr:nvSpPr>
        <xdr:cNvPr id="178" name="Rectangle 177"/>
        <xdr:cNvSpPr/>
      </xdr:nvSpPr>
      <xdr:spPr>
        <a:xfrm>
          <a:off x="746391" y="56375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516382</xdr:colOff>
      <xdr:row>18</xdr:row>
      <xdr:rowOff>124333</xdr:rowOff>
    </xdr:from>
    <xdr:to>
      <xdr:col>0</xdr:col>
      <xdr:colOff>1075182</xdr:colOff>
      <xdr:row>21</xdr:row>
      <xdr:rowOff>111633</xdr:rowOff>
    </xdr:to>
    <xdr:sp macro="" textlink="">
      <xdr:nvSpPr>
        <xdr:cNvPr id="179" name="Ellipse 178"/>
        <xdr:cNvSpPr/>
      </xdr:nvSpPr>
      <xdr:spPr>
        <a:xfrm>
          <a:off x="516382" y="484873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725932</xdr:colOff>
      <xdr:row>19</xdr:row>
      <xdr:rowOff>143383</xdr:rowOff>
    </xdr:from>
    <xdr:to>
      <xdr:col>0</xdr:col>
      <xdr:colOff>865632</xdr:colOff>
      <xdr:row>20</xdr:row>
      <xdr:rowOff>92583</xdr:rowOff>
    </xdr:to>
    <xdr:sp macro="" textlink="">
      <xdr:nvSpPr>
        <xdr:cNvPr id="180" name="Ellipse 179"/>
        <xdr:cNvSpPr/>
      </xdr:nvSpPr>
      <xdr:spPr>
        <a:xfrm>
          <a:off x="725932" y="50582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746391</xdr:colOff>
      <xdr:row>19</xdr:row>
      <xdr:rowOff>163842</xdr:rowOff>
    </xdr:from>
    <xdr:to>
      <xdr:col>0</xdr:col>
      <xdr:colOff>845173</xdr:colOff>
      <xdr:row>20</xdr:row>
      <xdr:rowOff>72124</xdr:rowOff>
    </xdr:to>
    <xdr:sp macro="" textlink="">
      <xdr:nvSpPr>
        <xdr:cNvPr id="181" name="Rectangle 180"/>
        <xdr:cNvSpPr/>
      </xdr:nvSpPr>
      <xdr:spPr>
        <a:xfrm>
          <a:off x="746391" y="50787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1075182</xdr:colOff>
      <xdr:row>24</xdr:row>
      <xdr:rowOff>98933</xdr:rowOff>
    </xdr:from>
    <xdr:to>
      <xdr:col>1</xdr:col>
      <xdr:colOff>405257</xdr:colOff>
      <xdr:row>27</xdr:row>
      <xdr:rowOff>86233</xdr:rowOff>
    </xdr:to>
    <xdr:sp macro="" textlink="">
      <xdr:nvSpPr>
        <xdr:cNvPr id="182" name="Ellipse 181"/>
        <xdr:cNvSpPr/>
      </xdr:nvSpPr>
      <xdr:spPr>
        <a:xfrm>
          <a:off x="1075182" y="596633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56007</xdr:colOff>
      <xdr:row>25</xdr:row>
      <xdr:rowOff>117983</xdr:rowOff>
    </xdr:from>
    <xdr:to>
      <xdr:col>1</xdr:col>
      <xdr:colOff>195707</xdr:colOff>
      <xdr:row>26</xdr:row>
      <xdr:rowOff>67183</xdr:rowOff>
    </xdr:to>
    <xdr:sp macro="" textlink="">
      <xdr:nvSpPr>
        <xdr:cNvPr id="183" name="Ellipse 182"/>
        <xdr:cNvSpPr/>
      </xdr:nvSpPr>
      <xdr:spPr>
        <a:xfrm>
          <a:off x="1284732" y="61758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76466</xdr:colOff>
      <xdr:row>25</xdr:row>
      <xdr:rowOff>138442</xdr:rowOff>
    </xdr:from>
    <xdr:to>
      <xdr:col>1</xdr:col>
      <xdr:colOff>175248</xdr:colOff>
      <xdr:row>26</xdr:row>
      <xdr:rowOff>46724</xdr:rowOff>
    </xdr:to>
    <xdr:sp macro="" textlink="">
      <xdr:nvSpPr>
        <xdr:cNvPr id="184" name="Rectangle 183"/>
        <xdr:cNvSpPr/>
      </xdr:nvSpPr>
      <xdr:spPr>
        <a:xfrm>
          <a:off x="1305191" y="61963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1075182</xdr:colOff>
      <xdr:row>21</xdr:row>
      <xdr:rowOff>111633</xdr:rowOff>
    </xdr:from>
    <xdr:to>
      <xdr:col>1</xdr:col>
      <xdr:colOff>405257</xdr:colOff>
      <xdr:row>24</xdr:row>
      <xdr:rowOff>98933</xdr:rowOff>
    </xdr:to>
    <xdr:sp macro="" textlink="">
      <xdr:nvSpPr>
        <xdr:cNvPr id="185" name="Ellipse 184"/>
        <xdr:cNvSpPr/>
      </xdr:nvSpPr>
      <xdr:spPr>
        <a:xfrm>
          <a:off x="1075182" y="540753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56007</xdr:colOff>
      <xdr:row>22</xdr:row>
      <xdr:rowOff>130683</xdr:rowOff>
    </xdr:from>
    <xdr:to>
      <xdr:col>1</xdr:col>
      <xdr:colOff>195707</xdr:colOff>
      <xdr:row>23</xdr:row>
      <xdr:rowOff>79883</xdr:rowOff>
    </xdr:to>
    <xdr:sp macro="" textlink="">
      <xdr:nvSpPr>
        <xdr:cNvPr id="186" name="Ellipse 185"/>
        <xdr:cNvSpPr/>
      </xdr:nvSpPr>
      <xdr:spPr>
        <a:xfrm>
          <a:off x="1284732" y="5617083"/>
          <a:ext cx="139700" cy="1397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76466</xdr:colOff>
      <xdr:row>22</xdr:row>
      <xdr:rowOff>151142</xdr:rowOff>
    </xdr:from>
    <xdr:to>
      <xdr:col>1</xdr:col>
      <xdr:colOff>175248</xdr:colOff>
      <xdr:row>23</xdr:row>
      <xdr:rowOff>59424</xdr:rowOff>
    </xdr:to>
    <xdr:sp macro="" textlink="">
      <xdr:nvSpPr>
        <xdr:cNvPr id="187" name="Rectangle 186"/>
        <xdr:cNvSpPr/>
      </xdr:nvSpPr>
      <xdr:spPr>
        <a:xfrm>
          <a:off x="1305191" y="5637542"/>
          <a:ext cx="98782" cy="98782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j%20gestion%20documentaire/Temps%20de%20sciage%20profil&#233;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de données"/>
      <sheetName val="Calcul"/>
    </sheetNames>
    <sheetDataSet>
      <sheetData sheetId="0">
        <row r="2">
          <cell r="L2" t="str">
            <v>Carré</v>
          </cell>
        </row>
        <row r="3">
          <cell r="L3" t="str">
            <v>Cornière</v>
          </cell>
        </row>
        <row r="4">
          <cell r="L4" t="str">
            <v>HEA</v>
          </cell>
        </row>
        <row r="5">
          <cell r="L5" t="str">
            <v>HEB</v>
          </cell>
        </row>
        <row r="6">
          <cell r="L6" t="str">
            <v>HEM</v>
          </cell>
        </row>
        <row r="7">
          <cell r="L7" t="str">
            <v>IPE</v>
          </cell>
        </row>
        <row r="8">
          <cell r="L8" t="str">
            <v>IPN</v>
          </cell>
        </row>
        <row r="9">
          <cell r="L9" t="str">
            <v>Rond</v>
          </cell>
        </row>
        <row r="10">
          <cell r="L10" t="str">
            <v>Plat</v>
          </cell>
        </row>
        <row r="11">
          <cell r="L11" t="str">
            <v>Tube</v>
          </cell>
        </row>
        <row r="12">
          <cell r="L12" t="str">
            <v>UAP</v>
          </cell>
        </row>
        <row r="13">
          <cell r="L13" t="str">
            <v>UPN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2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Q2:X48" tableType="queryTable" totalsRowShown="0">
  <autoFilter ref="Q2:X48"/>
  <tableColumns count="8">
    <tableColumn id="1" uniqueName="1" name="Description" queryTableFieldId="1"/>
    <tableColumn id="2" uniqueName="2" name="Diametre" queryTableFieldId="2" dataDxfId="29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Z2:AH12" tableType="queryTable" totalsRowShown="0">
  <autoFilter ref="Z2:AH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J2:AT8" tableType="queryTable" totalsRowShown="0">
  <autoFilter ref="AJ2:AT8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AV2:BC6" tableType="queryTable" totalsRowShown="0">
  <autoFilter ref="AV2:BC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E2:BM11" tableType="queryTable" totalsRowShown="0">
  <autoFilter ref="BE2:BM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O2:BV8" tableType="queryTable" totalsRowShown="0">
  <autoFilter ref="BO2:BV8"/>
  <tableColumns count="8">
    <tableColumn id="1" uniqueName="1" name="Description" queryTableFieldId="1"/>
    <tableColumn id="2" uniqueName="2" name="Diametre" queryTableFieldId="2"/>
    <tableColumn id="3" uniqueName="3" name="Dent" queryTableFieldId="3" dataDxfId="31"/>
    <tableColumn id="4" uniqueName="4" name="Avance" queryTableFieldId="4" dataDxfId="3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J2:O59" tableType="queryTable" totalsRowShown="0">
  <autoFilter ref="J2:O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D2:H9" tableType="queryTable" totalsRowShown="0">
  <autoFilter ref="D2:H9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BX2:CE8" tableType="queryTable" totalsRowShown="0">
  <autoFilter ref="BX2:CE8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G2:CO8" tableType="queryTable" totalsRowShown="0">
  <autoFilter ref="CG2:CO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5"/>
  <sheetData>
    <row r="1" spans="1:1">
      <c r="A1" t="s">
        <v>3908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D5" sqref="D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199" t="s">
        <v>52</v>
      </c>
      <c r="D1" s="199"/>
      <c r="E1" s="199"/>
      <c r="F1" s="199"/>
      <c r="G1" s="199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40</v>
      </c>
      <c r="E5" s="50">
        <v>10</v>
      </c>
    </row>
    <row r="9" spans="2:8" ht="13.5" thickBot="1"/>
    <row r="10" spans="2:8" ht="23.25" thickBot="1">
      <c r="D10" s="200" t="str">
        <f>IF(ISNA( INDEX(S002_matrice,MATCH(D5,S002_epaisseur)+1,MATCH(E5,S002_rayon)+1)),"Inapte",CONCATENATE("Vé : ",INDEX(S002_matrice,MATCH(D5,S002_epaisseur)+1,MATCH(E5,S002_rayon)+1)))</f>
        <v>Vé : 300</v>
      </c>
      <c r="E10" s="201"/>
    </row>
    <row r="14" spans="2:8" ht="105.75" customHeight="1">
      <c r="B14" s="202" t="s">
        <v>55</v>
      </c>
      <c r="C14" s="202"/>
      <c r="D14" s="202"/>
      <c r="E14" s="202"/>
      <c r="F14" s="202"/>
      <c r="G14" s="202"/>
      <c r="H14" s="202"/>
    </row>
  </sheetData>
  <sheetProtection sheet="1" objects="1" scenarios="1"/>
  <mergeCells count="3">
    <mergeCell ref="C1:G1"/>
    <mergeCell ref="D10:E10"/>
    <mergeCell ref="B14:H14"/>
  </mergeCells>
  <conditionalFormatting sqref="D10:E10">
    <cfRule type="cellIs" dxfId="28" priority="1" stopIfTrue="1" operator="notEqual">
      <formula>"Inapte"</formula>
    </cfRule>
    <cfRule type="cellIs" dxfId="27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16" t="s">
        <v>3907</v>
      </c>
      <c r="D1" s="216"/>
      <c r="E1" s="216"/>
      <c r="F1" s="216"/>
      <c r="G1" s="216"/>
      <c r="H1" s="216"/>
      <c r="I1" s="216"/>
    </row>
    <row r="2" spans="1:26" ht="10.5" customHeight="1" thickTop="1" thickBot="1">
      <c r="C2" s="163"/>
      <c r="D2" s="163"/>
      <c r="E2" s="163"/>
      <c r="F2" s="163"/>
      <c r="G2" s="163"/>
      <c r="H2" s="163"/>
      <c r="I2" s="163"/>
    </row>
    <row r="3" spans="1:26" ht="40.5" customHeight="1" thickBot="1">
      <c r="A3" s="90" t="s">
        <v>125</v>
      </c>
      <c r="B3" s="164"/>
      <c r="C3" s="205" t="s">
        <v>126</v>
      </c>
      <c r="D3" s="205"/>
      <c r="E3" s="205"/>
      <c r="F3" s="205"/>
      <c r="G3" s="206"/>
      <c r="H3" s="207"/>
      <c r="I3" s="207"/>
      <c r="J3" s="208"/>
      <c r="K3" s="209"/>
      <c r="L3" s="211" t="s">
        <v>127</v>
      </c>
      <c r="M3" s="211"/>
      <c r="N3" s="211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205" t="s">
        <v>129</v>
      </c>
      <c r="D4" s="205"/>
      <c r="E4" s="205"/>
      <c r="F4" s="205"/>
      <c r="G4" s="206"/>
      <c r="H4" s="207"/>
      <c r="I4" s="207"/>
      <c r="J4" s="208"/>
      <c r="K4" s="209"/>
      <c r="L4" s="211" t="s">
        <v>130</v>
      </c>
      <c r="M4" s="211"/>
      <c r="N4" s="211"/>
      <c r="O4" s="92">
        <f>O3/60</f>
        <v>0.156</v>
      </c>
    </row>
    <row r="5" spans="1:26" ht="18.75">
      <c r="A5" s="90" t="s">
        <v>131</v>
      </c>
      <c r="B5" s="212"/>
      <c r="C5" s="212"/>
      <c r="D5" s="212"/>
      <c r="E5" s="212"/>
      <c r="F5" s="212"/>
      <c r="G5" s="212"/>
      <c r="H5" s="212"/>
      <c r="I5" s="212"/>
      <c r="J5" s="212"/>
      <c r="K5" s="209"/>
      <c r="L5" s="211" t="s">
        <v>132</v>
      </c>
      <c r="M5" s="211"/>
      <c r="N5" s="211"/>
      <c r="O5" s="94">
        <f>IF(OR(ISBLANK(O3),O3=0),0,3600/O3)</f>
        <v>384.61538461538464</v>
      </c>
    </row>
    <row r="6" spans="1:26" ht="19.5" thickBot="1">
      <c r="A6" s="95"/>
      <c r="B6" s="212"/>
      <c r="C6" s="212"/>
      <c r="D6" s="212"/>
      <c r="E6" s="212"/>
      <c r="F6" s="212"/>
      <c r="G6" s="212"/>
      <c r="H6" s="212"/>
      <c r="I6" s="212"/>
      <c r="J6" s="212"/>
      <c r="K6" s="209"/>
      <c r="L6" s="209"/>
      <c r="M6" s="209"/>
      <c r="N6" s="209"/>
      <c r="O6" s="209"/>
    </row>
    <row r="7" spans="1:26" ht="19.5" thickBot="1">
      <c r="A7" s="90" t="s">
        <v>133</v>
      </c>
      <c r="B7" s="90" t="s">
        <v>134</v>
      </c>
      <c r="C7" s="213"/>
      <c r="D7" s="214"/>
      <c r="E7" s="214"/>
      <c r="F7" s="214"/>
      <c r="G7" s="215"/>
      <c r="H7" s="209"/>
      <c r="I7" s="209"/>
      <c r="J7" s="209"/>
      <c r="K7" s="209"/>
      <c r="L7" s="209"/>
      <c r="M7" s="209"/>
      <c r="N7" s="209"/>
      <c r="O7" s="209"/>
    </row>
    <row r="8" spans="1:26" ht="19.5" thickBot="1">
      <c r="A8" s="90"/>
      <c r="B8" s="90" t="s">
        <v>135</v>
      </c>
      <c r="C8" s="213"/>
      <c r="D8" s="214"/>
      <c r="E8" s="214"/>
      <c r="F8" s="214"/>
      <c r="G8" s="215"/>
      <c r="H8" s="209"/>
      <c r="I8" s="209"/>
      <c r="J8" s="209"/>
      <c r="K8" s="209"/>
      <c r="L8" s="211" t="s">
        <v>136</v>
      </c>
      <c r="M8" s="211"/>
      <c r="N8" s="211"/>
      <c r="O8" s="92">
        <f>10*O9</f>
        <v>0</v>
      </c>
    </row>
    <row r="9" spans="1:26" ht="19.5" thickBot="1">
      <c r="A9" s="95"/>
      <c r="B9" s="90" t="s">
        <v>137</v>
      </c>
      <c r="C9" s="213"/>
      <c r="D9" s="214"/>
      <c r="E9" s="214"/>
      <c r="F9" s="214"/>
      <c r="G9" s="215"/>
      <c r="H9" s="209"/>
      <c r="I9" s="209"/>
      <c r="J9" s="209"/>
      <c r="K9" s="209"/>
      <c r="L9" s="211" t="s">
        <v>138</v>
      </c>
      <c r="M9" s="211"/>
      <c r="N9" s="211"/>
      <c r="O9" s="92">
        <f>ROUNDUP(C8/500,0)</f>
        <v>0</v>
      </c>
    </row>
    <row r="10" spans="1:26" ht="19.5" thickBot="1">
      <c r="A10" s="95"/>
      <c r="B10" s="96" t="s">
        <v>139</v>
      </c>
      <c r="C10" s="213"/>
      <c r="D10" s="214"/>
      <c r="E10" s="214"/>
      <c r="F10" s="214"/>
      <c r="G10" s="215"/>
      <c r="H10" s="209"/>
      <c r="I10" s="209"/>
      <c r="J10" s="209"/>
      <c r="K10" s="209"/>
      <c r="L10" s="209"/>
      <c r="M10" s="209"/>
      <c r="N10" s="209"/>
      <c r="O10" s="209"/>
    </row>
    <row r="11" spans="1:26" ht="19.5" thickBot="1">
      <c r="A11" s="95"/>
      <c r="B11" s="90" t="s">
        <v>140</v>
      </c>
      <c r="C11" s="213"/>
      <c r="D11" s="214"/>
      <c r="E11" s="214"/>
      <c r="F11" s="214"/>
      <c r="G11" s="215"/>
      <c r="H11" s="209"/>
      <c r="I11" s="209"/>
      <c r="J11" s="209"/>
      <c r="K11" s="209"/>
      <c r="L11" s="209"/>
      <c r="M11" s="209"/>
      <c r="N11" s="209"/>
      <c r="O11" s="209"/>
    </row>
    <row r="12" spans="1:26" ht="21.75" thickBot="1">
      <c r="A12" s="97"/>
      <c r="B12" s="90" t="s">
        <v>141</v>
      </c>
      <c r="C12" s="213"/>
      <c r="D12" s="214"/>
      <c r="E12" s="214"/>
      <c r="F12" s="214"/>
      <c r="G12" s="215"/>
      <c r="H12" s="209"/>
      <c r="I12" s="209"/>
      <c r="J12" s="209"/>
      <c r="K12" s="209"/>
      <c r="L12" s="209"/>
      <c r="M12" s="209"/>
      <c r="N12" s="209"/>
      <c r="O12" s="209"/>
    </row>
    <row r="13" spans="1:26" ht="0.2" customHeight="1">
      <c r="A13" s="97"/>
      <c r="B13" s="98"/>
      <c r="C13" s="99"/>
      <c r="D13" s="99"/>
      <c r="E13" s="99"/>
      <c r="F13" s="99"/>
      <c r="G13" s="99"/>
      <c r="H13" s="209"/>
      <c r="I13" s="209"/>
      <c r="J13" s="209"/>
      <c r="K13" s="209"/>
      <c r="L13" s="209"/>
      <c r="M13" s="209"/>
      <c r="N13" s="209"/>
      <c r="O13" s="209"/>
    </row>
    <row r="14" spans="1:26" ht="0.2" customHeight="1">
      <c r="A14" s="97"/>
      <c r="B14" s="98"/>
      <c r="C14" s="99"/>
      <c r="D14" s="99"/>
      <c r="E14" s="99"/>
      <c r="F14" s="99"/>
      <c r="G14" s="99"/>
      <c r="H14" s="209"/>
      <c r="I14" s="209"/>
      <c r="J14" s="209"/>
      <c r="K14" s="209"/>
      <c r="L14" s="209"/>
      <c r="M14" s="209"/>
      <c r="N14" s="209"/>
      <c r="O14" s="209"/>
    </row>
    <row r="15" spans="1:26" ht="0.2" customHeight="1">
      <c r="A15" s="97"/>
      <c r="B15" s="98"/>
      <c r="C15" s="99"/>
      <c r="D15" s="99"/>
      <c r="E15" s="99"/>
      <c r="F15" s="99"/>
      <c r="G15" s="99"/>
      <c r="H15" s="209"/>
      <c r="I15" s="209"/>
      <c r="J15" s="209"/>
      <c r="K15" s="209"/>
      <c r="L15" s="209"/>
      <c r="M15" s="209"/>
      <c r="N15" s="209"/>
      <c r="O15" s="209"/>
    </row>
    <row r="16" spans="1:26" ht="0.2" customHeight="1">
      <c r="A16" s="97"/>
      <c r="B16" s="98"/>
      <c r="C16" s="99"/>
      <c r="D16" s="99"/>
      <c r="E16" s="99"/>
      <c r="F16" s="99"/>
      <c r="G16" s="99"/>
      <c r="H16" s="209"/>
      <c r="I16" s="209"/>
      <c r="J16" s="209"/>
      <c r="K16" s="209"/>
      <c r="L16" s="209"/>
      <c r="M16" s="209"/>
      <c r="N16" s="209"/>
      <c r="O16" s="209"/>
    </row>
    <row r="17" spans="1:15" ht="0.2" customHeight="1">
      <c r="A17" s="97"/>
      <c r="B17" s="98"/>
      <c r="C17" s="99"/>
      <c r="D17" s="99"/>
      <c r="E17" s="99"/>
      <c r="F17" s="99"/>
      <c r="G17" s="99"/>
      <c r="H17" s="209"/>
      <c r="I17" s="209"/>
      <c r="J17" s="209"/>
      <c r="K17" s="209"/>
      <c r="L17" s="209"/>
      <c r="M17" s="209"/>
      <c r="N17" s="209"/>
      <c r="O17" s="209"/>
    </row>
    <row r="18" spans="1:15" ht="0.2" customHeight="1">
      <c r="A18" s="97"/>
      <c r="B18" s="98"/>
      <c r="C18" s="99"/>
      <c r="D18" s="99"/>
      <c r="E18" s="99"/>
      <c r="F18" s="99"/>
      <c r="G18" s="99"/>
      <c r="H18" s="209"/>
      <c r="I18" s="209"/>
      <c r="J18" s="209"/>
      <c r="K18" s="209"/>
      <c r="L18" s="209"/>
      <c r="M18" s="209"/>
      <c r="N18" s="209"/>
      <c r="O18" s="209"/>
    </row>
    <row r="19" spans="1:15" ht="0.2" customHeight="1">
      <c r="A19" s="97"/>
      <c r="B19" s="98"/>
      <c r="C19" s="98"/>
      <c r="D19" s="98"/>
      <c r="E19" s="98"/>
      <c r="F19" s="98"/>
      <c r="G19" s="98"/>
      <c r="H19" s="209"/>
      <c r="I19" s="209"/>
      <c r="J19" s="209"/>
      <c r="K19" s="209"/>
      <c r="L19" s="209"/>
      <c r="M19" s="209"/>
      <c r="N19" s="209"/>
      <c r="O19" s="209"/>
    </row>
    <row r="20" spans="1:15" ht="0.2" customHeight="1">
      <c r="A20" s="97"/>
      <c r="B20" s="98"/>
      <c r="C20" s="98"/>
      <c r="D20" s="98"/>
      <c r="E20" s="98"/>
      <c r="F20" s="98"/>
      <c r="G20" s="98"/>
      <c r="H20" s="209"/>
      <c r="I20" s="209"/>
      <c r="J20" s="209"/>
      <c r="K20" s="209"/>
      <c r="L20" s="209"/>
      <c r="M20" s="209"/>
      <c r="N20" s="209"/>
      <c r="O20" s="209"/>
    </row>
    <row r="21" spans="1:15" ht="409.5" customHeight="1" thickBot="1">
      <c r="A21" s="97"/>
      <c r="B21" s="209"/>
      <c r="C21" s="209"/>
      <c r="D21" s="209"/>
      <c r="E21" s="209"/>
      <c r="F21" s="209"/>
      <c r="G21" s="209"/>
      <c r="H21" s="210"/>
      <c r="I21" s="210"/>
      <c r="J21" s="210"/>
      <c r="K21" s="210"/>
      <c r="L21" s="210"/>
      <c r="M21" s="210"/>
      <c r="N21" s="210"/>
      <c r="O21" s="210"/>
    </row>
    <row r="22" spans="1:15" ht="38.25" thickBot="1">
      <c r="A22" s="98"/>
      <c r="B22" s="100"/>
      <c r="C22" s="224" t="s">
        <v>163</v>
      </c>
      <c r="D22" s="203"/>
      <c r="E22" s="203"/>
      <c r="F22" s="203" t="s">
        <v>94</v>
      </c>
      <c r="G22" s="203"/>
      <c r="H22" s="203"/>
      <c r="I22" s="203" t="s">
        <v>95</v>
      </c>
      <c r="J22" s="203"/>
      <c r="K22" s="101" t="s">
        <v>142</v>
      </c>
      <c r="L22" s="101" t="s">
        <v>143</v>
      </c>
      <c r="M22" s="102" t="s">
        <v>144</v>
      </c>
      <c r="N22" s="203" t="s">
        <v>145</v>
      </c>
      <c r="O22" s="204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223" t="s">
        <v>90</v>
      </c>
      <c r="J23" s="223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221"/>
      <c r="J24" s="222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217"/>
      <c r="J25" s="218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217"/>
      <c r="J26" s="218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217"/>
      <c r="J27" s="218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217"/>
      <c r="J28" s="218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217"/>
      <c r="J29" s="218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217"/>
      <c r="J30" s="218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217">
        <f>ROUNDUP('003_003'!$B$11+(G4*0.02),0)</f>
        <v>16</v>
      </c>
      <c r="J31" s="218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217">
        <f>ROUNDUP('003_003'!$B$11+(G4*0.02),0)</f>
        <v>16</v>
      </c>
      <c r="J32" s="218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219">
        <f>ROUNDUP('003_003'!$B$11+(G4*0.01),0)</f>
        <v>16</v>
      </c>
      <c r="J33" s="220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sheetProtection sheet="1" objects="1" scenarios="1"/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25" t="s">
        <v>70</v>
      </c>
      <c r="B1" s="225"/>
      <c r="C1" s="225"/>
      <c r="D1" s="225"/>
      <c r="E1" s="225"/>
      <c r="F1" s="225"/>
      <c r="G1" s="225"/>
      <c r="J1" s="75" t="s">
        <v>71</v>
      </c>
      <c r="K1" s="75" t="s">
        <v>62</v>
      </c>
    </row>
    <row r="2" spans="1:16" ht="15.75" thickBot="1">
      <c r="A2" s="76" t="s">
        <v>72</v>
      </c>
      <c r="B2" s="226">
        <v>499</v>
      </c>
      <c r="C2" s="228">
        <v>999</v>
      </c>
      <c r="D2" s="228">
        <v>1499</v>
      </c>
      <c r="E2" s="228">
        <v>1999</v>
      </c>
      <c r="F2" s="228">
        <v>3999</v>
      </c>
      <c r="G2" s="230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227"/>
      <c r="C3" s="229"/>
      <c r="D3" s="229"/>
      <c r="E3" s="229"/>
      <c r="F3" s="229"/>
      <c r="G3" s="231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25" t="s">
        <v>161</v>
      </c>
      <c r="B1" s="225"/>
      <c r="C1" s="225"/>
      <c r="D1" s="225"/>
      <c r="E1" s="225"/>
      <c r="F1" s="225"/>
      <c r="G1" s="225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226">
        <v>500</v>
      </c>
      <c r="C2" s="232">
        <v>999</v>
      </c>
      <c r="D2" s="232">
        <v>1499</v>
      </c>
      <c r="E2" s="232">
        <v>1999</v>
      </c>
      <c r="F2" s="232">
        <v>3999</v>
      </c>
      <c r="G2" s="230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227"/>
      <c r="C3" s="229"/>
      <c r="D3" s="229"/>
      <c r="E3" s="229"/>
      <c r="F3" s="229"/>
      <c r="G3" s="231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showGridLines="0" showRowColHeaders="0" zoomScaleNormal="100" workbookViewId="0"/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233" t="s">
        <v>3906</v>
      </c>
      <c r="D1" s="233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180</v>
      </c>
      <c r="L2" s="91" t="s">
        <v>181</v>
      </c>
      <c r="M2" s="91" t="s">
        <v>182</v>
      </c>
      <c r="N2" s="129"/>
      <c r="O2" s="129"/>
      <c r="P2" s="129" t="s">
        <v>183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125</v>
      </c>
      <c r="D3" s="134"/>
      <c r="E3" s="135"/>
      <c r="F3" s="129"/>
      <c r="G3" s="129"/>
      <c r="H3" s="129"/>
      <c r="I3" s="133" t="s">
        <v>184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0.7</v>
      </c>
    </row>
    <row r="4" spans="1:19" ht="21">
      <c r="A4" s="129"/>
      <c r="B4" s="130"/>
      <c r="C4" s="133" t="s">
        <v>53</v>
      </c>
      <c r="D4" s="139">
        <v>5</v>
      </c>
      <c r="E4" s="129"/>
      <c r="F4" s="129"/>
      <c r="G4" s="129"/>
      <c r="H4" s="129"/>
      <c r="I4" s="133" t="s">
        <v>185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v>500</v>
      </c>
      <c r="C5" s="133" t="s">
        <v>175</v>
      </c>
      <c r="D5" s="141" t="s">
        <v>178</v>
      </c>
      <c r="E5" s="129"/>
      <c r="F5" s="129"/>
      <c r="G5" s="129"/>
      <c r="H5" s="129"/>
      <c r="I5" s="142" t="s">
        <v>186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187</v>
      </c>
      <c r="D6" s="141">
        <v>1</v>
      </c>
      <c r="E6" s="129"/>
      <c r="F6" s="129"/>
      <c r="G6" s="129"/>
      <c r="H6" s="129"/>
      <c r="I6" s="142" t="s">
        <v>188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189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236" t="s">
        <v>190</v>
      </c>
      <c r="D9" s="238" t="s">
        <v>191</v>
      </c>
      <c r="E9" s="240" t="s">
        <v>192</v>
      </c>
      <c r="F9" s="240" t="s">
        <v>193</v>
      </c>
      <c r="G9" s="238" t="s">
        <v>194</v>
      </c>
      <c r="H9" s="144" t="s">
        <v>195</v>
      </c>
      <c r="I9" s="145" t="s">
        <v>177</v>
      </c>
      <c r="J9" s="144" t="s">
        <v>196</v>
      </c>
      <c r="K9" s="146" t="s">
        <v>197</v>
      </c>
      <c r="L9" s="146" t="s">
        <v>198</v>
      </c>
      <c r="M9" s="234" t="s">
        <v>199</v>
      </c>
    </row>
    <row r="10" spans="1:19" ht="19.5" thickBot="1">
      <c r="B10" s="128"/>
      <c r="C10" s="237"/>
      <c r="D10" s="239"/>
      <c r="E10" s="239"/>
      <c r="F10" s="239"/>
      <c r="G10" s="239"/>
      <c r="H10" s="147" t="s">
        <v>176</v>
      </c>
      <c r="I10" s="148" t="s">
        <v>200</v>
      </c>
      <c r="J10" s="147" t="s">
        <v>201</v>
      </c>
      <c r="K10" s="147" t="s">
        <v>179</v>
      </c>
      <c r="L10" s="147" t="s">
        <v>87</v>
      </c>
      <c r="M10" s="235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count="3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CO59"/>
  <sheetViews>
    <sheetView topLeftCell="BX1" workbookViewId="0"/>
  </sheetViews>
  <sheetFormatPr baseColWidth="10" defaultRowHeight="15"/>
  <cols>
    <col min="1" max="1" width="12.85546875" bestFit="1" customWidth="1"/>
    <col min="2" max="2" width="12.85546875" customWidth="1"/>
    <col min="3" max="3" width="11.42578125" customWidth="1"/>
    <col min="4" max="4" width="9.85546875" customWidth="1"/>
    <col min="5" max="5" width="10" customWidth="1"/>
    <col min="6" max="6" width="9.28515625" customWidth="1"/>
    <col min="7" max="7" width="15.85546875" customWidth="1"/>
    <col min="8" max="9" width="13.28515625" customWidth="1"/>
    <col min="10" max="10" width="14.7109375" customWidth="1"/>
    <col min="11" max="11" width="15.140625" customWidth="1"/>
    <col min="12" max="12" width="10" customWidth="1"/>
    <col min="13" max="13" width="9.28515625" customWidth="1"/>
    <col min="14" max="14" width="15.85546875" customWidth="1"/>
    <col min="15" max="16" width="13.28515625" customWidth="1"/>
    <col min="17" max="17" width="11.140625" customWidth="1"/>
    <col min="18" max="18" width="9.28515625" customWidth="1"/>
    <col min="19" max="19" width="5.28515625" customWidth="1"/>
    <col min="20" max="20" width="12" customWidth="1"/>
    <col min="21" max="21" width="13.28515625" customWidth="1"/>
    <col min="22" max="22" width="6" customWidth="1"/>
    <col min="23" max="23" width="14.85546875" customWidth="1"/>
    <col min="24" max="24" width="11" customWidth="1"/>
    <col min="26" max="26" width="9.28515625" customWidth="1"/>
    <col min="27" max="27" width="5.28515625" customWidth="1"/>
    <col min="28" max="28" width="7.42578125" customWidth="1"/>
    <col min="29" max="29" width="13.28515625" customWidth="1"/>
    <col min="30" max="30" width="6" customWidth="1"/>
    <col min="31" max="31" width="7" customWidth="1"/>
    <col min="32" max="32" width="11" customWidth="1"/>
    <col min="33" max="33" width="8" customWidth="1"/>
    <col min="34" max="34" width="11.140625" customWidth="1"/>
    <col min="35" max="35" width="8.140625" customWidth="1"/>
    <col min="36" max="36" width="11.140625" customWidth="1"/>
    <col min="37" max="37" width="9.28515625" customWidth="1"/>
    <col min="38" max="38" width="5.28515625" customWidth="1"/>
    <col min="39" max="39" width="7.42578125" customWidth="1"/>
    <col min="40" max="40" width="13.28515625" customWidth="1"/>
    <col min="41" max="41" width="6" customWidth="1"/>
    <col min="42" max="42" width="13" customWidth="1"/>
    <col min="43" max="43" width="11" customWidth="1"/>
    <col min="44" max="44" width="3.7109375" customWidth="1"/>
    <col min="45" max="45" width="5" customWidth="1"/>
    <col min="46" max="46" width="5.28515625" customWidth="1"/>
    <col min="48" max="48" width="9.28515625" customWidth="1"/>
    <col min="49" max="49" width="5.28515625" customWidth="1"/>
    <col min="50" max="50" width="12" customWidth="1"/>
    <col min="51" max="51" width="13.28515625" customWidth="1"/>
    <col min="52" max="52" width="6" customWidth="1"/>
    <col min="53" max="53" width="16.140625" customWidth="1"/>
    <col min="54" max="54" width="11" customWidth="1"/>
    <col min="55" max="55" width="11.140625" customWidth="1"/>
    <col min="57" max="57" width="11.42578125" customWidth="1"/>
    <col min="58" max="58" width="7.42578125" customWidth="1"/>
    <col min="59" max="59" width="12.140625" customWidth="1"/>
    <col min="60" max="60" width="15.42578125" customWidth="1"/>
    <col min="61" max="61" width="8.140625" customWidth="1"/>
    <col min="62" max="62" width="16" customWidth="1"/>
    <col min="63" max="63" width="13.140625" customWidth="1"/>
    <col min="64" max="64" width="13.28515625" customWidth="1"/>
    <col min="65" max="65" width="14.85546875" customWidth="1"/>
    <col min="67" max="67" width="11.140625" customWidth="1"/>
    <col min="68" max="68" width="9.28515625" customWidth="1"/>
    <col min="69" max="69" width="5.28515625" style="128" customWidth="1"/>
    <col min="70" max="70" width="7.42578125" style="128" customWidth="1"/>
    <col min="71" max="71" width="13.28515625" customWidth="1"/>
    <col min="72" max="72" width="6" customWidth="1"/>
    <col min="73" max="73" width="18.85546875" customWidth="1"/>
    <col min="74" max="74" width="11" customWidth="1"/>
    <col min="76" max="76" width="13.28515625" customWidth="1"/>
    <col min="77" max="77" width="11.42578125" customWidth="1"/>
    <col min="78" max="78" width="7.42578125" customWidth="1"/>
    <col min="79" max="79" width="12.140625" customWidth="1"/>
    <col min="80" max="80" width="15.42578125" customWidth="1"/>
    <col min="81" max="81" width="8.140625" customWidth="1"/>
    <col min="82" max="82" width="15.5703125" customWidth="1"/>
    <col min="83" max="83" width="16" customWidth="1"/>
    <col min="85" max="85" width="13.28515625" customWidth="1"/>
    <col min="86" max="86" width="11.42578125" customWidth="1"/>
    <col min="87" max="87" width="7.42578125" customWidth="1"/>
    <col min="88" max="88" width="12.140625" customWidth="1"/>
    <col min="89" max="89" width="15.42578125" customWidth="1"/>
    <col min="90" max="90" width="8.140625" customWidth="1"/>
    <col min="91" max="91" width="16.28515625" customWidth="1"/>
    <col min="92" max="92" width="19" customWidth="1"/>
    <col min="93" max="93" width="13.140625" customWidth="1"/>
  </cols>
  <sheetData>
    <row r="1" spans="1:93">
      <c r="C1" s="93"/>
      <c r="D1" s="93"/>
      <c r="E1" s="93"/>
      <c r="F1" s="93"/>
      <c r="G1" s="93"/>
      <c r="H1" s="93"/>
      <c r="I1" s="93"/>
      <c r="J1" s="93" t="s">
        <v>170</v>
      </c>
      <c r="K1" s="93"/>
      <c r="L1" s="93"/>
      <c r="M1" s="93"/>
      <c r="N1" s="93"/>
      <c r="Q1" t="s">
        <v>164</v>
      </c>
      <c r="Z1" t="s">
        <v>165</v>
      </c>
      <c r="AJ1" t="s">
        <v>171</v>
      </c>
      <c r="AL1">
        <f>MIN(Tableau_GrainFinition[mini])</f>
        <v>9.75</v>
      </c>
      <c r="AM1">
        <f>MAX(Tableau_GrainFinition[maxi])</f>
        <v>164</v>
      </c>
      <c r="AV1" t="s">
        <v>172</v>
      </c>
      <c r="BE1" t="s">
        <v>173</v>
      </c>
      <c r="BO1" t="s">
        <v>169</v>
      </c>
      <c r="BX1" t="s">
        <v>166</v>
      </c>
      <c r="CG1" t="s">
        <v>167</v>
      </c>
    </row>
    <row r="2" spans="1:93">
      <c r="A2" t="s">
        <v>174</v>
      </c>
      <c r="D2"/>
      <c r="E2"/>
      <c r="F2"/>
      <c r="G2"/>
      <c r="H2"/>
      <c r="J2"/>
      <c r="K2"/>
      <c r="L2"/>
      <c r="M2"/>
      <c r="N2"/>
      <c r="O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/>
      <c r="AJ2"/>
      <c r="AK2"/>
      <c r="AL2"/>
      <c r="AM2"/>
      <c r="AN2"/>
      <c r="AO2"/>
      <c r="AP2"/>
      <c r="AQ2"/>
      <c r="AR2"/>
      <c r="AS2"/>
      <c r="AT2"/>
      <c r="AV2"/>
      <c r="AW2"/>
      <c r="AX2"/>
      <c r="AY2"/>
      <c r="AZ2"/>
      <c r="BA2"/>
      <c r="BB2"/>
      <c r="BC2"/>
      <c r="BE2"/>
      <c r="BF2"/>
      <c r="BG2"/>
      <c r="BH2"/>
      <c r="BI2"/>
      <c r="BJ2"/>
      <c r="BK2"/>
      <c r="BL2"/>
      <c r="BM2"/>
      <c r="BO2"/>
      <c r="BP2"/>
      <c r="BQ2" s="128"/>
      <c r="BR2" s="128"/>
      <c r="BS2"/>
      <c r="BT2"/>
      <c r="BU2"/>
      <c r="BV2"/>
      <c r="BX2"/>
      <c r="BY2"/>
      <c r="BZ2"/>
      <c r="CA2"/>
      <c r="CB2"/>
      <c r="CC2"/>
      <c r="CD2"/>
      <c r="CE2"/>
      <c r="CG2"/>
      <c r="CH2"/>
      <c r="CI2"/>
      <c r="CJ2"/>
      <c r="CK2"/>
      <c r="CL2"/>
      <c r="CM2"/>
      <c r="CN2"/>
      <c r="CO2"/>
    </row>
    <row r="3" spans="1:93">
      <c r="A3" t="s">
        <v>21</v>
      </c>
      <c r="D3"/>
      <c r="E3"/>
      <c r="F3"/>
      <c r="G3"/>
      <c r="H3"/>
      <c r="J3"/>
      <c r="K3"/>
      <c r="L3"/>
      <c r="M3"/>
      <c r="N3"/>
      <c r="O3"/>
      <c r="Q3" s="189"/>
      <c r="R3" s="128"/>
      <c r="S3" s="189"/>
      <c r="T3" s="189"/>
      <c r="U3" s="189"/>
      <c r="V3" s="189"/>
      <c r="W3" s="189"/>
      <c r="X3" s="189"/>
      <c r="Z3"/>
      <c r="AA3"/>
      <c r="AB3"/>
      <c r="AC3"/>
      <c r="AE3"/>
      <c r="AF3"/>
      <c r="AG3"/>
      <c r="AH3"/>
      <c r="AJ3"/>
      <c r="AK3"/>
      <c r="AL3"/>
      <c r="AM3"/>
      <c r="AN3"/>
      <c r="AP3"/>
      <c r="AQ3"/>
      <c r="AR3"/>
      <c r="AS3"/>
      <c r="AT3"/>
      <c r="AV3"/>
      <c r="AW3"/>
      <c r="AX3"/>
      <c r="AY3"/>
      <c r="AZ3"/>
      <c r="BA3"/>
      <c r="BB3"/>
      <c r="BC3"/>
      <c r="BE3"/>
      <c r="BF3"/>
      <c r="BG3"/>
      <c r="BH3"/>
      <c r="BI3"/>
      <c r="BJ3"/>
      <c r="BK3"/>
      <c r="BL3"/>
      <c r="BM3"/>
      <c r="BO3"/>
      <c r="BP3"/>
      <c r="BQ3" s="128"/>
      <c r="BR3" s="128"/>
      <c r="BS3"/>
      <c r="BT3"/>
      <c r="BU3"/>
      <c r="BV3"/>
      <c r="BX3"/>
      <c r="BY3"/>
      <c r="BZ3"/>
      <c r="CA3"/>
      <c r="CB3"/>
      <c r="CC3"/>
      <c r="CD3"/>
      <c r="CE3"/>
      <c r="CG3"/>
      <c r="CH3"/>
      <c r="CI3"/>
      <c r="CJ3"/>
      <c r="CK3"/>
      <c r="CL3"/>
      <c r="CM3"/>
      <c r="CN3"/>
      <c r="CO3"/>
    </row>
    <row r="4" spans="1:93">
      <c r="A4" t="s">
        <v>168</v>
      </c>
      <c r="D4"/>
      <c r="E4"/>
      <c r="F4"/>
      <c r="G4"/>
      <c r="H4"/>
      <c r="J4"/>
      <c r="K4"/>
      <c r="L4"/>
      <c r="M4"/>
      <c r="N4"/>
      <c r="O4"/>
      <c r="Q4" s="189"/>
      <c r="R4" s="128"/>
      <c r="S4" s="189"/>
      <c r="T4" s="189"/>
      <c r="U4" s="189"/>
      <c r="V4" s="189"/>
      <c r="W4" s="189"/>
      <c r="X4" s="189"/>
      <c r="Z4"/>
      <c r="AA4"/>
      <c r="AB4"/>
      <c r="AC4"/>
      <c r="AE4"/>
      <c r="AF4"/>
      <c r="AG4"/>
      <c r="AH4"/>
      <c r="AJ4"/>
      <c r="AK4"/>
      <c r="AL4"/>
      <c r="AM4"/>
      <c r="AN4"/>
      <c r="AP4"/>
      <c r="AQ4"/>
      <c r="AR4"/>
      <c r="AS4"/>
      <c r="AT4"/>
      <c r="AV4"/>
      <c r="AW4"/>
      <c r="AX4"/>
      <c r="AY4"/>
      <c r="AZ4"/>
      <c r="BA4"/>
      <c r="BB4"/>
      <c r="BC4"/>
      <c r="BE4"/>
      <c r="BF4"/>
      <c r="BG4"/>
      <c r="BH4"/>
      <c r="BI4"/>
      <c r="BJ4"/>
      <c r="BK4"/>
      <c r="BL4"/>
      <c r="BM4"/>
      <c r="BO4"/>
      <c r="BP4"/>
      <c r="BQ4" s="128"/>
      <c r="BR4" s="128"/>
      <c r="BS4"/>
      <c r="BT4"/>
      <c r="BU4"/>
      <c r="BV4"/>
      <c r="BX4"/>
      <c r="BY4"/>
      <c r="BZ4"/>
      <c r="CA4"/>
      <c r="CB4"/>
      <c r="CC4"/>
      <c r="CD4"/>
      <c r="CE4"/>
      <c r="CG4"/>
      <c r="CH4"/>
      <c r="CI4"/>
      <c r="CJ4"/>
      <c r="CK4"/>
      <c r="CL4"/>
      <c r="CM4"/>
      <c r="CN4"/>
      <c r="CO4"/>
    </row>
    <row r="5" spans="1:93">
      <c r="A5" t="s">
        <v>169</v>
      </c>
      <c r="D5"/>
      <c r="E5"/>
      <c r="F5"/>
      <c r="G5"/>
      <c r="H5"/>
      <c r="J5"/>
      <c r="K5"/>
      <c r="L5"/>
      <c r="M5"/>
      <c r="N5"/>
      <c r="O5"/>
      <c r="Q5" s="189"/>
      <c r="R5" s="128"/>
      <c r="S5" s="189"/>
      <c r="T5" s="189"/>
      <c r="U5" s="189"/>
      <c r="V5" s="189"/>
      <c r="W5" s="189"/>
      <c r="X5" s="189"/>
      <c r="Z5"/>
      <c r="AA5"/>
      <c r="AB5"/>
      <c r="AC5"/>
      <c r="AE5"/>
      <c r="AF5"/>
      <c r="AG5"/>
      <c r="AH5"/>
      <c r="AJ5"/>
      <c r="AK5"/>
      <c r="AL5"/>
      <c r="AM5"/>
      <c r="AN5"/>
      <c r="AP5"/>
      <c r="AQ5"/>
      <c r="AR5"/>
      <c r="AS5"/>
      <c r="AT5"/>
      <c r="AV5"/>
      <c r="AW5"/>
      <c r="AX5"/>
      <c r="AY5"/>
      <c r="AZ5"/>
      <c r="BA5"/>
      <c r="BB5"/>
      <c r="BC5"/>
      <c r="BE5"/>
      <c r="BF5"/>
      <c r="BG5"/>
      <c r="BH5"/>
      <c r="BI5"/>
      <c r="BJ5"/>
      <c r="BK5"/>
      <c r="BL5"/>
      <c r="BM5"/>
      <c r="BO5"/>
      <c r="BP5"/>
      <c r="BQ5" s="128"/>
      <c r="BR5" s="128"/>
      <c r="BS5"/>
      <c r="BT5"/>
      <c r="BU5"/>
      <c r="BV5"/>
      <c r="BX5"/>
      <c r="BY5"/>
      <c r="BZ5"/>
      <c r="CA5"/>
      <c r="CB5"/>
      <c r="CC5"/>
      <c r="CD5"/>
      <c r="CE5"/>
      <c r="CG5"/>
      <c r="CH5"/>
      <c r="CI5"/>
      <c r="CJ5"/>
      <c r="CK5"/>
      <c r="CL5"/>
      <c r="CM5"/>
      <c r="CN5"/>
      <c r="CO5"/>
    </row>
    <row r="6" spans="1:93">
      <c r="A6" t="s">
        <v>167</v>
      </c>
      <c r="D6"/>
      <c r="E6"/>
      <c r="F6"/>
      <c r="G6"/>
      <c r="H6"/>
      <c r="J6"/>
      <c r="K6"/>
      <c r="L6"/>
      <c r="M6"/>
      <c r="N6"/>
      <c r="O6"/>
      <c r="Q6" s="189"/>
      <c r="R6" s="128"/>
      <c r="S6" s="189"/>
      <c r="T6" s="189"/>
      <c r="U6" s="189"/>
      <c r="V6" s="189"/>
      <c r="W6" s="189"/>
      <c r="X6" s="189"/>
      <c r="Z6"/>
      <c r="AA6"/>
      <c r="AB6"/>
      <c r="AC6"/>
      <c r="AE6"/>
      <c r="AF6"/>
      <c r="AG6"/>
      <c r="AH6"/>
      <c r="AJ6"/>
      <c r="AK6"/>
      <c r="AL6"/>
      <c r="AM6"/>
      <c r="AN6"/>
      <c r="AP6"/>
      <c r="AQ6"/>
      <c r="AR6"/>
      <c r="AS6"/>
      <c r="AT6"/>
      <c r="AV6"/>
      <c r="AW6"/>
      <c r="AX6"/>
      <c r="AY6"/>
      <c r="AZ6"/>
      <c r="BA6"/>
      <c r="BB6"/>
      <c r="BC6"/>
      <c r="BE6"/>
      <c r="BF6"/>
      <c r="BG6"/>
      <c r="BH6"/>
      <c r="BI6"/>
      <c r="BJ6"/>
      <c r="BK6"/>
      <c r="BL6"/>
      <c r="BM6"/>
      <c r="BO6"/>
      <c r="BP6"/>
      <c r="BQ6" s="128"/>
      <c r="BR6" s="128"/>
      <c r="BS6"/>
      <c r="BT6"/>
      <c r="BU6"/>
      <c r="BV6"/>
      <c r="BX6"/>
      <c r="BY6"/>
      <c r="BZ6"/>
      <c r="CA6"/>
      <c r="CB6"/>
      <c r="CC6"/>
      <c r="CD6"/>
      <c r="CE6"/>
      <c r="CG6"/>
      <c r="CH6"/>
      <c r="CI6"/>
      <c r="CJ6"/>
      <c r="CK6"/>
      <c r="CL6"/>
      <c r="CM6"/>
      <c r="CN6"/>
      <c r="CO6"/>
    </row>
    <row r="7" spans="1:93">
      <c r="A7" t="s">
        <v>164</v>
      </c>
      <c r="D7"/>
      <c r="E7"/>
      <c r="F7"/>
      <c r="G7"/>
      <c r="H7"/>
      <c r="J7"/>
      <c r="K7"/>
      <c r="L7"/>
      <c r="M7"/>
      <c r="N7"/>
      <c r="O7"/>
      <c r="Q7" s="189"/>
      <c r="R7" s="128"/>
      <c r="S7" s="189"/>
      <c r="T7" s="189"/>
      <c r="U7" s="189"/>
      <c r="V7" s="189"/>
      <c r="W7" s="189"/>
      <c r="X7" s="189"/>
      <c r="Z7"/>
      <c r="AA7"/>
      <c r="AB7"/>
      <c r="AC7"/>
      <c r="AE7"/>
      <c r="AF7"/>
      <c r="AG7"/>
      <c r="AH7"/>
      <c r="AJ7"/>
      <c r="AK7"/>
      <c r="AL7"/>
      <c r="AM7"/>
      <c r="AN7"/>
      <c r="AP7"/>
      <c r="AQ7"/>
      <c r="AR7"/>
      <c r="AS7"/>
      <c r="AT7"/>
      <c r="BE7"/>
      <c r="BF7"/>
      <c r="BG7"/>
      <c r="BH7"/>
      <c r="BI7"/>
      <c r="BJ7"/>
      <c r="BK7"/>
      <c r="BL7"/>
      <c r="BM7"/>
      <c r="BO7"/>
      <c r="BP7"/>
      <c r="BQ7" s="128"/>
      <c r="BR7" s="128"/>
      <c r="BS7"/>
      <c r="BT7"/>
      <c r="BU7"/>
      <c r="BV7"/>
      <c r="BX7"/>
      <c r="BY7"/>
      <c r="BZ7"/>
      <c r="CA7"/>
      <c r="CB7"/>
      <c r="CC7"/>
      <c r="CD7"/>
      <c r="CE7"/>
      <c r="CG7"/>
      <c r="CH7"/>
      <c r="CI7"/>
      <c r="CJ7"/>
      <c r="CK7"/>
      <c r="CL7"/>
      <c r="CM7"/>
      <c r="CN7"/>
      <c r="CO7"/>
    </row>
    <row r="8" spans="1:93">
      <c r="A8" t="s">
        <v>166</v>
      </c>
      <c r="D8"/>
      <c r="E8"/>
      <c r="F8"/>
      <c r="G8"/>
      <c r="H8"/>
      <c r="J8"/>
      <c r="K8"/>
      <c r="L8"/>
      <c r="M8"/>
      <c r="N8"/>
      <c r="O8"/>
      <c r="Q8" s="189"/>
      <c r="R8" s="128"/>
      <c r="S8" s="189"/>
      <c r="T8" s="189"/>
      <c r="U8" s="189"/>
      <c r="V8" s="189"/>
      <c r="W8" s="189"/>
      <c r="X8" s="189"/>
      <c r="Z8"/>
      <c r="AA8"/>
      <c r="AB8"/>
      <c r="AC8"/>
      <c r="AE8"/>
      <c r="AF8"/>
      <c r="AG8"/>
      <c r="AH8"/>
      <c r="AJ8"/>
      <c r="AK8"/>
      <c r="AL8"/>
      <c r="AM8"/>
      <c r="AN8"/>
      <c r="AP8"/>
      <c r="AQ8"/>
      <c r="AR8"/>
      <c r="AS8"/>
      <c r="AT8"/>
      <c r="BE8"/>
      <c r="BF8"/>
      <c r="BG8"/>
      <c r="BH8"/>
      <c r="BI8"/>
      <c r="BJ8"/>
      <c r="BK8"/>
      <c r="BL8"/>
      <c r="BM8"/>
      <c r="BO8"/>
      <c r="BP8"/>
      <c r="BQ8" s="128"/>
      <c r="BR8" s="128"/>
      <c r="BS8"/>
      <c r="BT8"/>
      <c r="BU8"/>
      <c r="BV8"/>
      <c r="BX8"/>
      <c r="BY8"/>
      <c r="BZ8"/>
      <c r="CA8"/>
      <c r="CB8"/>
      <c r="CC8"/>
      <c r="CD8"/>
      <c r="CE8"/>
      <c r="CG8"/>
      <c r="CH8"/>
      <c r="CI8"/>
      <c r="CJ8"/>
      <c r="CK8"/>
      <c r="CL8"/>
      <c r="CM8"/>
      <c r="CN8"/>
      <c r="CO8"/>
    </row>
    <row r="9" spans="1:93">
      <c r="A9" t="s">
        <v>165</v>
      </c>
      <c r="D9"/>
      <c r="E9"/>
      <c r="F9"/>
      <c r="G9"/>
      <c r="H9"/>
      <c r="J9"/>
      <c r="K9"/>
      <c r="L9"/>
      <c r="M9"/>
      <c r="N9"/>
      <c r="O9"/>
      <c r="Q9" s="189"/>
      <c r="R9" s="128"/>
      <c r="S9" s="189"/>
      <c r="T9" s="189"/>
      <c r="U9" s="189"/>
      <c r="V9" s="189"/>
      <c r="W9" s="189"/>
      <c r="X9" s="189"/>
      <c r="Z9"/>
      <c r="AA9"/>
      <c r="AB9"/>
      <c r="AC9"/>
      <c r="AE9"/>
      <c r="AF9"/>
      <c r="AG9"/>
      <c r="AH9"/>
      <c r="BE9"/>
      <c r="BF9"/>
      <c r="BG9"/>
      <c r="BH9"/>
      <c r="BI9"/>
      <c r="BJ9"/>
      <c r="BK9"/>
      <c r="BL9"/>
      <c r="BM9"/>
    </row>
    <row r="10" spans="1:93">
      <c r="J10"/>
      <c r="K10"/>
      <c r="L10"/>
      <c r="M10"/>
      <c r="N10"/>
      <c r="O10"/>
      <c r="Q10" s="189"/>
      <c r="R10" s="128"/>
      <c r="S10" s="189"/>
      <c r="T10" s="189"/>
      <c r="U10" s="189"/>
      <c r="V10" s="189"/>
      <c r="W10" s="189"/>
      <c r="X10" s="189"/>
      <c r="Z10"/>
      <c r="AA10"/>
      <c r="AB10"/>
      <c r="AC10"/>
      <c r="AE10"/>
      <c r="AF10"/>
      <c r="AG10"/>
      <c r="AH10"/>
      <c r="BE10"/>
      <c r="BF10"/>
      <c r="BG10"/>
      <c r="BH10"/>
      <c r="BI10"/>
      <c r="BJ10"/>
      <c r="BK10"/>
      <c r="BL10"/>
      <c r="BM10"/>
    </row>
    <row r="11" spans="1:93">
      <c r="J11"/>
      <c r="K11"/>
      <c r="L11"/>
      <c r="M11"/>
      <c r="N11"/>
      <c r="O11"/>
      <c r="Q11" s="189"/>
      <c r="R11" s="128"/>
      <c r="S11" s="189"/>
      <c r="T11" s="189"/>
      <c r="U11" s="189"/>
      <c r="V11" s="189"/>
      <c r="W11" s="189"/>
      <c r="X11" s="189"/>
      <c r="Z11"/>
      <c r="AA11"/>
      <c r="AB11"/>
      <c r="AC11"/>
      <c r="AE11"/>
      <c r="AF11"/>
      <c r="AG11"/>
      <c r="AH11"/>
      <c r="BE11"/>
      <c r="BF11"/>
      <c r="BG11"/>
      <c r="BH11"/>
      <c r="BI11"/>
      <c r="BJ11"/>
      <c r="BK11"/>
      <c r="BL11"/>
      <c r="BM11"/>
    </row>
    <row r="12" spans="1:93">
      <c r="J12"/>
      <c r="K12"/>
      <c r="L12"/>
      <c r="M12"/>
      <c r="N12"/>
      <c r="O12"/>
      <c r="Q12" s="189"/>
      <c r="R12" s="128"/>
      <c r="S12" s="189"/>
      <c r="T12" s="189"/>
      <c r="U12" s="189"/>
      <c r="V12" s="189"/>
      <c r="W12" s="189"/>
      <c r="X12" s="189"/>
      <c r="Z12"/>
      <c r="AA12"/>
      <c r="AB12"/>
      <c r="AC12"/>
      <c r="AE12"/>
      <c r="AF12"/>
      <c r="AG12"/>
      <c r="AH12"/>
    </row>
    <row r="13" spans="1:93">
      <c r="J13"/>
      <c r="K13"/>
      <c r="L13"/>
      <c r="M13"/>
      <c r="N13"/>
      <c r="O13"/>
      <c r="Q13" s="189"/>
      <c r="R13" s="128"/>
      <c r="S13" s="189"/>
      <c r="T13" s="189"/>
      <c r="U13" s="189"/>
      <c r="V13" s="189"/>
      <c r="W13" s="189"/>
      <c r="X13" s="189"/>
    </row>
    <row r="14" spans="1:93">
      <c r="J14"/>
      <c r="K14"/>
      <c r="L14"/>
      <c r="M14"/>
      <c r="N14"/>
      <c r="O14"/>
      <c r="Q14" s="189"/>
      <c r="R14" s="128"/>
      <c r="S14" s="189"/>
      <c r="T14" s="189"/>
      <c r="U14" s="189"/>
      <c r="V14" s="189"/>
      <c r="W14" s="189"/>
      <c r="X14" s="189"/>
    </row>
    <row r="15" spans="1:93">
      <c r="J15"/>
      <c r="K15"/>
      <c r="L15"/>
      <c r="M15"/>
      <c r="N15"/>
      <c r="O15"/>
      <c r="Q15" s="189"/>
      <c r="R15" s="128"/>
      <c r="S15" s="189"/>
      <c r="T15" s="189"/>
      <c r="U15" s="189"/>
      <c r="V15" s="189"/>
      <c r="W15" s="189"/>
      <c r="X15" s="189"/>
    </row>
    <row r="16" spans="1:93">
      <c r="J16"/>
      <c r="K16"/>
      <c r="L16"/>
      <c r="M16"/>
      <c r="N16"/>
      <c r="O16"/>
      <c r="Q16" s="189"/>
      <c r="R16" s="128"/>
      <c r="S16" s="189"/>
      <c r="T16" s="189"/>
      <c r="U16" s="189"/>
      <c r="V16" s="189"/>
      <c r="W16" s="189"/>
      <c r="X16" s="189"/>
    </row>
    <row r="17" spans="10:70">
      <c r="J17"/>
      <c r="K17"/>
      <c r="L17"/>
      <c r="M17"/>
      <c r="N17"/>
      <c r="O17"/>
      <c r="Q17" s="189"/>
      <c r="R17" s="128"/>
      <c r="S17" s="189"/>
      <c r="T17" s="189"/>
      <c r="U17" s="189"/>
      <c r="V17" s="189"/>
      <c r="W17" s="189"/>
      <c r="X17" s="189"/>
      <c r="BQ17"/>
      <c r="BR17"/>
    </row>
    <row r="18" spans="10:70">
      <c r="J18"/>
      <c r="K18"/>
      <c r="L18"/>
      <c r="M18"/>
      <c r="N18"/>
      <c r="O18"/>
      <c r="Q18" s="189"/>
      <c r="R18" s="128"/>
      <c r="S18" s="189"/>
      <c r="T18" s="189"/>
      <c r="U18" s="189"/>
      <c r="V18" s="189"/>
      <c r="W18" s="189"/>
      <c r="X18" s="189"/>
      <c r="BQ18"/>
      <c r="BR18"/>
    </row>
    <row r="19" spans="10:70">
      <c r="J19"/>
      <c r="K19"/>
      <c r="L19"/>
      <c r="M19"/>
      <c r="N19"/>
      <c r="O19"/>
      <c r="Q19" s="189"/>
      <c r="R19" s="128"/>
      <c r="S19" s="189"/>
      <c r="T19" s="189"/>
      <c r="U19" s="189"/>
      <c r="V19" s="189"/>
      <c r="W19" s="189"/>
      <c r="X19" s="189"/>
      <c r="BQ19"/>
      <c r="BR19"/>
    </row>
    <row r="20" spans="10:70">
      <c r="J20"/>
      <c r="K20"/>
      <c r="L20"/>
      <c r="M20"/>
      <c r="N20"/>
      <c r="O20"/>
      <c r="Q20" s="189"/>
      <c r="R20" s="128"/>
      <c r="S20" s="189"/>
      <c r="T20" s="189"/>
      <c r="U20" s="189"/>
      <c r="V20" s="189"/>
      <c r="W20" s="189"/>
      <c r="X20" s="189"/>
      <c r="BQ20"/>
      <c r="BR20"/>
    </row>
    <row r="21" spans="10:70">
      <c r="J21"/>
      <c r="K21"/>
      <c r="L21"/>
      <c r="M21"/>
      <c r="N21"/>
      <c r="O21"/>
      <c r="Q21" s="189"/>
      <c r="R21" s="128"/>
      <c r="S21" s="189"/>
      <c r="T21" s="189"/>
      <c r="U21" s="189"/>
      <c r="V21" s="189"/>
      <c r="W21" s="189"/>
      <c r="X21" s="189"/>
      <c r="BQ21"/>
      <c r="BR21"/>
    </row>
    <row r="22" spans="10:70">
      <c r="J22"/>
      <c r="K22"/>
      <c r="L22"/>
      <c r="M22"/>
      <c r="N22"/>
      <c r="O22"/>
      <c r="Q22" s="189"/>
      <c r="R22" s="128"/>
      <c r="S22" s="189"/>
      <c r="T22" s="189"/>
      <c r="U22" s="189"/>
      <c r="V22" s="189"/>
      <c r="W22" s="189"/>
      <c r="X22" s="189"/>
      <c r="BQ22"/>
      <c r="BR22"/>
    </row>
    <row r="23" spans="10:70">
      <c r="J23"/>
      <c r="K23"/>
      <c r="L23"/>
      <c r="M23"/>
      <c r="N23"/>
      <c r="O23"/>
      <c r="Q23" s="189"/>
      <c r="R23" s="128"/>
      <c r="S23" s="189"/>
      <c r="T23" s="189"/>
      <c r="U23" s="189"/>
      <c r="V23" s="189"/>
      <c r="W23" s="189"/>
      <c r="X23" s="189"/>
      <c r="BQ23"/>
      <c r="BR23"/>
    </row>
    <row r="24" spans="10:70">
      <c r="J24"/>
      <c r="K24"/>
      <c r="L24"/>
      <c r="M24"/>
      <c r="N24"/>
      <c r="O24"/>
      <c r="Q24" s="189"/>
      <c r="R24" s="128"/>
      <c r="S24" s="189"/>
      <c r="T24" s="189"/>
      <c r="U24" s="189"/>
      <c r="V24" s="189"/>
      <c r="W24" s="189"/>
      <c r="X24" s="189"/>
      <c r="BQ24"/>
      <c r="BR24"/>
    </row>
    <row r="25" spans="10:70">
      <c r="J25"/>
      <c r="K25"/>
      <c r="L25"/>
      <c r="M25"/>
      <c r="N25"/>
      <c r="O25"/>
      <c r="Q25" s="189"/>
      <c r="R25" s="128"/>
      <c r="S25" s="189"/>
      <c r="T25" s="189"/>
      <c r="U25" s="189"/>
      <c r="V25" s="189"/>
      <c r="W25" s="189"/>
      <c r="X25" s="189"/>
      <c r="BQ25"/>
      <c r="BR25"/>
    </row>
    <row r="26" spans="10:70">
      <c r="J26"/>
      <c r="K26"/>
      <c r="L26"/>
      <c r="M26"/>
      <c r="N26"/>
      <c r="O26"/>
      <c r="Q26" s="189"/>
      <c r="R26" s="128"/>
      <c r="S26" s="189"/>
      <c r="T26" s="189"/>
      <c r="U26" s="189"/>
      <c r="V26" s="189"/>
      <c r="W26" s="189"/>
      <c r="X26" s="189"/>
      <c r="BQ26"/>
      <c r="BR26"/>
    </row>
    <row r="27" spans="10:70">
      <c r="J27"/>
      <c r="K27"/>
      <c r="L27"/>
      <c r="M27"/>
      <c r="N27"/>
      <c r="O27"/>
      <c r="Q27" s="189"/>
      <c r="R27" s="128"/>
      <c r="S27" s="189"/>
      <c r="T27" s="189"/>
      <c r="U27" s="189"/>
      <c r="V27" s="189"/>
      <c r="W27" s="189"/>
      <c r="X27" s="189"/>
      <c r="BQ27"/>
      <c r="BR27"/>
    </row>
    <row r="28" spans="10:70">
      <c r="J28"/>
      <c r="K28"/>
      <c r="L28"/>
      <c r="M28"/>
      <c r="N28"/>
      <c r="O28"/>
      <c r="Q28" s="189"/>
      <c r="R28" s="128"/>
      <c r="S28" s="189"/>
      <c r="T28" s="189"/>
      <c r="U28" s="189"/>
      <c r="V28" s="189"/>
      <c r="W28" s="189"/>
      <c r="X28" s="189"/>
      <c r="BQ28"/>
      <c r="BR28"/>
    </row>
    <row r="29" spans="10:70">
      <c r="J29"/>
      <c r="K29"/>
      <c r="L29"/>
      <c r="M29"/>
      <c r="N29"/>
      <c r="O29"/>
      <c r="Q29" s="189"/>
      <c r="R29" s="128"/>
      <c r="S29" s="189"/>
      <c r="T29" s="189"/>
      <c r="U29" s="189"/>
      <c r="V29" s="189"/>
      <c r="W29" s="189"/>
      <c r="X29" s="189"/>
      <c r="BQ29"/>
      <c r="BR29"/>
    </row>
    <row r="30" spans="10:70">
      <c r="J30"/>
      <c r="K30"/>
      <c r="L30"/>
      <c r="M30"/>
      <c r="N30"/>
      <c r="O30"/>
      <c r="Q30" s="189"/>
      <c r="R30" s="128"/>
      <c r="S30" s="189"/>
      <c r="T30" s="189"/>
      <c r="U30" s="189"/>
      <c r="V30" s="189"/>
      <c r="W30" s="189"/>
      <c r="X30" s="189"/>
      <c r="BQ30"/>
      <c r="BR30"/>
    </row>
    <row r="31" spans="10:70">
      <c r="J31"/>
      <c r="K31"/>
      <c r="L31"/>
      <c r="M31"/>
      <c r="N31"/>
      <c r="O31"/>
      <c r="Q31" s="189"/>
      <c r="R31" s="128"/>
      <c r="S31" s="189"/>
      <c r="T31" s="189"/>
      <c r="U31" s="189"/>
      <c r="V31" s="189"/>
      <c r="W31" s="189"/>
      <c r="X31" s="189"/>
      <c r="BQ31"/>
      <c r="BR31"/>
    </row>
    <row r="32" spans="10:70">
      <c r="J32"/>
      <c r="K32"/>
      <c r="L32"/>
      <c r="M32"/>
      <c r="N32"/>
      <c r="O32"/>
      <c r="Q32" s="189"/>
      <c r="R32" s="128"/>
      <c r="S32" s="189"/>
      <c r="T32" s="189"/>
      <c r="U32" s="189"/>
      <c r="V32" s="189"/>
      <c r="W32" s="189"/>
      <c r="X32" s="189"/>
      <c r="BQ32"/>
      <c r="BR32"/>
    </row>
    <row r="33" spans="10:70">
      <c r="J33"/>
      <c r="K33"/>
      <c r="L33"/>
      <c r="M33"/>
      <c r="N33"/>
      <c r="O33"/>
      <c r="Q33" s="189"/>
      <c r="R33" s="128"/>
      <c r="S33" s="189"/>
      <c r="T33" s="189"/>
      <c r="U33" s="189"/>
      <c r="V33" s="189"/>
      <c r="W33" s="189"/>
      <c r="X33" s="189"/>
      <c r="BQ33"/>
      <c r="BR33"/>
    </row>
    <row r="34" spans="10:70">
      <c r="J34"/>
      <c r="K34"/>
      <c r="L34"/>
      <c r="M34"/>
      <c r="N34"/>
      <c r="O34"/>
      <c r="Q34" s="189"/>
      <c r="R34" s="128"/>
      <c r="S34" s="189"/>
      <c r="T34" s="189"/>
      <c r="U34" s="189"/>
      <c r="V34" s="189"/>
      <c r="W34" s="189"/>
      <c r="X34" s="189"/>
      <c r="BQ34"/>
      <c r="BR34"/>
    </row>
    <row r="35" spans="10:70">
      <c r="J35"/>
      <c r="K35"/>
      <c r="L35"/>
      <c r="M35"/>
      <c r="N35"/>
      <c r="O35"/>
      <c r="Q35" s="189"/>
      <c r="R35" s="128"/>
      <c r="S35" s="189"/>
      <c r="T35" s="189"/>
      <c r="U35" s="189"/>
      <c r="V35" s="189"/>
      <c r="W35" s="189"/>
      <c r="X35" s="189"/>
      <c r="BQ35"/>
      <c r="BR35"/>
    </row>
    <row r="36" spans="10:70">
      <c r="J36"/>
      <c r="K36"/>
      <c r="L36"/>
      <c r="M36"/>
      <c r="N36"/>
      <c r="O36"/>
      <c r="Q36" s="189"/>
      <c r="R36" s="128"/>
      <c r="S36" s="189"/>
      <c r="T36" s="189"/>
      <c r="U36" s="189"/>
      <c r="V36" s="189"/>
      <c r="W36" s="189"/>
      <c r="X36" s="189"/>
      <c r="BQ36"/>
      <c r="BR36"/>
    </row>
    <row r="37" spans="10:70">
      <c r="J37"/>
      <c r="K37"/>
      <c r="L37"/>
      <c r="M37"/>
      <c r="N37"/>
      <c r="O37"/>
      <c r="Q37" s="189"/>
      <c r="R37" s="128"/>
      <c r="S37" s="189"/>
      <c r="T37" s="189"/>
      <c r="U37" s="189"/>
      <c r="V37" s="189"/>
      <c r="W37" s="189"/>
      <c r="X37" s="189"/>
      <c r="BQ37"/>
      <c r="BR37"/>
    </row>
    <row r="38" spans="10:70">
      <c r="J38"/>
      <c r="K38"/>
      <c r="L38"/>
      <c r="M38"/>
      <c r="N38"/>
      <c r="O38"/>
      <c r="Q38" s="189"/>
      <c r="R38" s="128"/>
      <c r="S38" s="189"/>
      <c r="T38" s="189"/>
      <c r="U38" s="189"/>
      <c r="V38" s="189"/>
      <c r="W38" s="189"/>
      <c r="X38" s="189"/>
      <c r="BQ38"/>
      <c r="BR38"/>
    </row>
    <row r="39" spans="10:70">
      <c r="J39"/>
      <c r="K39"/>
      <c r="L39"/>
      <c r="M39"/>
      <c r="N39"/>
      <c r="O39"/>
      <c r="Q39" s="189"/>
      <c r="R39" s="128"/>
      <c r="S39" s="189"/>
      <c r="T39" s="189"/>
      <c r="U39" s="189"/>
      <c r="V39" s="189"/>
      <c r="W39" s="189"/>
      <c r="X39" s="189"/>
      <c r="BQ39"/>
      <c r="BR39"/>
    </row>
    <row r="40" spans="10:70">
      <c r="J40"/>
      <c r="K40"/>
      <c r="L40"/>
      <c r="M40"/>
      <c r="N40"/>
      <c r="O40"/>
      <c r="Q40" s="189"/>
      <c r="R40" s="128"/>
      <c r="S40" s="189"/>
      <c r="T40" s="189"/>
      <c r="U40" s="189"/>
      <c r="V40" s="189"/>
      <c r="W40" s="189"/>
      <c r="X40" s="189"/>
      <c r="BQ40"/>
      <c r="BR40"/>
    </row>
    <row r="41" spans="10:70">
      <c r="J41"/>
      <c r="K41"/>
      <c r="L41"/>
      <c r="M41"/>
      <c r="N41"/>
      <c r="O41"/>
      <c r="Q41" s="189"/>
      <c r="R41" s="128"/>
      <c r="S41" s="189"/>
      <c r="T41" s="189"/>
      <c r="U41" s="189"/>
      <c r="V41" s="189"/>
      <c r="W41" s="189"/>
      <c r="X41" s="189"/>
      <c r="BQ41"/>
      <c r="BR41"/>
    </row>
    <row r="42" spans="10:70">
      <c r="J42"/>
      <c r="K42"/>
      <c r="L42"/>
      <c r="M42"/>
      <c r="N42"/>
      <c r="O42"/>
      <c r="Q42" s="189"/>
      <c r="R42" s="128"/>
      <c r="S42" s="189"/>
      <c r="T42" s="189"/>
      <c r="U42" s="189"/>
      <c r="V42" s="189"/>
      <c r="W42" s="189"/>
      <c r="X42" s="189"/>
      <c r="BQ42"/>
      <c r="BR42"/>
    </row>
    <row r="43" spans="10:70">
      <c r="J43"/>
      <c r="K43"/>
      <c r="L43"/>
      <c r="M43"/>
      <c r="N43"/>
      <c r="O43"/>
      <c r="Q43" s="189"/>
      <c r="R43" s="128"/>
      <c r="S43" s="189"/>
      <c r="T43" s="189"/>
      <c r="U43" s="189"/>
      <c r="V43" s="189"/>
      <c r="W43" s="189"/>
      <c r="X43" s="189"/>
      <c r="BQ43"/>
      <c r="BR43"/>
    </row>
    <row r="44" spans="10:70">
      <c r="J44"/>
      <c r="K44"/>
      <c r="L44"/>
      <c r="M44"/>
      <c r="N44"/>
      <c r="O44"/>
      <c r="Q44" s="189"/>
      <c r="R44" s="128"/>
      <c r="S44" s="189"/>
      <c r="T44" s="189"/>
      <c r="U44" s="189"/>
      <c r="V44" s="189"/>
      <c r="W44" s="189"/>
      <c r="X44" s="189"/>
      <c r="BQ44"/>
      <c r="BR44"/>
    </row>
    <row r="45" spans="10:70">
      <c r="J45"/>
      <c r="K45"/>
      <c r="L45"/>
      <c r="M45"/>
      <c r="N45"/>
      <c r="O45"/>
      <c r="Q45" s="189"/>
      <c r="R45" s="128"/>
      <c r="S45" s="189"/>
      <c r="T45" s="189"/>
      <c r="U45" s="189"/>
      <c r="V45" s="189"/>
      <c r="W45" s="189"/>
      <c r="X45" s="189"/>
      <c r="BQ45"/>
      <c r="BR45"/>
    </row>
    <row r="46" spans="10:70">
      <c r="J46"/>
      <c r="K46"/>
      <c r="L46"/>
      <c r="M46"/>
      <c r="N46"/>
      <c r="O46"/>
      <c r="Q46" s="189"/>
      <c r="R46" s="128"/>
      <c r="S46" s="189"/>
      <c r="T46" s="189"/>
      <c r="U46" s="189"/>
      <c r="V46" s="189"/>
      <c r="W46" s="189"/>
      <c r="X46" s="189"/>
      <c r="BQ46"/>
      <c r="BR46"/>
    </row>
    <row r="47" spans="10:70">
      <c r="J47"/>
      <c r="K47"/>
      <c r="L47"/>
      <c r="M47"/>
      <c r="N47"/>
      <c r="O47"/>
      <c r="Q47" s="189"/>
      <c r="R47" s="128"/>
      <c r="S47" s="189"/>
      <c r="T47" s="189"/>
      <c r="U47" s="189"/>
      <c r="V47" s="189"/>
      <c r="W47" s="189"/>
      <c r="X47" s="189"/>
      <c r="BQ47"/>
      <c r="BR47"/>
    </row>
    <row r="48" spans="10:70">
      <c r="J48"/>
      <c r="K48"/>
      <c r="L48"/>
      <c r="M48"/>
      <c r="N48"/>
      <c r="O48"/>
      <c r="Q48" s="189"/>
      <c r="R48" s="128"/>
      <c r="S48" s="189"/>
      <c r="T48" s="189"/>
      <c r="U48" s="189"/>
      <c r="V48" s="189"/>
      <c r="W48" s="189"/>
      <c r="X48" s="189"/>
      <c r="BQ48"/>
      <c r="BR48"/>
    </row>
    <row r="49" spans="10:70">
      <c r="J49"/>
      <c r="K49"/>
      <c r="L49"/>
      <c r="M49"/>
      <c r="N49"/>
      <c r="O49"/>
      <c r="BQ49"/>
      <c r="BR49"/>
    </row>
    <row r="50" spans="10:70">
      <c r="J50"/>
      <c r="K50"/>
      <c r="L50"/>
      <c r="M50"/>
      <c r="N50"/>
      <c r="O50"/>
      <c r="BQ50"/>
      <c r="BR50"/>
    </row>
    <row r="51" spans="10:70">
      <c r="J51"/>
      <c r="K51"/>
      <c r="L51"/>
      <c r="M51"/>
      <c r="N51"/>
      <c r="O51"/>
      <c r="BQ51"/>
      <c r="BR51"/>
    </row>
    <row r="52" spans="10:70">
      <c r="J52"/>
      <c r="K52"/>
      <c r="L52"/>
      <c r="M52"/>
      <c r="N52"/>
      <c r="O52"/>
      <c r="BQ52"/>
      <c r="BR52"/>
    </row>
    <row r="53" spans="10:70">
      <c r="J53"/>
      <c r="K53"/>
      <c r="L53"/>
      <c r="M53"/>
      <c r="N53"/>
      <c r="O53"/>
      <c r="BQ53"/>
      <c r="BR53"/>
    </row>
    <row r="54" spans="10:70">
      <c r="J54"/>
      <c r="K54"/>
      <c r="L54"/>
      <c r="M54"/>
      <c r="N54"/>
      <c r="O54"/>
      <c r="BQ54"/>
      <c r="BR54"/>
    </row>
    <row r="55" spans="10:70">
      <c r="J55"/>
      <c r="K55"/>
      <c r="L55"/>
      <c r="M55"/>
      <c r="N55"/>
      <c r="O55"/>
      <c r="BQ55"/>
      <c r="BR55"/>
    </row>
    <row r="56" spans="10:70">
      <c r="J56"/>
      <c r="K56"/>
      <c r="L56"/>
      <c r="M56"/>
      <c r="N56"/>
      <c r="O56"/>
      <c r="BQ56"/>
      <c r="BR56"/>
    </row>
    <row r="57" spans="10:70">
      <c r="J57"/>
      <c r="K57"/>
      <c r="L57"/>
      <c r="M57"/>
      <c r="N57"/>
      <c r="O57"/>
      <c r="BQ57"/>
      <c r="BR57"/>
    </row>
    <row r="58" spans="10:70">
      <c r="J58"/>
      <c r="K58"/>
      <c r="L58"/>
      <c r="M58"/>
      <c r="N58"/>
      <c r="O58"/>
      <c r="BQ58"/>
      <c r="BR58"/>
    </row>
    <row r="59" spans="10:70">
      <c r="J59"/>
      <c r="K59"/>
      <c r="L59"/>
      <c r="M59"/>
      <c r="N59"/>
      <c r="O59"/>
      <c r="BQ59"/>
      <c r="BR59"/>
    </row>
  </sheetData>
  <pageMargins left="0.7" right="0.7" top="0.75" bottom="0.75" header="0.3" footer="0.3"/>
  <pageSetup paperSize="9" orientation="portrait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D9"/>
  <sheetViews>
    <sheetView showGridLines="0" showRowColHeaders="0"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233" t="s">
        <v>1</v>
      </c>
      <c r="D1" s="233"/>
    </row>
    <row r="2" spans="1:4" ht="16.5" thickTop="1" thickBot="1"/>
    <row r="3" spans="1:4" ht="26.25">
      <c r="A3" s="5">
        <f>MATCH(D3,S005_largeur)+1</f>
        <v>19</v>
      </c>
      <c r="C3" s="6" t="s">
        <v>2</v>
      </c>
      <c r="D3" s="7">
        <v>18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62</v>
      </c>
    </row>
    <row r="8" spans="1:4" ht="29.25" thickBot="1">
      <c r="A8" s="5">
        <f>MATCH(D3,S005_largeur)+1</f>
        <v>19</v>
      </c>
      <c r="C8" s="8" t="s">
        <v>5</v>
      </c>
      <c r="D8" s="12">
        <f>IF(INDEX(S005_matrice,A8,A7)=0,"NON Applicable",INDEX(S005_matrice,A8,A7))</f>
        <v>28</v>
      </c>
    </row>
    <row r="9" spans="1:4">
      <c r="C9" s="13"/>
    </row>
  </sheetData>
  <sheetProtection sheet="1" objects="1" scenarios="1"/>
  <mergeCells count="1">
    <mergeCell ref="C1:D1"/>
  </mergeCells>
  <dataValidations count="2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241" t="s">
        <v>6</v>
      </c>
      <c r="D1" s="241"/>
      <c r="E1" s="241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242" t="s">
        <v>0</v>
      </c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5" sqref="B5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233" t="s">
        <v>7</v>
      </c>
      <c r="D1" s="233"/>
      <c r="E1" s="233"/>
      <c r="F1" s="233"/>
      <c r="G1" s="233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243">
        <f>C9+(2.5*D9)</f>
        <v>4.7500000000000001E-2</v>
      </c>
      <c r="D12" s="244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245" t="str">
        <f>IF(S18,"Matière inapte",CONCATENATE(P20," Ok"))</f>
        <v>Classe 2 Ok</v>
      </c>
      <c r="D15" s="245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26" priority="13">
      <formula>$P$14</formula>
    </cfRule>
    <cfRule type="expression" dxfId="25" priority="14">
      <formula>NOT($P$14)</formula>
    </cfRule>
  </conditionalFormatting>
  <conditionalFormatting sqref="H13">
    <cfRule type="expression" dxfId="24" priority="11">
      <formula>$Q$14</formula>
    </cfRule>
    <cfRule type="expression" dxfId="23" priority="12">
      <formula>NOT($Q$14)</formula>
    </cfRule>
  </conditionalFormatting>
  <conditionalFormatting sqref="I13">
    <cfRule type="expression" dxfId="22" priority="9">
      <formula>$R$14</formula>
    </cfRule>
    <cfRule type="expression" dxfId="21" priority="10">
      <formula>NOT($R$14)</formula>
    </cfRule>
  </conditionalFormatting>
  <conditionalFormatting sqref="I15">
    <cfRule type="expression" dxfId="20" priority="7">
      <formula>$R$16</formula>
    </cfRule>
    <cfRule type="expression" dxfId="19" priority="8">
      <formula>NOT($R$14)</formula>
    </cfRule>
  </conditionalFormatting>
  <conditionalFormatting sqref="H14">
    <cfRule type="expression" dxfId="18" priority="5">
      <formula>$Q$15</formula>
    </cfRule>
    <cfRule type="expression" dxfId="17" priority="6">
      <formula>NOT($Q$15)</formula>
    </cfRule>
  </conditionalFormatting>
  <conditionalFormatting sqref="G14">
    <cfRule type="expression" dxfId="16" priority="3">
      <formula>$P$15</formula>
    </cfRule>
    <cfRule type="expression" dxfId="15" priority="4">
      <formula>NOT($P$15)</formula>
    </cfRule>
  </conditionalFormatting>
  <conditionalFormatting sqref="C15:D15">
    <cfRule type="expression" dxfId="14" priority="1">
      <formula>NOT($S$18)</formula>
    </cfRule>
    <cfRule type="expression" dxfId="13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233" t="s">
        <v>23</v>
      </c>
      <c r="C1" s="233"/>
      <c r="D1" s="233"/>
      <c r="E1" s="233"/>
      <c r="F1" s="233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246" t="str">
        <f>IF(D10&lt;0,"Nakamura OK","Nakamura NON acceptable")</f>
        <v>Nakamura OK</v>
      </c>
      <c r="C13" s="246"/>
      <c r="D13" s="246"/>
      <c r="E13" s="246"/>
      <c r="F13" s="246"/>
    </row>
    <row r="14" spans="2:13" s="26" customFormat="1" ht="27.75">
      <c r="C14" s="27"/>
    </row>
    <row r="15" spans="2:13">
      <c r="F15" s="28"/>
    </row>
    <row r="17" ht="30.75" customHeight="1"/>
  </sheetData>
  <sheetProtection sheet="1" objects="1" scenarios="1"/>
  <mergeCells count="2">
    <mergeCell ref="B1:F1"/>
    <mergeCell ref="B13:F13"/>
  </mergeCells>
  <conditionalFormatting sqref="B13">
    <cfRule type="expression" dxfId="12" priority="1" stopIfTrue="1">
      <formula>NOT($M$11)</formula>
    </cfRule>
    <cfRule type="expression" dxfId="11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/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247" t="s">
        <v>28</v>
      </c>
      <c r="E2" s="247"/>
      <c r="F2" s="247"/>
      <c r="G2" s="247"/>
    </row>
    <row r="3" spans="2:16" ht="20.25" thickBot="1">
      <c r="D3" s="233" t="s">
        <v>29</v>
      </c>
      <c r="E3" s="233"/>
      <c r="F3" s="233"/>
      <c r="G3" s="233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248" t="s">
        <v>36</v>
      </c>
      <c r="H11" s="248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249" t="str">
        <f>VLOOKUP(E12,O9:P13,2)</f>
        <v>Très Bon</v>
      </c>
      <c r="H12" s="249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249" t="str">
        <f>VLOOKUP(E14,O9:P13,2)</f>
        <v>Excellent</v>
      </c>
      <c r="H14" s="249"/>
    </row>
    <row r="23" ht="8.25" customHeight="1"/>
  </sheetData>
  <sheetProtection sheet="1" objects="1" scenarios="1"/>
  <mergeCells count="5">
    <mergeCell ref="D2:G2"/>
    <mergeCell ref="D3:G3"/>
    <mergeCell ref="G11:H11"/>
    <mergeCell ref="G12:H12"/>
    <mergeCell ref="G14:H14"/>
  </mergeCells>
  <conditionalFormatting sqref="G12:H12">
    <cfRule type="cellIs" dxfId="10" priority="6" stopIfTrue="1" operator="equal">
      <formula>$P$13</formula>
    </cfRule>
    <cfRule type="cellIs" dxfId="9" priority="7" stopIfTrue="1" operator="equal">
      <formula>$P$12</formula>
    </cfRule>
    <cfRule type="cellIs" dxfId="8" priority="8" stopIfTrue="1" operator="equal">
      <formula>$P$11</formula>
    </cfRule>
    <cfRule type="cellIs" dxfId="7" priority="9" stopIfTrue="1" operator="equal">
      <formula>$P$10</formula>
    </cfRule>
    <cfRule type="cellIs" dxfId="6" priority="10" stopIfTrue="1" operator="equal">
      <formula>$P$9</formula>
    </cfRule>
  </conditionalFormatting>
  <conditionalFormatting sqref="G14:H14">
    <cfRule type="cellIs" dxfId="5" priority="1" stopIfTrue="1" operator="equal">
      <formula>$P$13</formula>
    </cfRule>
    <cfRule type="cellIs" dxfId="4" priority="2" stopIfTrue="1" operator="equal">
      <formula>$P$12</formula>
    </cfRule>
    <cfRule type="cellIs" dxfId="3" priority="3" stopIfTrue="1" operator="equal">
      <formula>$P$11</formula>
    </cfRule>
    <cfRule type="cellIs" dxfId="2" priority="4" stopIfTrue="1" operator="equal">
      <formula>$P$10</formula>
    </cfRule>
    <cfRule type="cellIs" dxfId="1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5" sqref="D5"/>
    </sheetView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16" t="s">
        <v>56</v>
      </c>
      <c r="C2" s="216"/>
      <c r="D2" s="216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16" t="s">
        <v>63</v>
      </c>
      <c r="C19" s="216"/>
      <c r="D19" s="216"/>
      <c r="E19" s="216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workbookViewId="0">
      <selection activeCell="D4" sqref="D4"/>
    </sheetView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16" t="s">
        <v>3905</v>
      </c>
      <c r="C2" s="216"/>
      <c r="D2" s="216"/>
      <c r="E2" s="216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250" t="s">
        <v>68</v>
      </c>
      <c r="G10" s="251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16" t="s">
        <v>63</v>
      </c>
      <c r="C19" s="216"/>
      <c r="D19" s="216"/>
      <c r="E19" s="216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sheetProtection sheet="1" objects="1" scenarios="1"/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>
      <selection activeCell="D6" sqref="D6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16" t="s">
        <v>3902</v>
      </c>
      <c r="D1" s="216"/>
    </row>
    <row r="2" spans="3:5" ht="15.75" thickTop="1"/>
    <row r="4" spans="3:5" ht="15.75" thickBot="1"/>
    <row r="5" spans="3:5" ht="24" thickBot="1">
      <c r="C5" s="159" t="s">
        <v>3903</v>
      </c>
      <c r="D5" s="159" t="s">
        <v>202</v>
      </c>
      <c r="E5" s="161" t="s">
        <v>3904</v>
      </c>
    </row>
    <row r="6" spans="3:5" ht="24" thickBot="1">
      <c r="C6" s="160" t="s">
        <v>211</v>
      </c>
      <c r="D6" s="160" t="s">
        <v>226</v>
      </c>
      <c r="E6" s="162">
        <f>VLOOKUP(D6,S011_DesignationProfileExt,5,FALSE)</f>
        <v>4.8</v>
      </c>
    </row>
  </sheetData>
  <sheetProtection sheet="1" objects="1" scenarios="1"/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workbookViewId="0"/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202</v>
      </c>
      <c r="C1" s="149" t="s">
        <v>203</v>
      </c>
      <c r="D1" s="149" t="s">
        <v>204</v>
      </c>
      <c r="E1" s="151" t="s">
        <v>205</v>
      </c>
      <c r="F1" s="152" t="s">
        <v>206</v>
      </c>
      <c r="G1" s="151" t="s">
        <v>207</v>
      </c>
      <c r="H1" s="151" t="s">
        <v>208</v>
      </c>
      <c r="I1" s="151" t="s">
        <v>209</v>
      </c>
      <c r="M1">
        <f>VLOOKUP('011_001'!C6,S011_TypeProfileExt,2,FALSE)</f>
        <v>2</v>
      </c>
      <c r="N1">
        <f>VLOOKUP('011_001'!C6,S011_TypeProfileExt,3,FALSE)</f>
        <v>26</v>
      </c>
      <c r="P1" t="s">
        <v>212</v>
      </c>
    </row>
    <row r="2" spans="1:16">
      <c r="A2" t="s">
        <v>211</v>
      </c>
      <c r="B2" s="153" t="s">
        <v>212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211</v>
      </c>
      <c r="M2">
        <f>2</f>
        <v>2</v>
      </c>
      <c r="N2">
        <f t="array" ref="N2">MATCH(MAX(ROW(Carre)*NOT(ISBLANK(Carre))),
ROW(Carre)*NOT(ISBLANK(Carre)),0)+M2-1</f>
        <v>26</v>
      </c>
      <c r="P2" t="s">
        <v>214</v>
      </c>
    </row>
    <row r="3" spans="1:16">
      <c r="A3" t="s">
        <v>211</v>
      </c>
      <c r="B3" s="153" t="s">
        <v>214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215</v>
      </c>
      <c r="M3">
        <f>N2+M2-1</f>
        <v>27</v>
      </c>
      <c r="N3">
        <f>COUNTIF($A$2:$A$3697,L3)+M3-1</f>
        <v>80</v>
      </c>
      <c r="P3" t="s">
        <v>217</v>
      </c>
    </row>
    <row r="4" spans="1:16">
      <c r="A4" t="s">
        <v>211</v>
      </c>
      <c r="B4" s="153" t="s">
        <v>217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218</v>
      </c>
      <c r="M4">
        <f>N3+1</f>
        <v>81</v>
      </c>
      <c r="N4">
        <f>COUNTIF($A$2:$A$3697,L4)+M4-1</f>
        <v>104</v>
      </c>
      <c r="P4" t="s">
        <v>220</v>
      </c>
    </row>
    <row r="5" spans="1:16">
      <c r="A5" t="s">
        <v>211</v>
      </c>
      <c r="B5" s="153" t="s">
        <v>220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221</v>
      </c>
      <c r="M5">
        <f>N4+1</f>
        <v>105</v>
      </c>
      <c r="N5">
        <f>COUNTIF($A$2:$A$3697,L5)+M5-1</f>
        <v>128</v>
      </c>
      <c r="P5" t="s">
        <v>223</v>
      </c>
    </row>
    <row r="6" spans="1:16">
      <c r="A6" t="s">
        <v>211</v>
      </c>
      <c r="B6" s="153" t="s">
        <v>223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224</v>
      </c>
      <c r="M6">
        <f t="shared" ref="M6:M13" si="4">N5+1</f>
        <v>129</v>
      </c>
      <c r="N6">
        <f t="shared" ref="N6:N13" si="5">COUNTIF($A$2:$A$3697,L6)+M6-1</f>
        <v>137</v>
      </c>
      <c r="P6" t="s">
        <v>226</v>
      </c>
    </row>
    <row r="7" spans="1:16">
      <c r="A7" t="s">
        <v>211</v>
      </c>
      <c r="B7" s="153" t="s">
        <v>226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227</v>
      </c>
      <c r="M7">
        <f t="shared" si="4"/>
        <v>138</v>
      </c>
      <c r="N7">
        <f t="shared" si="5"/>
        <v>155</v>
      </c>
      <c r="P7" t="s">
        <v>229</v>
      </c>
    </row>
    <row r="8" spans="1:16">
      <c r="A8" t="s">
        <v>211</v>
      </c>
      <c r="B8" s="153" t="s">
        <v>229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230</v>
      </c>
      <c r="M8">
        <f t="shared" si="4"/>
        <v>156</v>
      </c>
      <c r="N8">
        <f t="shared" si="5"/>
        <v>176</v>
      </c>
      <c r="P8" t="s">
        <v>232</v>
      </c>
    </row>
    <row r="9" spans="1:16">
      <c r="A9" t="s">
        <v>211</v>
      </c>
      <c r="B9" s="153" t="s">
        <v>232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233</v>
      </c>
      <c r="M9">
        <f t="shared" si="4"/>
        <v>177</v>
      </c>
      <c r="N9">
        <f t="shared" si="5"/>
        <v>236</v>
      </c>
      <c r="P9" t="s">
        <v>235</v>
      </c>
    </row>
    <row r="10" spans="1:16">
      <c r="A10" t="s">
        <v>211</v>
      </c>
      <c r="B10" s="153" t="s">
        <v>235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236</v>
      </c>
      <c r="M10">
        <f t="shared" si="4"/>
        <v>237</v>
      </c>
      <c r="N10">
        <f t="shared" si="5"/>
        <v>572</v>
      </c>
      <c r="O10" s="156"/>
      <c r="P10" t="s">
        <v>238</v>
      </c>
    </row>
    <row r="11" spans="1:16">
      <c r="A11" t="s">
        <v>211</v>
      </c>
      <c r="B11" s="153" t="s">
        <v>238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239</v>
      </c>
      <c r="M11">
        <f t="shared" si="4"/>
        <v>573</v>
      </c>
      <c r="N11">
        <f t="shared" si="5"/>
        <v>3666</v>
      </c>
      <c r="P11" t="s">
        <v>241</v>
      </c>
    </row>
    <row r="12" spans="1:16">
      <c r="A12" t="s">
        <v>211</v>
      </c>
      <c r="B12" s="153" t="s">
        <v>241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242</v>
      </c>
      <c r="M12">
        <f t="shared" si="4"/>
        <v>3667</v>
      </c>
      <c r="N12">
        <f t="shared" si="5"/>
        <v>3676</v>
      </c>
      <c r="P12" t="s">
        <v>244</v>
      </c>
    </row>
    <row r="13" spans="1:16">
      <c r="A13" t="s">
        <v>211</v>
      </c>
      <c r="B13" s="153" t="s">
        <v>244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245</v>
      </c>
      <c r="M13">
        <f t="shared" si="4"/>
        <v>3677</v>
      </c>
      <c r="N13">
        <f t="shared" si="5"/>
        <v>3697</v>
      </c>
      <c r="P13" t="s">
        <v>247</v>
      </c>
    </row>
    <row r="14" spans="1:16">
      <c r="A14" t="s">
        <v>211</v>
      </c>
      <c r="B14" s="153" t="s">
        <v>247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249</v>
      </c>
    </row>
    <row r="15" spans="1:16">
      <c r="A15" t="s">
        <v>211</v>
      </c>
      <c r="B15" s="153" t="s">
        <v>249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251</v>
      </c>
    </row>
    <row r="16" spans="1:16">
      <c r="A16" t="s">
        <v>211</v>
      </c>
      <c r="B16" s="153" t="s">
        <v>251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253</v>
      </c>
    </row>
    <row r="17" spans="1:16">
      <c r="A17" t="s">
        <v>211</v>
      </c>
      <c r="B17" s="153" t="s">
        <v>253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255</v>
      </c>
    </row>
    <row r="18" spans="1:16">
      <c r="A18" t="s">
        <v>211</v>
      </c>
      <c r="B18" s="153" t="s">
        <v>255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257</v>
      </c>
    </row>
    <row r="19" spans="1:16">
      <c r="A19" t="s">
        <v>211</v>
      </c>
      <c r="B19" s="153" t="s">
        <v>257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259</v>
      </c>
    </row>
    <row r="20" spans="1:16">
      <c r="A20" t="s">
        <v>211</v>
      </c>
      <c r="B20" s="153" t="s">
        <v>259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261</v>
      </c>
    </row>
    <row r="21" spans="1:16">
      <c r="A21" t="s">
        <v>211</v>
      </c>
      <c r="B21" s="153" t="s">
        <v>261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263</v>
      </c>
    </row>
    <row r="22" spans="1:16">
      <c r="A22" t="s">
        <v>211</v>
      </c>
      <c r="B22" s="153" t="s">
        <v>263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  <c r="P22" t="s">
        <v>265</v>
      </c>
    </row>
    <row r="23" spans="1:16">
      <c r="A23" t="s">
        <v>211</v>
      </c>
      <c r="B23" s="153" t="s">
        <v>265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  <c r="P23" t="s">
        <v>267</v>
      </c>
    </row>
    <row r="24" spans="1:16">
      <c r="A24" t="s">
        <v>211</v>
      </c>
      <c r="B24" s="153" t="s">
        <v>267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  <c r="P24" t="s">
        <v>269</v>
      </c>
    </row>
    <row r="25" spans="1:16">
      <c r="A25" t="s">
        <v>211</v>
      </c>
      <c r="B25" s="153" t="s">
        <v>269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  <c r="P25" t="s">
        <v>271</v>
      </c>
    </row>
    <row r="26" spans="1:16">
      <c r="A26" t="s">
        <v>211</v>
      </c>
      <c r="B26" s="153" t="s">
        <v>271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215</v>
      </c>
      <c r="B27" s="153" t="s">
        <v>210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215</v>
      </c>
      <c r="B28" s="153" t="s">
        <v>213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215</v>
      </c>
      <c r="B29" s="153" t="s">
        <v>216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215</v>
      </c>
      <c r="B30" s="153" t="s">
        <v>219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215</v>
      </c>
      <c r="B31" s="153" t="s">
        <v>222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215</v>
      </c>
      <c r="B32" s="153" t="s">
        <v>225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215</v>
      </c>
      <c r="B33" s="153" t="s">
        <v>228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215</v>
      </c>
      <c r="B34" s="153" t="s">
        <v>231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215</v>
      </c>
      <c r="B35" s="153" t="s">
        <v>234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215</v>
      </c>
      <c r="B36" s="153" t="s">
        <v>237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215</v>
      </c>
      <c r="B37" s="153" t="s">
        <v>240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215</v>
      </c>
      <c r="B38" s="153" t="s">
        <v>243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215</v>
      </c>
      <c r="B39" s="153" t="s">
        <v>246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215</v>
      </c>
      <c r="B40" s="153" t="s">
        <v>248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215</v>
      </c>
      <c r="B41" s="153" t="s">
        <v>250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215</v>
      </c>
      <c r="B42" s="153" t="s">
        <v>252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215</v>
      </c>
      <c r="B43" s="153" t="s">
        <v>254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215</v>
      </c>
      <c r="B44" s="153" t="s">
        <v>256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215</v>
      </c>
      <c r="B45" s="153" t="s">
        <v>258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215</v>
      </c>
      <c r="B46" s="153" t="s">
        <v>260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215</v>
      </c>
      <c r="B47" s="153" t="s">
        <v>262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215</v>
      </c>
      <c r="B48" s="153" t="s">
        <v>264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215</v>
      </c>
      <c r="B49" s="153" t="s">
        <v>266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215</v>
      </c>
      <c r="B50" s="153" t="s">
        <v>268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215</v>
      </c>
      <c r="B51" s="153" t="s">
        <v>270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215</v>
      </c>
      <c r="B52" s="153" t="s">
        <v>272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215</v>
      </c>
      <c r="B53" s="153" t="s">
        <v>273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215</v>
      </c>
      <c r="B54" s="153" t="s">
        <v>274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</row>
    <row r="55" spans="1:16">
      <c r="A55" t="s">
        <v>215</v>
      </c>
      <c r="B55" s="153" t="s">
        <v>275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215</v>
      </c>
      <c r="B56" s="153" t="s">
        <v>276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215</v>
      </c>
      <c r="B57" s="153" t="s">
        <v>277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215</v>
      </c>
      <c r="B58" s="153" t="s">
        <v>278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215</v>
      </c>
      <c r="B59" s="153" t="s">
        <v>279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215</v>
      </c>
      <c r="B60" s="153" t="s">
        <v>280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  <c r="P60" t="s">
        <v>455</v>
      </c>
    </row>
    <row r="61" spans="1:16">
      <c r="A61" t="s">
        <v>215</v>
      </c>
      <c r="B61" s="153" t="s">
        <v>281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215</v>
      </c>
      <c r="B62" s="153" t="s">
        <v>282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215</v>
      </c>
      <c r="B63" s="153" t="s">
        <v>283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215</v>
      </c>
      <c r="B64" s="153" t="s">
        <v>284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215</v>
      </c>
      <c r="B65" s="153" t="s">
        <v>285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215</v>
      </c>
      <c r="B66" s="153" t="s">
        <v>286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215</v>
      </c>
      <c r="B67" s="153" t="s">
        <v>287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215</v>
      </c>
      <c r="B68" s="153" t="s">
        <v>288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215</v>
      </c>
      <c r="B69" s="153" t="s">
        <v>289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215</v>
      </c>
      <c r="B70" s="153" t="s">
        <v>290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215</v>
      </c>
      <c r="B71" s="153" t="s">
        <v>291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215</v>
      </c>
      <c r="B72" s="153" t="s">
        <v>292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215</v>
      </c>
      <c r="B73" s="153" t="s">
        <v>293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215</v>
      </c>
      <c r="B74" s="153" t="s">
        <v>294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215</v>
      </c>
      <c r="B75" s="153" t="s">
        <v>295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215</v>
      </c>
      <c r="B76" s="153" t="s">
        <v>296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215</v>
      </c>
      <c r="B77" s="153" t="s">
        <v>297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215</v>
      </c>
      <c r="B78" s="153" t="s">
        <v>298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215</v>
      </c>
      <c r="B79" s="153" t="s">
        <v>299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215</v>
      </c>
      <c r="B80" s="153" t="s">
        <v>300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218</v>
      </c>
      <c r="B81" s="153" t="s">
        <v>301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218</v>
      </c>
      <c r="B82" s="153" t="s">
        <v>302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218</v>
      </c>
      <c r="B83" s="153" t="s">
        <v>303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218</v>
      </c>
      <c r="B84" s="153" t="s">
        <v>304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218</v>
      </c>
      <c r="B85" s="153" t="s">
        <v>305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218</v>
      </c>
      <c r="B86" s="153" t="s">
        <v>306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218</v>
      </c>
      <c r="B87" s="153" t="s">
        <v>307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218</v>
      </c>
      <c r="B88" s="153" t="s">
        <v>308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218</v>
      </c>
      <c r="B89" s="153" t="s">
        <v>309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218</v>
      </c>
      <c r="B90" s="153" t="s">
        <v>310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218</v>
      </c>
      <c r="B91" s="153" t="s">
        <v>311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218</v>
      </c>
      <c r="B92" s="153" t="s">
        <v>312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218</v>
      </c>
      <c r="B93" s="153" t="s">
        <v>313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218</v>
      </c>
      <c r="B94" s="153" t="s">
        <v>314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218</v>
      </c>
      <c r="B95" s="153" t="s">
        <v>315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218</v>
      </c>
      <c r="B96" s="153" t="s">
        <v>316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218</v>
      </c>
      <c r="B97" s="153" t="s">
        <v>317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218</v>
      </c>
      <c r="B98" s="153" t="s">
        <v>318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218</v>
      </c>
      <c r="B99" s="153" t="s">
        <v>319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218</v>
      </c>
      <c r="B100" s="153" t="s">
        <v>320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218</v>
      </c>
      <c r="B101" s="153" t="s">
        <v>321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218</v>
      </c>
      <c r="B102" s="153" t="s">
        <v>322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218</v>
      </c>
      <c r="B103" s="153" t="s">
        <v>323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218</v>
      </c>
      <c r="B104" s="153" t="s">
        <v>324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221</v>
      </c>
      <c r="B105" s="153" t="s">
        <v>325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221</v>
      </c>
      <c r="B106" s="153" t="s">
        <v>326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221</v>
      </c>
      <c r="B107" s="153" t="s">
        <v>327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221</v>
      </c>
      <c r="B108" s="153" t="s">
        <v>328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221</v>
      </c>
      <c r="B109" s="153" t="s">
        <v>329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221</v>
      </c>
      <c r="B110" s="153" t="s">
        <v>330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221</v>
      </c>
      <c r="B111" s="153" t="s">
        <v>331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221</v>
      </c>
      <c r="B112" s="153" t="s">
        <v>332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221</v>
      </c>
      <c r="B113" s="153" t="s">
        <v>333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221</v>
      </c>
      <c r="B114" s="153" t="s">
        <v>334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221</v>
      </c>
      <c r="B115" s="153" t="s">
        <v>335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221</v>
      </c>
      <c r="B116" s="153" t="s">
        <v>336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221</v>
      </c>
      <c r="B117" s="153" t="s">
        <v>337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221</v>
      </c>
      <c r="B118" s="153" t="s">
        <v>338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221</v>
      </c>
      <c r="B119" s="153" t="s">
        <v>339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221</v>
      </c>
      <c r="B120" s="153" t="s">
        <v>340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221</v>
      </c>
      <c r="B121" s="153" t="s">
        <v>341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221</v>
      </c>
      <c r="B122" s="153" t="s">
        <v>342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221</v>
      </c>
      <c r="B123" s="153" t="s">
        <v>343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221</v>
      </c>
      <c r="B124" s="153" t="s">
        <v>344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221</v>
      </c>
      <c r="B125" s="153" t="s">
        <v>345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221</v>
      </c>
      <c r="B126" s="153" t="s">
        <v>346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221</v>
      </c>
      <c r="B127" s="153" t="s">
        <v>347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221</v>
      </c>
      <c r="B128" s="153" t="s">
        <v>348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224</v>
      </c>
      <c r="B129" s="153" t="s">
        <v>349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224</v>
      </c>
      <c r="B130" s="153" t="s">
        <v>350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224</v>
      </c>
      <c r="B131" s="153" t="s">
        <v>351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224</v>
      </c>
      <c r="B132" s="153" t="s">
        <v>352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224</v>
      </c>
      <c r="B133" s="153" t="s">
        <v>353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224</v>
      </c>
      <c r="B134" s="153" t="s">
        <v>354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224</v>
      </c>
      <c r="B135" s="153" t="s">
        <v>355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224</v>
      </c>
      <c r="B136" s="153" t="s">
        <v>356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224</v>
      </c>
      <c r="B137" s="153" t="s">
        <v>357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227</v>
      </c>
      <c r="B138" s="153" t="s">
        <v>358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227</v>
      </c>
      <c r="B139" s="153" t="s">
        <v>359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227</v>
      </c>
      <c r="B140" s="153" t="s">
        <v>360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227</v>
      </c>
      <c r="B141" s="153" t="s">
        <v>361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227</v>
      </c>
      <c r="B142" s="153" t="s">
        <v>362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227</v>
      </c>
      <c r="B143" s="153" t="s">
        <v>363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227</v>
      </c>
      <c r="B144" s="153" t="s">
        <v>364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227</v>
      </c>
      <c r="B145" s="153" t="s">
        <v>365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227</v>
      </c>
      <c r="B146" s="153" t="s">
        <v>366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227</v>
      </c>
      <c r="B147" s="153" t="s">
        <v>367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227</v>
      </c>
      <c r="B148" s="153" t="s">
        <v>368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227</v>
      </c>
      <c r="B149" s="153" t="s">
        <v>369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227</v>
      </c>
      <c r="B150" s="153" t="s">
        <v>370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227</v>
      </c>
      <c r="B151" s="153" t="s">
        <v>371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227</v>
      </c>
      <c r="B152" s="153" t="s">
        <v>372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227</v>
      </c>
      <c r="B153" s="153" t="s">
        <v>373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227</v>
      </c>
      <c r="B154" s="153" t="s">
        <v>374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227</v>
      </c>
      <c r="B155" s="153" t="s">
        <v>375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230</v>
      </c>
      <c r="B156" s="153" t="s">
        <v>376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230</v>
      </c>
      <c r="B157" s="153" t="s">
        <v>377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230</v>
      </c>
      <c r="B158" s="153" t="s">
        <v>378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230</v>
      </c>
      <c r="B159" s="153" t="s">
        <v>379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230</v>
      </c>
      <c r="B160" s="153" t="s">
        <v>380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230</v>
      </c>
      <c r="B161" s="153" t="s">
        <v>381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230</v>
      </c>
      <c r="B162" s="153" t="s">
        <v>382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230</v>
      </c>
      <c r="B163" s="153" t="s">
        <v>383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230</v>
      </c>
      <c r="B164" s="153" t="s">
        <v>384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230</v>
      </c>
      <c r="B165" s="153" t="s">
        <v>385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230</v>
      </c>
      <c r="B166" s="153" t="s">
        <v>386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230</v>
      </c>
      <c r="B167" s="153" t="s">
        <v>387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230</v>
      </c>
      <c r="B168" s="153" t="s">
        <v>388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230</v>
      </c>
      <c r="B169" s="153" t="s">
        <v>389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230</v>
      </c>
      <c r="B170" s="153" t="s">
        <v>390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230</v>
      </c>
      <c r="B171" s="153" t="s">
        <v>391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230</v>
      </c>
      <c r="B172" s="153" t="s">
        <v>392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230</v>
      </c>
      <c r="B173" s="153" t="s">
        <v>393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230</v>
      </c>
      <c r="B174" s="153" t="s">
        <v>394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230</v>
      </c>
      <c r="B175" s="153" t="s">
        <v>395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230</v>
      </c>
      <c r="B176" s="153" t="s">
        <v>396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233</v>
      </c>
      <c r="B177" s="153" t="s">
        <v>397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233</v>
      </c>
      <c r="B178" s="153" t="s">
        <v>398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233</v>
      </c>
      <c r="B179" s="153" t="s">
        <v>399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233</v>
      </c>
      <c r="B180" s="153" t="s">
        <v>400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233</v>
      </c>
      <c r="B181" s="153" t="s">
        <v>401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233</v>
      </c>
      <c r="B182" s="153" t="s">
        <v>402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233</v>
      </c>
      <c r="B183" s="153" t="s">
        <v>403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233</v>
      </c>
      <c r="B184" s="153" t="s">
        <v>404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233</v>
      </c>
      <c r="B185" s="153" t="s">
        <v>405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233</v>
      </c>
      <c r="B186" s="153" t="s">
        <v>406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233</v>
      </c>
      <c r="B187" s="153" t="s">
        <v>407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233</v>
      </c>
      <c r="B188" s="153" t="s">
        <v>408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233</v>
      </c>
      <c r="B189" s="153" t="s">
        <v>409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233</v>
      </c>
      <c r="B190" s="153" t="s">
        <v>410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233</v>
      </c>
      <c r="B191" s="153" t="s">
        <v>411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233</v>
      </c>
      <c r="B192" s="153" t="s">
        <v>412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233</v>
      </c>
      <c r="B193" s="153" t="s">
        <v>413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233</v>
      </c>
      <c r="B194" s="153" t="s">
        <v>414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233</v>
      </c>
      <c r="B195" s="153" t="s">
        <v>415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233</v>
      </c>
      <c r="B196" s="153" t="s">
        <v>416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233</v>
      </c>
      <c r="B197" s="153" t="s">
        <v>417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233</v>
      </c>
      <c r="B198" s="153" t="s">
        <v>418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233</v>
      </c>
      <c r="B199" s="153" t="s">
        <v>419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233</v>
      </c>
      <c r="B200" s="153" t="s">
        <v>420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233</v>
      </c>
      <c r="B201" s="153" t="s">
        <v>421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233</v>
      </c>
      <c r="B202" s="153" t="s">
        <v>422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233</v>
      </c>
      <c r="B203" s="153" t="s">
        <v>423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233</v>
      </c>
      <c r="B204" s="153" t="s">
        <v>424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233</v>
      </c>
      <c r="B205" s="153" t="s">
        <v>425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233</v>
      </c>
      <c r="B206" s="153" t="s">
        <v>426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233</v>
      </c>
      <c r="B207" s="153" t="s">
        <v>427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233</v>
      </c>
      <c r="B208" s="153" t="s">
        <v>428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233</v>
      </c>
      <c r="B209" s="153" t="s">
        <v>429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233</v>
      </c>
      <c r="B210" s="153" t="s">
        <v>430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233</v>
      </c>
      <c r="B211" s="153" t="s">
        <v>431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233</v>
      </c>
      <c r="B212" s="153" t="s">
        <v>432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233</v>
      </c>
      <c r="B213" s="153" t="s">
        <v>433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233</v>
      </c>
      <c r="B214" s="153" t="s">
        <v>434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233</v>
      </c>
      <c r="B215" s="153" t="s">
        <v>434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233</v>
      </c>
      <c r="B216" s="153" t="s">
        <v>435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233</v>
      </c>
      <c r="B217" s="153" t="s">
        <v>436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233</v>
      </c>
      <c r="B218" s="153" t="s">
        <v>437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233</v>
      </c>
      <c r="B219" s="153" t="s">
        <v>438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233</v>
      </c>
      <c r="B220" s="153" t="s">
        <v>439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233</v>
      </c>
      <c r="B221" s="153" t="s">
        <v>440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233</v>
      </c>
      <c r="B222" s="153" t="s">
        <v>441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233</v>
      </c>
      <c r="B223" s="153" t="s">
        <v>442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233</v>
      </c>
      <c r="B224" s="153" t="s">
        <v>443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233</v>
      </c>
      <c r="B225" s="153" t="s">
        <v>444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233</v>
      </c>
      <c r="B226" s="153" t="s">
        <v>445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233</v>
      </c>
      <c r="B227" s="153" t="s">
        <v>446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233</v>
      </c>
      <c r="B228" s="153" t="s">
        <v>447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233</v>
      </c>
      <c r="B229" s="153" t="s">
        <v>448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233</v>
      </c>
      <c r="B230" s="153" t="s">
        <v>449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233</v>
      </c>
      <c r="B231" s="153" t="s">
        <v>450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233</v>
      </c>
      <c r="B232" s="153" t="s">
        <v>451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233</v>
      </c>
      <c r="B233" s="153" t="s">
        <v>452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233</v>
      </c>
      <c r="B234" s="153" t="s">
        <v>453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233</v>
      </c>
      <c r="B235" s="153" t="s">
        <v>454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233</v>
      </c>
      <c r="B236" s="153" t="s">
        <v>455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236</v>
      </c>
      <c r="B237" s="153" t="s">
        <v>456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236</v>
      </c>
      <c r="B238" s="153" t="s">
        <v>457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236</v>
      </c>
      <c r="B239" s="153" t="s">
        <v>458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236</v>
      </c>
      <c r="B240" s="153" t="s">
        <v>459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236</v>
      </c>
      <c r="B241" s="153" t="s">
        <v>460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236</v>
      </c>
      <c r="B242" s="153" t="s">
        <v>461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236</v>
      </c>
      <c r="B243" s="153" t="s">
        <v>462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236</v>
      </c>
      <c r="B244" s="153" t="s">
        <v>463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236</v>
      </c>
      <c r="B245" s="153" t="s">
        <v>464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236</v>
      </c>
      <c r="B246" s="153" t="s">
        <v>465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236</v>
      </c>
      <c r="B247" s="153" t="s">
        <v>466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236</v>
      </c>
      <c r="B248" s="153" t="s">
        <v>467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236</v>
      </c>
      <c r="B249" s="153" t="s">
        <v>468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236</v>
      </c>
      <c r="B250" s="153" t="s">
        <v>469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236</v>
      </c>
      <c r="B251" s="153" t="s">
        <v>470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236</v>
      </c>
      <c r="B252" s="153" t="s">
        <v>471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236</v>
      </c>
      <c r="B253" s="153" t="s">
        <v>472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236</v>
      </c>
      <c r="B254" s="153" t="s">
        <v>473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236</v>
      </c>
      <c r="B255" s="153" t="s">
        <v>474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236</v>
      </c>
      <c r="B256" s="153" t="s">
        <v>475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236</v>
      </c>
      <c r="B257" s="153" t="s">
        <v>476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236</v>
      </c>
      <c r="B258" s="153" t="s">
        <v>477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236</v>
      </c>
      <c r="B259" s="153" t="s">
        <v>478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236</v>
      </c>
      <c r="B260" s="153" t="s">
        <v>479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236</v>
      </c>
      <c r="B261" s="153" t="s">
        <v>480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236</v>
      </c>
      <c r="B262" s="153" t="s">
        <v>481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236</v>
      </c>
      <c r="B263" s="153" t="s">
        <v>482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236</v>
      </c>
      <c r="B264" s="153" t="s">
        <v>483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236</v>
      </c>
      <c r="B265" s="153" t="s">
        <v>484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236</v>
      </c>
      <c r="B266" s="153" t="s">
        <v>485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236</v>
      </c>
      <c r="B267" s="153" t="s">
        <v>486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236</v>
      </c>
      <c r="B268" s="153" t="s">
        <v>487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236</v>
      </c>
      <c r="B269" s="153" t="s">
        <v>488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236</v>
      </c>
      <c r="B270" s="153" t="s">
        <v>489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236</v>
      </c>
      <c r="B271" s="153" t="s">
        <v>490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236</v>
      </c>
      <c r="B272" s="153" t="s">
        <v>491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236</v>
      </c>
      <c r="B273" s="153" t="s">
        <v>492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236</v>
      </c>
      <c r="B274" s="153" t="s">
        <v>493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236</v>
      </c>
      <c r="B275" s="153" t="s">
        <v>494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236</v>
      </c>
      <c r="B276" s="153" t="s">
        <v>495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236</v>
      </c>
      <c r="B277" s="153" t="s">
        <v>496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236</v>
      </c>
      <c r="B278" s="153" t="s">
        <v>497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236</v>
      </c>
      <c r="B279" s="153" t="s">
        <v>498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236</v>
      </c>
      <c r="B280" s="153" t="s">
        <v>499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236</v>
      </c>
      <c r="B281" s="153" t="s">
        <v>500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236</v>
      </c>
      <c r="B282" s="153" t="s">
        <v>501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236</v>
      </c>
      <c r="B283" s="153" t="s">
        <v>502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236</v>
      </c>
      <c r="B284" s="153" t="s">
        <v>503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236</v>
      </c>
      <c r="B285" s="153" t="s">
        <v>504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236</v>
      </c>
      <c r="B286" s="153" t="s">
        <v>505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236</v>
      </c>
      <c r="B287" s="153" t="s">
        <v>506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236</v>
      </c>
      <c r="B288" s="153" t="s">
        <v>507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236</v>
      </c>
      <c r="B289" s="153" t="s">
        <v>508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236</v>
      </c>
      <c r="B290" s="153" t="s">
        <v>509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236</v>
      </c>
      <c r="B291" s="153" t="s">
        <v>510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236</v>
      </c>
      <c r="B292" s="153" t="s">
        <v>511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236</v>
      </c>
      <c r="B293" s="153" t="s">
        <v>512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236</v>
      </c>
      <c r="B294" s="153" t="s">
        <v>513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236</v>
      </c>
      <c r="B295" s="153" t="s">
        <v>514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236</v>
      </c>
      <c r="B296" s="153" t="s">
        <v>515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236</v>
      </c>
      <c r="B297" s="153" t="s">
        <v>516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236</v>
      </c>
      <c r="B298" s="153" t="s">
        <v>517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236</v>
      </c>
      <c r="B299" s="153" t="s">
        <v>518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236</v>
      </c>
      <c r="B300" s="153" t="s">
        <v>519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236</v>
      </c>
      <c r="B301" s="153" t="s">
        <v>520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236</v>
      </c>
      <c r="B302" s="153" t="s">
        <v>521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236</v>
      </c>
      <c r="B303" s="153" t="s">
        <v>522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236</v>
      </c>
      <c r="B304" s="153" t="s">
        <v>523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236</v>
      </c>
      <c r="B305" s="153" t="s">
        <v>524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236</v>
      </c>
      <c r="B306" s="153" t="s">
        <v>525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236</v>
      </c>
      <c r="B307" s="153" t="s">
        <v>526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236</v>
      </c>
      <c r="B308" s="153" t="s">
        <v>527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236</v>
      </c>
      <c r="B309" s="153" t="s">
        <v>528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236</v>
      </c>
      <c r="B310" s="153" t="s">
        <v>529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236</v>
      </c>
      <c r="B311" s="153" t="s">
        <v>530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236</v>
      </c>
      <c r="B312" s="153" t="s">
        <v>531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236</v>
      </c>
      <c r="B313" s="153" t="s">
        <v>532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236</v>
      </c>
      <c r="B314" s="153" t="s">
        <v>533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236</v>
      </c>
      <c r="B315" s="153" t="s">
        <v>534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236</v>
      </c>
      <c r="B316" s="153" t="s">
        <v>535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236</v>
      </c>
      <c r="B317" s="153" t="s">
        <v>536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236</v>
      </c>
      <c r="B318" s="153" t="s">
        <v>537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236</v>
      </c>
      <c r="B319" s="153" t="s">
        <v>538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236</v>
      </c>
      <c r="B320" s="153" t="s">
        <v>539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236</v>
      </c>
      <c r="B321" s="153" t="s">
        <v>540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236</v>
      </c>
      <c r="B322" s="153" t="s">
        <v>541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236</v>
      </c>
      <c r="B323" s="153" t="s">
        <v>542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236</v>
      </c>
      <c r="B324" s="153" t="s">
        <v>543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236</v>
      </c>
      <c r="B325" s="153" t="s">
        <v>544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236</v>
      </c>
      <c r="B326" s="153" t="s">
        <v>545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236</v>
      </c>
      <c r="B327" s="153" t="s">
        <v>546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236</v>
      </c>
      <c r="B328" s="153" t="s">
        <v>547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236</v>
      </c>
      <c r="B329" s="153" t="s">
        <v>548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236</v>
      </c>
      <c r="B330" s="153" t="s">
        <v>549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236</v>
      </c>
      <c r="B331" s="153" t="s">
        <v>550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236</v>
      </c>
      <c r="B332" s="153" t="s">
        <v>551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236</v>
      </c>
      <c r="B333" s="153" t="s">
        <v>552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236</v>
      </c>
      <c r="B334" s="153" t="s">
        <v>553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236</v>
      </c>
      <c r="B335" s="153" t="s">
        <v>554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236</v>
      </c>
      <c r="B336" s="153" t="s">
        <v>555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236</v>
      </c>
      <c r="B337" s="153" t="s">
        <v>556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236</v>
      </c>
      <c r="B338" s="153" t="s">
        <v>557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236</v>
      </c>
      <c r="B339" s="153" t="s">
        <v>558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236</v>
      </c>
      <c r="B340" s="153" t="s">
        <v>559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236</v>
      </c>
      <c r="B341" s="153" t="s">
        <v>560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236</v>
      </c>
      <c r="B342" s="153" t="s">
        <v>561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236</v>
      </c>
      <c r="B343" s="153" t="s">
        <v>562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236</v>
      </c>
      <c r="B344" s="153" t="s">
        <v>563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236</v>
      </c>
      <c r="B345" s="153" t="s">
        <v>564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236</v>
      </c>
      <c r="B346" s="153" t="s">
        <v>565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236</v>
      </c>
      <c r="B347" s="153" t="s">
        <v>566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236</v>
      </c>
      <c r="B348" s="153" t="s">
        <v>567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236</v>
      </c>
      <c r="B349" s="153" t="s">
        <v>568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236</v>
      </c>
      <c r="B350" s="153" t="s">
        <v>569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236</v>
      </c>
      <c r="B351" s="153" t="s">
        <v>570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236</v>
      </c>
      <c r="B352" s="153" t="s">
        <v>571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236</v>
      </c>
      <c r="B353" s="153" t="s">
        <v>572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236</v>
      </c>
      <c r="B354" s="153" t="s">
        <v>573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236</v>
      </c>
      <c r="B355" s="153" t="s">
        <v>574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236</v>
      </c>
      <c r="B356" s="153" t="s">
        <v>575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236</v>
      </c>
      <c r="B357" s="153" t="s">
        <v>576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236</v>
      </c>
      <c r="B358" s="153" t="s">
        <v>577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236</v>
      </c>
      <c r="B359" s="153" t="s">
        <v>578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236</v>
      </c>
      <c r="B360" s="153" t="s">
        <v>579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236</v>
      </c>
      <c r="B361" s="153" t="s">
        <v>580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236</v>
      </c>
      <c r="B362" s="153" t="s">
        <v>581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236</v>
      </c>
      <c r="B363" s="153" t="s">
        <v>582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236</v>
      </c>
      <c r="B364" s="153" t="s">
        <v>583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236</v>
      </c>
      <c r="B365" s="153" t="s">
        <v>584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236</v>
      </c>
      <c r="B366" s="153" t="s">
        <v>585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236</v>
      </c>
      <c r="B367" s="153" t="s">
        <v>586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236</v>
      </c>
      <c r="B368" s="153" t="s">
        <v>587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236</v>
      </c>
      <c r="B369" s="153" t="s">
        <v>588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236</v>
      </c>
      <c r="B370" s="153" t="s">
        <v>589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236</v>
      </c>
      <c r="B371" s="153" t="s">
        <v>590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236</v>
      </c>
      <c r="B372" s="153" t="s">
        <v>591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236</v>
      </c>
      <c r="B373" s="153" t="s">
        <v>592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236</v>
      </c>
      <c r="B374" s="153" t="s">
        <v>593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236</v>
      </c>
      <c r="B375" s="153" t="s">
        <v>594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236</v>
      </c>
      <c r="B376" s="153" t="s">
        <v>595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236</v>
      </c>
      <c r="B377" s="153" t="s">
        <v>596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236</v>
      </c>
      <c r="B378" s="153" t="s">
        <v>597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236</v>
      </c>
      <c r="B379" s="153" t="s">
        <v>598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236</v>
      </c>
      <c r="B380" s="153" t="s">
        <v>599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236</v>
      </c>
      <c r="B381" s="153" t="s">
        <v>600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236</v>
      </c>
      <c r="B382" s="153" t="s">
        <v>601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236</v>
      </c>
      <c r="B383" s="153" t="s">
        <v>602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236</v>
      </c>
      <c r="B384" s="153" t="s">
        <v>603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236</v>
      </c>
      <c r="B385" s="153" t="s">
        <v>604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236</v>
      </c>
      <c r="B386" s="153" t="s">
        <v>605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236</v>
      </c>
      <c r="B387" s="153" t="s">
        <v>606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236</v>
      </c>
      <c r="B388" s="153" t="s">
        <v>607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236</v>
      </c>
      <c r="B389" s="153" t="s">
        <v>608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236</v>
      </c>
      <c r="B390" s="153" t="s">
        <v>609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236</v>
      </c>
      <c r="B391" s="153" t="s">
        <v>610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236</v>
      </c>
      <c r="B392" s="153" t="s">
        <v>611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236</v>
      </c>
      <c r="B393" s="153" t="s">
        <v>612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236</v>
      </c>
      <c r="B394" s="153" t="s">
        <v>613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236</v>
      </c>
      <c r="B395" s="153" t="s">
        <v>614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236</v>
      </c>
      <c r="B396" s="153" t="s">
        <v>615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236</v>
      </c>
      <c r="B397" s="153" t="s">
        <v>616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236</v>
      </c>
      <c r="B398" s="153" t="s">
        <v>617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236</v>
      </c>
      <c r="B399" s="153" t="s">
        <v>618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236</v>
      </c>
      <c r="B400" s="153" t="s">
        <v>619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236</v>
      </c>
      <c r="B401" s="153" t="s">
        <v>620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236</v>
      </c>
      <c r="B402" s="153" t="s">
        <v>621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236</v>
      </c>
      <c r="B403" s="153" t="s">
        <v>622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236</v>
      </c>
      <c r="B404" s="153" t="s">
        <v>623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236</v>
      </c>
      <c r="B405" s="153" t="s">
        <v>624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236</v>
      </c>
      <c r="B406" s="153" t="s">
        <v>625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236</v>
      </c>
      <c r="B407" s="153" t="s">
        <v>626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236</v>
      </c>
      <c r="B408" s="153" t="s">
        <v>627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236</v>
      </c>
      <c r="B409" s="153" t="s">
        <v>628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236</v>
      </c>
      <c r="B410" s="153" t="s">
        <v>629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236</v>
      </c>
      <c r="B411" s="153" t="s">
        <v>630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236</v>
      </c>
      <c r="B412" s="153" t="s">
        <v>631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236</v>
      </c>
      <c r="B413" s="153" t="s">
        <v>632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236</v>
      </c>
      <c r="B414" s="153" t="s">
        <v>633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236</v>
      </c>
      <c r="B415" s="153" t="s">
        <v>634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236</v>
      </c>
      <c r="B416" s="153" t="s">
        <v>635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236</v>
      </c>
      <c r="B417" s="153" t="s">
        <v>636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236</v>
      </c>
      <c r="B418" s="153" t="s">
        <v>637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236</v>
      </c>
      <c r="B419" s="153" t="s">
        <v>638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236</v>
      </c>
      <c r="B420" s="153" t="s">
        <v>639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236</v>
      </c>
      <c r="B421" s="153" t="s">
        <v>640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236</v>
      </c>
      <c r="B422" s="153" t="s">
        <v>641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236</v>
      </c>
      <c r="B423" s="153" t="s">
        <v>642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236</v>
      </c>
      <c r="B424" s="153" t="s">
        <v>643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236</v>
      </c>
      <c r="B425" s="153" t="s">
        <v>644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236</v>
      </c>
      <c r="B426" s="153" t="s">
        <v>645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236</v>
      </c>
      <c r="B427" s="153" t="s">
        <v>646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236</v>
      </c>
      <c r="B428" s="153" t="s">
        <v>647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236</v>
      </c>
      <c r="B429" s="153" t="s">
        <v>648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236</v>
      </c>
      <c r="B430" s="153" t="s">
        <v>649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236</v>
      </c>
      <c r="B431" s="153" t="s">
        <v>650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236</v>
      </c>
      <c r="B432" s="153" t="s">
        <v>651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236</v>
      </c>
      <c r="B433" s="153" t="s">
        <v>652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236</v>
      </c>
      <c r="B434" s="153" t="s">
        <v>653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236</v>
      </c>
      <c r="B435" s="153" t="s">
        <v>654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236</v>
      </c>
      <c r="B436" s="153" t="s">
        <v>655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236</v>
      </c>
      <c r="B437" s="153" t="s">
        <v>656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236</v>
      </c>
      <c r="B438" s="153" t="s">
        <v>657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236</v>
      </c>
      <c r="B439" s="153" t="s">
        <v>658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236</v>
      </c>
      <c r="B440" s="153" t="s">
        <v>659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236</v>
      </c>
      <c r="B441" s="153" t="s">
        <v>660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236</v>
      </c>
      <c r="B442" s="153" t="s">
        <v>661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236</v>
      </c>
      <c r="B443" s="153" t="s">
        <v>662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236</v>
      </c>
      <c r="B444" s="153" t="s">
        <v>663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236</v>
      </c>
      <c r="B445" s="153" t="s">
        <v>664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236</v>
      </c>
      <c r="B446" s="153" t="s">
        <v>665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236</v>
      </c>
      <c r="B447" s="153" t="s">
        <v>666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236</v>
      </c>
      <c r="B448" s="153" t="s">
        <v>667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236</v>
      </c>
      <c r="B449" s="153" t="s">
        <v>668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236</v>
      </c>
      <c r="B450" s="153" t="s">
        <v>669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236</v>
      </c>
      <c r="B451" s="153" t="s">
        <v>670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236</v>
      </c>
      <c r="B452" s="153" t="s">
        <v>671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236</v>
      </c>
      <c r="B453" s="153" t="s">
        <v>672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236</v>
      </c>
      <c r="B454" s="153" t="s">
        <v>673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236</v>
      </c>
      <c r="B455" s="153" t="s">
        <v>674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236</v>
      </c>
      <c r="B456" s="153" t="s">
        <v>675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236</v>
      </c>
      <c r="B457" s="153" t="s">
        <v>676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236</v>
      </c>
      <c r="B458" s="153" t="s">
        <v>677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236</v>
      </c>
      <c r="B459" s="153" t="s">
        <v>678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236</v>
      </c>
      <c r="B460" s="153" t="s">
        <v>679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236</v>
      </c>
      <c r="B461" s="153" t="s">
        <v>680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236</v>
      </c>
      <c r="B462" s="153" t="s">
        <v>681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236</v>
      </c>
      <c r="B463" s="153" t="s">
        <v>682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236</v>
      </c>
      <c r="B464" s="153" t="s">
        <v>683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236</v>
      </c>
      <c r="B465" s="153" t="s">
        <v>684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236</v>
      </c>
      <c r="B466" s="153" t="s">
        <v>685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236</v>
      </c>
      <c r="B467" s="153" t="s">
        <v>686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236</v>
      </c>
      <c r="B468" s="153" t="s">
        <v>687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236</v>
      </c>
      <c r="B469" s="153" t="s">
        <v>688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236</v>
      </c>
      <c r="B470" s="153" t="s">
        <v>689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236</v>
      </c>
      <c r="B471" s="153" t="s">
        <v>690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236</v>
      </c>
      <c r="B472" s="153" t="s">
        <v>691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236</v>
      </c>
      <c r="B473" s="153" t="s">
        <v>692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236</v>
      </c>
      <c r="B474" s="153" t="s">
        <v>693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236</v>
      </c>
      <c r="B475" s="153" t="s">
        <v>694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236</v>
      </c>
      <c r="B476" s="153" t="s">
        <v>695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236</v>
      </c>
      <c r="B477" s="153" t="s">
        <v>696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236</v>
      </c>
      <c r="B478" s="153" t="s">
        <v>697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236</v>
      </c>
      <c r="B479" s="153" t="s">
        <v>698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236</v>
      </c>
      <c r="B480" s="153" t="s">
        <v>699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236</v>
      </c>
      <c r="B481" s="153" t="s">
        <v>700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236</v>
      </c>
      <c r="B482" s="153" t="s">
        <v>701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236</v>
      </c>
      <c r="B483" s="153" t="s">
        <v>702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236</v>
      </c>
      <c r="B484" s="153" t="s">
        <v>703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236</v>
      </c>
      <c r="B485" s="153" t="s">
        <v>704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236</v>
      </c>
      <c r="B486" s="153" t="s">
        <v>705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236</v>
      </c>
      <c r="B487" s="153" t="s">
        <v>706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236</v>
      </c>
      <c r="B488" s="153" t="s">
        <v>707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236</v>
      </c>
      <c r="B489" s="153" t="s">
        <v>708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236</v>
      </c>
      <c r="B490" s="153" t="s">
        <v>709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236</v>
      </c>
      <c r="B491" s="153" t="s">
        <v>710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236</v>
      </c>
      <c r="B492" s="153" t="s">
        <v>711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236</v>
      </c>
      <c r="B493" s="153" t="s">
        <v>712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236</v>
      </c>
      <c r="B494" s="153" t="s">
        <v>713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236</v>
      </c>
      <c r="B495" s="153" t="s">
        <v>714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236</v>
      </c>
      <c r="B496" s="153" t="s">
        <v>715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236</v>
      </c>
      <c r="B497" s="153" t="s">
        <v>716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236</v>
      </c>
      <c r="B498" s="153" t="s">
        <v>717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236</v>
      </c>
      <c r="B499" s="153" t="s">
        <v>718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236</v>
      </c>
      <c r="B500" s="153" t="s">
        <v>719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236</v>
      </c>
      <c r="B501" s="153" t="s">
        <v>720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236</v>
      </c>
      <c r="B502" s="153" t="s">
        <v>721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236</v>
      </c>
      <c r="B503" s="153" t="s">
        <v>722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236</v>
      </c>
      <c r="B504" s="153" t="s">
        <v>723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236</v>
      </c>
      <c r="B505" s="153" t="s">
        <v>724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236</v>
      </c>
      <c r="B506" s="153" t="s">
        <v>725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236</v>
      </c>
      <c r="B507" s="153" t="s">
        <v>726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236</v>
      </c>
      <c r="B508" s="153" t="s">
        <v>727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236</v>
      </c>
      <c r="B509" s="153" t="s">
        <v>728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236</v>
      </c>
      <c r="B510" s="153" t="s">
        <v>729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236</v>
      </c>
      <c r="B511" s="153" t="s">
        <v>730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236</v>
      </c>
      <c r="B512" s="153" t="s">
        <v>731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236</v>
      </c>
      <c r="B513" s="153" t="s">
        <v>732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236</v>
      </c>
      <c r="B514" s="153" t="s">
        <v>733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236</v>
      </c>
      <c r="B515" s="153" t="s">
        <v>734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236</v>
      </c>
      <c r="B516" s="153" t="s">
        <v>735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236</v>
      </c>
      <c r="B517" s="153" t="s">
        <v>736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236</v>
      </c>
      <c r="B518" s="153" t="s">
        <v>737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236</v>
      </c>
      <c r="B519" s="153" t="s">
        <v>738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236</v>
      </c>
      <c r="B520" s="153" t="s">
        <v>739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236</v>
      </c>
      <c r="B521" s="153" t="s">
        <v>740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236</v>
      </c>
      <c r="B522" s="153" t="s">
        <v>741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236</v>
      </c>
      <c r="B523" s="153" t="s">
        <v>742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236</v>
      </c>
      <c r="B524" s="153" t="s">
        <v>743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236</v>
      </c>
      <c r="B525" s="153" t="s">
        <v>744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236</v>
      </c>
      <c r="B526" s="153" t="s">
        <v>745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236</v>
      </c>
      <c r="B527" s="153" t="s">
        <v>746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236</v>
      </c>
      <c r="B528" s="153" t="s">
        <v>747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236</v>
      </c>
      <c r="B529" s="153" t="s">
        <v>748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236</v>
      </c>
      <c r="B530" s="153" t="s">
        <v>749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236</v>
      </c>
      <c r="B531" s="153" t="s">
        <v>750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236</v>
      </c>
      <c r="B532" s="153" t="s">
        <v>751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236</v>
      </c>
      <c r="B533" s="153" t="s">
        <v>752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236</v>
      </c>
      <c r="B534" s="153" t="s">
        <v>753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236</v>
      </c>
      <c r="B535" s="153" t="s">
        <v>754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236</v>
      </c>
      <c r="B536" s="153" t="s">
        <v>755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236</v>
      </c>
      <c r="B537" s="153" t="s">
        <v>756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236</v>
      </c>
      <c r="B538" s="153" t="s">
        <v>757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236</v>
      </c>
      <c r="B539" s="153" t="s">
        <v>758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236</v>
      </c>
      <c r="B540" s="153" t="s">
        <v>759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236</v>
      </c>
      <c r="B541" s="153" t="s">
        <v>760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236</v>
      </c>
      <c r="B542" s="153" t="s">
        <v>761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236</v>
      </c>
      <c r="B543" s="153" t="s">
        <v>762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236</v>
      </c>
      <c r="B544" s="153" t="s">
        <v>763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236</v>
      </c>
      <c r="B545" s="153" t="s">
        <v>764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236</v>
      </c>
      <c r="B546" s="153" t="s">
        <v>765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236</v>
      </c>
      <c r="B547" s="153" t="s">
        <v>766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236</v>
      </c>
      <c r="B548" s="153" t="s">
        <v>767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236</v>
      </c>
      <c r="B549" s="153" t="s">
        <v>768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236</v>
      </c>
      <c r="B550" s="153" t="s">
        <v>769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236</v>
      </c>
      <c r="B551" s="153" t="s">
        <v>770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236</v>
      </c>
      <c r="B552" s="153" t="s">
        <v>771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236</v>
      </c>
      <c r="B553" s="153" t="s">
        <v>772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236</v>
      </c>
      <c r="B554" s="153" t="s">
        <v>773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236</v>
      </c>
      <c r="B555" s="153" t="s">
        <v>774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236</v>
      </c>
      <c r="B556" s="153" t="s">
        <v>775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236</v>
      </c>
      <c r="B557" s="153" t="s">
        <v>776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236</v>
      </c>
      <c r="B558" s="153" t="s">
        <v>777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236</v>
      </c>
      <c r="B559" s="153" t="s">
        <v>778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236</v>
      </c>
      <c r="B560" s="153" t="s">
        <v>779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236</v>
      </c>
      <c r="B561" s="153" t="s">
        <v>780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236</v>
      </c>
      <c r="B562" s="153" t="s">
        <v>781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236</v>
      </c>
      <c r="B563" s="153" t="s">
        <v>782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236</v>
      </c>
      <c r="B564" s="153" t="s">
        <v>783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236</v>
      </c>
      <c r="B565" s="153" t="s">
        <v>784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236</v>
      </c>
      <c r="B566" s="153" t="s">
        <v>785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236</v>
      </c>
      <c r="B567" s="153" t="s">
        <v>786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236</v>
      </c>
      <c r="B568" s="153" t="s">
        <v>787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236</v>
      </c>
      <c r="B569" s="153" t="s">
        <v>788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236</v>
      </c>
      <c r="B570" s="153" t="s">
        <v>789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236</v>
      </c>
      <c r="B571" s="153" t="s">
        <v>790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236</v>
      </c>
      <c r="B572" s="153" t="s">
        <v>791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239</v>
      </c>
      <c r="B573" s="153" t="s">
        <v>792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239</v>
      </c>
      <c r="B574" s="153" t="s">
        <v>793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239</v>
      </c>
      <c r="B575" s="153" t="s">
        <v>794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239</v>
      </c>
      <c r="B576" s="153" t="s">
        <v>795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239</v>
      </c>
      <c r="B577" s="153" t="s">
        <v>796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239</v>
      </c>
      <c r="B578" s="153" t="s">
        <v>797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239</v>
      </c>
      <c r="B579" s="153" t="s">
        <v>798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239</v>
      </c>
      <c r="B580" s="153" t="s">
        <v>799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239</v>
      </c>
      <c r="B581" s="153" t="s">
        <v>800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239</v>
      </c>
      <c r="B582" s="153" t="s">
        <v>801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239</v>
      </c>
      <c r="B583" s="153" t="s">
        <v>802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239</v>
      </c>
      <c r="B584" s="153" t="s">
        <v>803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239</v>
      </c>
      <c r="B585" s="153" t="s">
        <v>804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239</v>
      </c>
      <c r="B586" s="153" t="s">
        <v>805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239</v>
      </c>
      <c r="B587" s="153" t="s">
        <v>806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239</v>
      </c>
      <c r="B588" s="153" t="s">
        <v>807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239</v>
      </c>
      <c r="B589" s="153" t="s">
        <v>808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239</v>
      </c>
      <c r="B590" s="153" t="s">
        <v>809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239</v>
      </c>
      <c r="B591" s="153" t="s">
        <v>810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239</v>
      </c>
      <c r="B592" s="153" t="s">
        <v>811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239</v>
      </c>
      <c r="B593" s="153" t="s">
        <v>812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239</v>
      </c>
      <c r="B594" s="153" t="s">
        <v>813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239</v>
      </c>
      <c r="B595" s="153" t="s">
        <v>814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239</v>
      </c>
      <c r="B596" s="153" t="s">
        <v>815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239</v>
      </c>
      <c r="B597" s="153" t="s">
        <v>816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239</v>
      </c>
      <c r="B598" s="153" t="s">
        <v>817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239</v>
      </c>
      <c r="B599" s="153" t="s">
        <v>818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239</v>
      </c>
      <c r="B600" s="153" t="s">
        <v>819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239</v>
      </c>
      <c r="B601" s="153" t="s">
        <v>820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239</v>
      </c>
      <c r="B602" s="153" t="s">
        <v>821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239</v>
      </c>
      <c r="B603" s="153" t="s">
        <v>822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239</v>
      </c>
      <c r="B604" s="153" t="s">
        <v>823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239</v>
      </c>
      <c r="B605" s="153" t="s">
        <v>824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239</v>
      </c>
      <c r="B606" s="153" t="s">
        <v>825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239</v>
      </c>
      <c r="B607" s="153" t="s">
        <v>826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239</v>
      </c>
      <c r="B608" s="153" t="s">
        <v>827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239</v>
      </c>
      <c r="B609" s="153" t="s">
        <v>828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239</v>
      </c>
      <c r="B610" s="153" t="s">
        <v>829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239</v>
      </c>
      <c r="B611" s="153" t="s">
        <v>830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239</v>
      </c>
      <c r="B612" s="153" t="s">
        <v>831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239</v>
      </c>
      <c r="B613" s="153" t="s">
        <v>832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239</v>
      </c>
      <c r="B614" s="153" t="s">
        <v>833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239</v>
      </c>
      <c r="B615" s="153" t="s">
        <v>834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239</v>
      </c>
      <c r="B616" s="153" t="s">
        <v>835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239</v>
      </c>
      <c r="B617" s="153" t="s">
        <v>836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239</v>
      </c>
      <c r="B618" s="153" t="s">
        <v>837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239</v>
      </c>
      <c r="B619" s="153" t="s">
        <v>838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239</v>
      </c>
      <c r="B620" s="153" t="s">
        <v>839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239</v>
      </c>
      <c r="B621" s="153" t="s">
        <v>840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239</v>
      </c>
      <c r="B622" s="153" t="s">
        <v>841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239</v>
      </c>
      <c r="B623" s="153" t="s">
        <v>842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239</v>
      </c>
      <c r="B624" s="153" t="s">
        <v>843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239</v>
      </c>
      <c r="B625" s="153" t="s">
        <v>844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239</v>
      </c>
      <c r="B626" s="153" t="s">
        <v>845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239</v>
      </c>
      <c r="B627" s="153" t="s">
        <v>846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239</v>
      </c>
      <c r="B628" s="153" t="s">
        <v>847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239</v>
      </c>
      <c r="B629" s="153" t="s">
        <v>848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239</v>
      </c>
      <c r="B630" s="153" t="s">
        <v>849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239</v>
      </c>
      <c r="B631" s="153" t="s">
        <v>850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239</v>
      </c>
      <c r="B632" s="153" t="s">
        <v>851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239</v>
      </c>
      <c r="B633" s="153" t="s">
        <v>852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239</v>
      </c>
      <c r="B634" s="153" t="s">
        <v>853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239</v>
      </c>
      <c r="B635" s="153" t="s">
        <v>854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239</v>
      </c>
      <c r="B636" s="153" t="s">
        <v>855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239</v>
      </c>
      <c r="B637" s="153" t="s">
        <v>856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239</v>
      </c>
      <c r="B638" s="153" t="s">
        <v>857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239</v>
      </c>
      <c r="B639" s="153" t="s">
        <v>858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239</v>
      </c>
      <c r="B640" s="153" t="s">
        <v>859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239</v>
      </c>
      <c r="B641" s="153" t="s">
        <v>860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239</v>
      </c>
      <c r="B642" s="153" t="s">
        <v>861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239</v>
      </c>
      <c r="B643" s="153" t="s">
        <v>862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239</v>
      </c>
      <c r="B644" s="153" t="s">
        <v>863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239</v>
      </c>
      <c r="B645" s="153" t="s">
        <v>864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239</v>
      </c>
      <c r="B646" s="153" t="s">
        <v>865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239</v>
      </c>
      <c r="B647" s="153" t="s">
        <v>866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239</v>
      </c>
      <c r="B648" s="153" t="s">
        <v>867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239</v>
      </c>
      <c r="B649" s="153" t="s">
        <v>868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239</v>
      </c>
      <c r="B650" s="153" t="s">
        <v>869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239</v>
      </c>
      <c r="B651" s="153" t="s">
        <v>870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239</v>
      </c>
      <c r="B652" s="153" t="s">
        <v>871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239</v>
      </c>
      <c r="B653" s="153" t="s">
        <v>872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239</v>
      </c>
      <c r="B654" s="153" t="s">
        <v>873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239</v>
      </c>
      <c r="B655" s="153" t="s">
        <v>874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239</v>
      </c>
      <c r="B656" s="153" t="s">
        <v>875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239</v>
      </c>
      <c r="B657" s="153" t="s">
        <v>876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239</v>
      </c>
      <c r="B658" s="153" t="s">
        <v>877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239</v>
      </c>
      <c r="B659" s="153" t="s">
        <v>878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239</v>
      </c>
      <c r="B660" s="153" t="s">
        <v>879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239</v>
      </c>
      <c r="B661" s="153" t="s">
        <v>880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239</v>
      </c>
      <c r="B662" s="153" t="s">
        <v>881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239</v>
      </c>
      <c r="B663" s="153" t="s">
        <v>882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239</v>
      </c>
      <c r="B664" s="153" t="s">
        <v>883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239</v>
      </c>
      <c r="B665" s="153" t="s">
        <v>884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239</v>
      </c>
      <c r="B666" s="153" t="s">
        <v>885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239</v>
      </c>
      <c r="B667" s="153" t="s">
        <v>886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239</v>
      </c>
      <c r="B668" s="153" t="s">
        <v>887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239</v>
      </c>
      <c r="B669" s="153" t="s">
        <v>888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239</v>
      </c>
      <c r="B670" s="153" t="s">
        <v>889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239</v>
      </c>
      <c r="B671" s="153" t="s">
        <v>890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239</v>
      </c>
      <c r="B672" s="153" t="s">
        <v>891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239</v>
      </c>
      <c r="B673" s="153" t="s">
        <v>892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239</v>
      </c>
      <c r="B674" s="153" t="s">
        <v>893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239</v>
      </c>
      <c r="B675" s="153" t="s">
        <v>894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239</v>
      </c>
      <c r="B676" s="153" t="s">
        <v>895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239</v>
      </c>
      <c r="B677" s="153" t="s">
        <v>896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239</v>
      </c>
      <c r="B678" s="153" t="s">
        <v>897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239</v>
      </c>
      <c r="B679" s="153" t="s">
        <v>898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239</v>
      </c>
      <c r="B680" s="153" t="s">
        <v>899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239</v>
      </c>
      <c r="B681" s="153" t="s">
        <v>900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239</v>
      </c>
      <c r="B682" s="153" t="s">
        <v>901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239</v>
      </c>
      <c r="B683" s="153" t="s">
        <v>902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239</v>
      </c>
      <c r="B684" s="153" t="s">
        <v>903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239</v>
      </c>
      <c r="B685" s="153" t="s">
        <v>904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239</v>
      </c>
      <c r="B686" s="153" t="s">
        <v>905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239</v>
      </c>
      <c r="B687" s="153" t="s">
        <v>906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239</v>
      </c>
      <c r="B688" s="153" t="s">
        <v>907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239</v>
      </c>
      <c r="B689" s="153" t="s">
        <v>908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239</v>
      </c>
      <c r="B690" s="153" t="s">
        <v>909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239</v>
      </c>
      <c r="B691" s="153" t="s">
        <v>910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239</v>
      </c>
      <c r="B692" s="153" t="s">
        <v>911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239</v>
      </c>
      <c r="B693" s="153" t="s">
        <v>912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239</v>
      </c>
      <c r="B694" s="153" t="s">
        <v>913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239</v>
      </c>
      <c r="B695" s="153" t="s">
        <v>914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239</v>
      </c>
      <c r="B696" s="153" t="s">
        <v>915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239</v>
      </c>
      <c r="B697" s="153" t="s">
        <v>916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239</v>
      </c>
      <c r="B698" s="153" t="s">
        <v>917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239</v>
      </c>
      <c r="B699" s="153" t="s">
        <v>918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239</v>
      </c>
      <c r="B700" s="153" t="s">
        <v>919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239</v>
      </c>
      <c r="B701" s="153" t="s">
        <v>920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239</v>
      </c>
      <c r="B702" s="153" t="s">
        <v>921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239</v>
      </c>
      <c r="B703" s="153" t="s">
        <v>922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239</v>
      </c>
      <c r="B704" s="153" t="s">
        <v>923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239</v>
      </c>
      <c r="B705" s="153" t="s">
        <v>924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239</v>
      </c>
      <c r="B706" s="153" t="s">
        <v>925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239</v>
      </c>
      <c r="B707" s="153" t="s">
        <v>926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239</v>
      </c>
      <c r="B708" s="153" t="s">
        <v>927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239</v>
      </c>
      <c r="B709" s="153" t="s">
        <v>928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239</v>
      </c>
      <c r="B710" s="153" t="s">
        <v>929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239</v>
      </c>
      <c r="B711" s="153" t="s">
        <v>930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239</v>
      </c>
      <c r="B712" s="153" t="s">
        <v>931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239</v>
      </c>
      <c r="B713" s="153" t="s">
        <v>932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239</v>
      </c>
      <c r="B714" s="153" t="s">
        <v>933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239</v>
      </c>
      <c r="B715" s="153" t="s">
        <v>934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239</v>
      </c>
      <c r="B716" s="153" t="s">
        <v>935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239</v>
      </c>
      <c r="B717" s="153" t="s">
        <v>936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239</v>
      </c>
      <c r="B718" s="153" t="s">
        <v>937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239</v>
      </c>
      <c r="B719" s="153" t="s">
        <v>938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239</v>
      </c>
      <c r="B720" s="153" t="s">
        <v>939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239</v>
      </c>
      <c r="B721" s="153" t="s">
        <v>940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239</v>
      </c>
      <c r="B722" s="153" t="s">
        <v>941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239</v>
      </c>
      <c r="B723" s="153" t="s">
        <v>942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239</v>
      </c>
      <c r="B724" s="153" t="s">
        <v>943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239</v>
      </c>
      <c r="B725" s="153" t="s">
        <v>944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239</v>
      </c>
      <c r="B726" s="153" t="s">
        <v>945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239</v>
      </c>
      <c r="B727" s="153" t="s">
        <v>946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239</v>
      </c>
      <c r="B728" s="153" t="s">
        <v>947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239</v>
      </c>
      <c r="B729" s="153" t="s">
        <v>948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239</v>
      </c>
      <c r="B730" s="153" t="s">
        <v>949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239</v>
      </c>
      <c r="B731" s="153" t="s">
        <v>950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239</v>
      </c>
      <c r="B732" s="153" t="s">
        <v>951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239</v>
      </c>
      <c r="B733" s="153" t="s">
        <v>952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239</v>
      </c>
      <c r="B734" s="153" t="s">
        <v>953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239</v>
      </c>
      <c r="B735" s="153" t="s">
        <v>954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239</v>
      </c>
      <c r="B736" s="153" t="s">
        <v>955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239</v>
      </c>
      <c r="B737" s="153" t="s">
        <v>956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239</v>
      </c>
      <c r="B738" s="153" t="s">
        <v>957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239</v>
      </c>
      <c r="B739" s="153" t="s">
        <v>958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239</v>
      </c>
      <c r="B740" s="153" t="s">
        <v>959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239</v>
      </c>
      <c r="B741" s="153" t="s">
        <v>960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239</v>
      </c>
      <c r="B742" s="153" t="s">
        <v>961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239</v>
      </c>
      <c r="B743" s="153" t="s">
        <v>962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239</v>
      </c>
      <c r="B744" s="153" t="s">
        <v>963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239</v>
      </c>
      <c r="B745" s="153" t="s">
        <v>964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239</v>
      </c>
      <c r="B746" s="153" t="s">
        <v>965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239</v>
      </c>
      <c r="B747" s="153" t="s">
        <v>966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239</v>
      </c>
      <c r="B748" s="153" t="s">
        <v>967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239</v>
      </c>
      <c r="B749" s="153" t="s">
        <v>968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239</v>
      </c>
      <c r="B750" s="153" t="s">
        <v>969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239</v>
      </c>
      <c r="B751" s="153" t="s">
        <v>970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239</v>
      </c>
      <c r="B752" s="153" t="s">
        <v>971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239</v>
      </c>
      <c r="B753" s="153" t="s">
        <v>972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239</v>
      </c>
      <c r="B754" s="153" t="s">
        <v>973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239</v>
      </c>
      <c r="B755" s="153" t="s">
        <v>974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239</v>
      </c>
      <c r="B756" s="153" t="s">
        <v>975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239</v>
      </c>
      <c r="B757" s="153" t="s">
        <v>976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239</v>
      </c>
      <c r="B758" s="153" t="s">
        <v>977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239</v>
      </c>
      <c r="B759" s="153" t="s">
        <v>978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239</v>
      </c>
      <c r="B760" s="153" t="s">
        <v>979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239</v>
      </c>
      <c r="B761" s="153" t="s">
        <v>980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239</v>
      </c>
      <c r="B762" s="153" t="s">
        <v>981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239</v>
      </c>
      <c r="B763" s="153" t="s">
        <v>982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239</v>
      </c>
      <c r="B764" s="153" t="s">
        <v>983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239</v>
      </c>
      <c r="B765" s="153" t="s">
        <v>984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239</v>
      </c>
      <c r="B766" s="153" t="s">
        <v>985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239</v>
      </c>
      <c r="B767" s="153" t="s">
        <v>986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239</v>
      </c>
      <c r="B768" s="153" t="s">
        <v>987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239</v>
      </c>
      <c r="B769" s="153" t="s">
        <v>988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239</v>
      </c>
      <c r="B770" s="153" t="s">
        <v>989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239</v>
      </c>
      <c r="B771" s="153" t="s">
        <v>990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239</v>
      </c>
      <c r="B772" s="153" t="s">
        <v>991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239</v>
      </c>
      <c r="B773" s="153" t="s">
        <v>992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239</v>
      </c>
      <c r="B774" s="153" t="s">
        <v>993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239</v>
      </c>
      <c r="B775" s="153" t="s">
        <v>994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239</v>
      </c>
      <c r="B776" s="153" t="s">
        <v>995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239</v>
      </c>
      <c r="B777" s="153" t="s">
        <v>996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239</v>
      </c>
      <c r="B778" s="153" t="s">
        <v>997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239</v>
      </c>
      <c r="B779" s="153" t="s">
        <v>998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239</v>
      </c>
      <c r="B780" s="153" t="s">
        <v>999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239</v>
      </c>
      <c r="B781" s="153" t="s">
        <v>1000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239</v>
      </c>
      <c r="B782" s="153" t="s">
        <v>1001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239</v>
      </c>
      <c r="B783" s="153" t="s">
        <v>1002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239</v>
      </c>
      <c r="B784" s="153" t="s">
        <v>1003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239</v>
      </c>
      <c r="B785" s="153" t="s">
        <v>1004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239</v>
      </c>
      <c r="B786" s="153" t="s">
        <v>1005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239</v>
      </c>
      <c r="B787" s="153" t="s">
        <v>1006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239</v>
      </c>
      <c r="B788" s="153" t="s">
        <v>1007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239</v>
      </c>
      <c r="B789" s="153" t="s">
        <v>1008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239</v>
      </c>
      <c r="B790" s="153" t="s">
        <v>1009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239</v>
      </c>
      <c r="B791" s="153" t="s">
        <v>1010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239</v>
      </c>
      <c r="B792" s="153" t="s">
        <v>1011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239</v>
      </c>
      <c r="B793" s="153" t="s">
        <v>1012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239</v>
      </c>
      <c r="B794" s="153" t="s">
        <v>1013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239</v>
      </c>
      <c r="B795" s="153" t="s">
        <v>1014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239</v>
      </c>
      <c r="B796" s="153" t="s">
        <v>1015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239</v>
      </c>
      <c r="B797" s="153" t="s">
        <v>1016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239</v>
      </c>
      <c r="B798" s="153" t="s">
        <v>1017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239</v>
      </c>
      <c r="B799" s="153" t="s">
        <v>1018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239</v>
      </c>
      <c r="B800" s="153" t="s">
        <v>1019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239</v>
      </c>
      <c r="B801" s="153" t="s">
        <v>1020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239</v>
      </c>
      <c r="B802" s="153" t="s">
        <v>1021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239</v>
      </c>
      <c r="B803" s="153" t="s">
        <v>1022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239</v>
      </c>
      <c r="B804" s="153" t="s">
        <v>1023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239</v>
      </c>
      <c r="B805" s="153" t="s">
        <v>1024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239</v>
      </c>
      <c r="B806" s="153" t="s">
        <v>1025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239</v>
      </c>
      <c r="B807" s="153" t="s">
        <v>1026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239</v>
      </c>
      <c r="B808" s="153" t="s">
        <v>1027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239</v>
      </c>
      <c r="B809" s="153" t="s">
        <v>1028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239</v>
      </c>
      <c r="B810" s="153" t="s">
        <v>1029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239</v>
      </c>
      <c r="B811" s="153" t="s">
        <v>1030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239</v>
      </c>
      <c r="B812" s="153" t="s">
        <v>1031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239</v>
      </c>
      <c r="B813" s="153" t="s">
        <v>1032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239</v>
      </c>
      <c r="B814" s="153" t="s">
        <v>1033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239</v>
      </c>
      <c r="B815" s="153" t="s">
        <v>1034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239</v>
      </c>
      <c r="B816" s="153" t="s">
        <v>1035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239</v>
      </c>
      <c r="B817" s="153" t="s">
        <v>1036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239</v>
      </c>
      <c r="B818" s="153" t="s">
        <v>1037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239</v>
      </c>
      <c r="B819" s="153" t="s">
        <v>1038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239</v>
      </c>
      <c r="B820" s="153" t="s">
        <v>1039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239</v>
      </c>
      <c r="B821" s="153" t="s">
        <v>1040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239</v>
      </c>
      <c r="B822" s="153" t="s">
        <v>1041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239</v>
      </c>
      <c r="B823" s="153" t="s">
        <v>1042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239</v>
      </c>
      <c r="B824" s="153" t="s">
        <v>1043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239</v>
      </c>
      <c r="B825" s="153" t="s">
        <v>1044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239</v>
      </c>
      <c r="B826" s="153" t="s">
        <v>1045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239</v>
      </c>
      <c r="B827" s="153" t="s">
        <v>1046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239</v>
      </c>
      <c r="B828" s="153" t="s">
        <v>1047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239</v>
      </c>
      <c r="B829" s="153" t="s">
        <v>1048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239</v>
      </c>
      <c r="B830" s="153" t="s">
        <v>1049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239</v>
      </c>
      <c r="B831" s="153" t="s">
        <v>1050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239</v>
      </c>
      <c r="B832" s="153" t="s">
        <v>1051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239</v>
      </c>
      <c r="B833" s="153" t="s">
        <v>1052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239</v>
      </c>
      <c r="B834" s="153" t="s">
        <v>1053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239</v>
      </c>
      <c r="B835" s="153" t="s">
        <v>1054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239</v>
      </c>
      <c r="B836" s="153" t="s">
        <v>1055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239</v>
      </c>
      <c r="B837" s="153" t="s">
        <v>1056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239</v>
      </c>
      <c r="B838" s="153" t="s">
        <v>1057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239</v>
      </c>
      <c r="B839" s="153" t="s">
        <v>1058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239</v>
      </c>
      <c r="B840" s="153" t="s">
        <v>1059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239</v>
      </c>
      <c r="B841" s="153" t="s">
        <v>1060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239</v>
      </c>
      <c r="B842" s="153" t="s">
        <v>1061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239</v>
      </c>
      <c r="B843" s="153" t="s">
        <v>1062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239</v>
      </c>
      <c r="B844" s="153" t="s">
        <v>1063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239</v>
      </c>
      <c r="B845" s="153" t="s">
        <v>1064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239</v>
      </c>
      <c r="B846" s="153" t="s">
        <v>1065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239</v>
      </c>
      <c r="B847" s="153" t="s">
        <v>1066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239</v>
      </c>
      <c r="B848" s="153" t="s">
        <v>1067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239</v>
      </c>
      <c r="B849" s="153" t="s">
        <v>1068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239</v>
      </c>
      <c r="B850" s="153" t="s">
        <v>1069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239</v>
      </c>
      <c r="B851" s="153" t="s">
        <v>1070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239</v>
      </c>
      <c r="B852" s="153" t="s">
        <v>1071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239</v>
      </c>
      <c r="B853" s="153" t="s">
        <v>1072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239</v>
      </c>
      <c r="B854" s="153" t="s">
        <v>1073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239</v>
      </c>
      <c r="B855" s="153" t="s">
        <v>1074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239</v>
      </c>
      <c r="B856" s="153" t="s">
        <v>1075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239</v>
      </c>
      <c r="B857" s="153" t="s">
        <v>1076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239</v>
      </c>
      <c r="B858" s="153" t="s">
        <v>1077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239</v>
      </c>
      <c r="B859" s="153" t="s">
        <v>1078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239</v>
      </c>
      <c r="B860" s="153" t="s">
        <v>1079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239</v>
      </c>
      <c r="B861" s="153" t="s">
        <v>1080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239</v>
      </c>
      <c r="B862" s="153" t="s">
        <v>1081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239</v>
      </c>
      <c r="B863" s="153" t="s">
        <v>1082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239</v>
      </c>
      <c r="B864" s="153" t="s">
        <v>1083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239</v>
      </c>
      <c r="B865" s="153" t="s">
        <v>1084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239</v>
      </c>
      <c r="B866" s="153" t="s">
        <v>1085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239</v>
      </c>
      <c r="B867" s="153" t="s">
        <v>1086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239</v>
      </c>
      <c r="B868" s="153" t="s">
        <v>1087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239</v>
      </c>
      <c r="B869" s="153" t="s">
        <v>1088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239</v>
      </c>
      <c r="B870" s="153" t="s">
        <v>1089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239</v>
      </c>
      <c r="B871" s="153" t="s">
        <v>1090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239</v>
      </c>
      <c r="B872" s="153" t="s">
        <v>1091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239</v>
      </c>
      <c r="B873" s="153" t="s">
        <v>1092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239</v>
      </c>
      <c r="B874" s="153" t="s">
        <v>1093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239</v>
      </c>
      <c r="B875" s="153" t="s">
        <v>1094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239</v>
      </c>
      <c r="B876" s="153" t="s">
        <v>1095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239</v>
      </c>
      <c r="B877" s="153" t="s">
        <v>1096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239</v>
      </c>
      <c r="B878" s="153" t="s">
        <v>1097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239</v>
      </c>
      <c r="B879" s="153" t="s">
        <v>1098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239</v>
      </c>
      <c r="B880" s="153" t="s">
        <v>1099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239</v>
      </c>
      <c r="B881" s="153" t="s">
        <v>1100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239</v>
      </c>
      <c r="B882" s="153" t="s">
        <v>1101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239</v>
      </c>
      <c r="B883" s="153" t="s">
        <v>1102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239</v>
      </c>
      <c r="B884" s="153" t="s">
        <v>1103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239</v>
      </c>
      <c r="B885" s="153" t="s">
        <v>1104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239</v>
      </c>
      <c r="B886" s="153" t="s">
        <v>1105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239</v>
      </c>
      <c r="B887" s="153" t="s">
        <v>1106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239</v>
      </c>
      <c r="B888" s="153" t="s">
        <v>1107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239</v>
      </c>
      <c r="B889" s="153" t="s">
        <v>1108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239</v>
      </c>
      <c r="B890" s="153" t="s">
        <v>1109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239</v>
      </c>
      <c r="B891" s="153" t="s">
        <v>1110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239</v>
      </c>
      <c r="B892" s="153" t="s">
        <v>1111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239</v>
      </c>
      <c r="B893" s="153" t="s">
        <v>1112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239</v>
      </c>
      <c r="B894" s="153" t="s">
        <v>1113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239</v>
      </c>
      <c r="B895" s="153" t="s">
        <v>1114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239</v>
      </c>
      <c r="B896" s="153" t="s">
        <v>1115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239</v>
      </c>
      <c r="B897" s="153" t="s">
        <v>1116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239</v>
      </c>
      <c r="B898" s="153" t="s">
        <v>1117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239</v>
      </c>
      <c r="B899" s="153" t="s">
        <v>1118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239</v>
      </c>
      <c r="B900" s="153" t="s">
        <v>1119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239</v>
      </c>
      <c r="B901" s="153" t="s">
        <v>1120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239</v>
      </c>
      <c r="B902" s="153" t="s">
        <v>1121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239</v>
      </c>
      <c r="B903" s="153" t="s">
        <v>1122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239</v>
      </c>
      <c r="B904" s="153" t="s">
        <v>1123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239</v>
      </c>
      <c r="B905" s="153" t="s">
        <v>1124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239</v>
      </c>
      <c r="B906" s="153" t="s">
        <v>1125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239</v>
      </c>
      <c r="B907" s="153" t="s">
        <v>1126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239</v>
      </c>
      <c r="B908" s="153" t="s">
        <v>1127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239</v>
      </c>
      <c r="B909" s="153" t="s">
        <v>1128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239</v>
      </c>
      <c r="B910" s="153" t="s">
        <v>1129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239</v>
      </c>
      <c r="B911" s="153" t="s">
        <v>1130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239</v>
      </c>
      <c r="B912" s="153" t="s">
        <v>1131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239</v>
      </c>
      <c r="B913" s="153" t="s">
        <v>1132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239</v>
      </c>
      <c r="B914" s="153" t="s">
        <v>1133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239</v>
      </c>
      <c r="B915" s="153" t="s">
        <v>1134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239</v>
      </c>
      <c r="B916" s="153" t="s">
        <v>1135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239</v>
      </c>
      <c r="B917" s="153" t="s">
        <v>1136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239</v>
      </c>
      <c r="B918" s="153" t="s">
        <v>1137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239</v>
      </c>
      <c r="B919" s="153" t="s">
        <v>1138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239</v>
      </c>
      <c r="B920" s="153" t="s">
        <v>1139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239</v>
      </c>
      <c r="B921" s="153" t="s">
        <v>1140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239</v>
      </c>
      <c r="B922" s="153" t="s">
        <v>1141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239</v>
      </c>
      <c r="B923" s="153" t="s">
        <v>1142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239</v>
      </c>
      <c r="B924" s="153" t="s">
        <v>1143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239</v>
      </c>
      <c r="B925" s="153" t="s">
        <v>1144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239</v>
      </c>
      <c r="B926" s="153" t="s">
        <v>1145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239</v>
      </c>
      <c r="B927" s="153" t="s">
        <v>1146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239</v>
      </c>
      <c r="B928" s="153" t="s">
        <v>1147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239</v>
      </c>
      <c r="B929" s="153" t="s">
        <v>1148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239</v>
      </c>
      <c r="B930" s="153" t="s">
        <v>1149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239</v>
      </c>
      <c r="B931" s="153" t="s">
        <v>1150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239</v>
      </c>
      <c r="B932" s="153" t="s">
        <v>1151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239</v>
      </c>
      <c r="B933" s="153" t="s">
        <v>1152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239</v>
      </c>
      <c r="B934" s="153" t="s">
        <v>1153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239</v>
      </c>
      <c r="B935" s="153" t="s">
        <v>1154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239</v>
      </c>
      <c r="B936" s="153" t="s">
        <v>1155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239</v>
      </c>
      <c r="B937" s="153" t="s">
        <v>1156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239</v>
      </c>
      <c r="B938" s="153" t="s">
        <v>1157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239</v>
      </c>
      <c r="B939" s="153" t="s">
        <v>1158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239</v>
      </c>
      <c r="B940" s="153" t="s">
        <v>1159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239</v>
      </c>
      <c r="B941" s="153" t="s">
        <v>1160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239</v>
      </c>
      <c r="B942" s="153" t="s">
        <v>1161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239</v>
      </c>
      <c r="B943" s="153" t="s">
        <v>1162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239</v>
      </c>
      <c r="B944" s="153" t="s">
        <v>1163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239</v>
      </c>
      <c r="B945" s="153" t="s">
        <v>1164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239</v>
      </c>
      <c r="B946" s="153" t="s">
        <v>1165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239</v>
      </c>
      <c r="B947" s="153" t="s">
        <v>1166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239</v>
      </c>
      <c r="B948" s="153" t="s">
        <v>1167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239</v>
      </c>
      <c r="B949" s="153" t="s">
        <v>1168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239</v>
      </c>
      <c r="B950" s="153" t="s">
        <v>1169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239</v>
      </c>
      <c r="B951" s="153" t="s">
        <v>1170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239</v>
      </c>
      <c r="B952" s="153" t="s">
        <v>1171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239</v>
      </c>
      <c r="B953" s="153" t="s">
        <v>1172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239</v>
      </c>
      <c r="B954" s="153" t="s">
        <v>1173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239</v>
      </c>
      <c r="B955" s="153" t="s">
        <v>1174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239</v>
      </c>
      <c r="B956" s="153" t="s">
        <v>1175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239</v>
      </c>
      <c r="B957" s="153" t="s">
        <v>1176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239</v>
      </c>
      <c r="B958" s="153" t="s">
        <v>1177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239</v>
      </c>
      <c r="B959" s="153" t="s">
        <v>1178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239</v>
      </c>
      <c r="B960" s="153" t="s">
        <v>1179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239</v>
      </c>
      <c r="B961" s="153" t="s">
        <v>1180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239</v>
      </c>
      <c r="B962" s="153" t="s">
        <v>1181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239</v>
      </c>
      <c r="B963" s="153" t="s">
        <v>1182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239</v>
      </c>
      <c r="B964" s="153" t="s">
        <v>1183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239</v>
      </c>
      <c r="B965" s="153" t="s">
        <v>1184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239</v>
      </c>
      <c r="B966" s="153" t="s">
        <v>1185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239</v>
      </c>
      <c r="B967" s="153" t="s">
        <v>1186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239</v>
      </c>
      <c r="B968" s="153" t="s">
        <v>1187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239</v>
      </c>
      <c r="B969" s="153" t="s">
        <v>1188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239</v>
      </c>
      <c r="B970" s="153" t="s">
        <v>1189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239</v>
      </c>
      <c r="B971" s="153" t="s">
        <v>1190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239</v>
      </c>
      <c r="B972" s="153" t="s">
        <v>1191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239</v>
      </c>
      <c r="B973" s="153" t="s">
        <v>1192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239</v>
      </c>
      <c r="B974" s="153" t="s">
        <v>1193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239</v>
      </c>
      <c r="B975" s="153" t="s">
        <v>1194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239</v>
      </c>
      <c r="B976" s="153" t="s">
        <v>1195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239</v>
      </c>
      <c r="B977" s="153" t="s">
        <v>1196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239</v>
      </c>
      <c r="B978" s="153" t="s">
        <v>1197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239</v>
      </c>
      <c r="B979" s="153" t="s">
        <v>1198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239</v>
      </c>
      <c r="B980" s="153" t="s">
        <v>1199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239</v>
      </c>
      <c r="B981" s="153" t="s">
        <v>1200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239</v>
      </c>
      <c r="B982" s="153" t="s">
        <v>1201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239</v>
      </c>
      <c r="B983" s="153" t="s">
        <v>1202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239</v>
      </c>
      <c r="B984" s="153" t="s">
        <v>1203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239</v>
      </c>
      <c r="B985" s="153" t="s">
        <v>1204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239</v>
      </c>
      <c r="B986" s="153" t="s">
        <v>1205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239</v>
      </c>
      <c r="B987" s="153" t="s">
        <v>1206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239</v>
      </c>
      <c r="B988" s="153" t="s">
        <v>1207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239</v>
      </c>
      <c r="B989" s="153" t="s">
        <v>1208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239</v>
      </c>
      <c r="B990" s="153" t="s">
        <v>1209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239</v>
      </c>
      <c r="B991" s="153" t="s">
        <v>1210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239</v>
      </c>
      <c r="B992" s="153" t="s">
        <v>1211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239</v>
      </c>
      <c r="B993" s="153" t="s">
        <v>1212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239</v>
      </c>
      <c r="B994" s="153" t="s">
        <v>1213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239</v>
      </c>
      <c r="B995" s="153" t="s">
        <v>1214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239</v>
      </c>
      <c r="B996" s="153" t="s">
        <v>1215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239</v>
      </c>
      <c r="B997" s="153" t="s">
        <v>1216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239</v>
      </c>
      <c r="B998" s="153" t="s">
        <v>1217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239</v>
      </c>
      <c r="B999" s="153" t="s">
        <v>1218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239</v>
      </c>
      <c r="B1000" s="153" t="s">
        <v>1219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239</v>
      </c>
      <c r="B1001" s="153" t="s">
        <v>1220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239</v>
      </c>
      <c r="B1002" s="153" t="s">
        <v>1221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239</v>
      </c>
      <c r="B1003" s="153" t="s">
        <v>1222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239</v>
      </c>
      <c r="B1004" s="153" t="s">
        <v>1223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239</v>
      </c>
      <c r="B1005" s="153" t="s">
        <v>1224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239</v>
      </c>
      <c r="B1006" s="153" t="s">
        <v>1225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239</v>
      </c>
      <c r="B1007" s="153" t="s">
        <v>1226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239</v>
      </c>
      <c r="B1008" s="153" t="s">
        <v>1227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239</v>
      </c>
      <c r="B1009" s="153" t="s">
        <v>1228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239</v>
      </c>
      <c r="B1010" s="153" t="s">
        <v>1229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239</v>
      </c>
      <c r="B1011" s="153" t="s">
        <v>1230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239</v>
      </c>
      <c r="B1012" s="153" t="s">
        <v>1231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239</v>
      </c>
      <c r="B1013" s="153" t="s">
        <v>1232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239</v>
      </c>
      <c r="B1014" s="153" t="s">
        <v>1233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239</v>
      </c>
      <c r="B1015" s="153" t="s">
        <v>1234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239</v>
      </c>
      <c r="B1016" s="153" t="s">
        <v>1235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239</v>
      </c>
      <c r="B1017" s="153" t="s">
        <v>1236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239</v>
      </c>
      <c r="B1018" s="153" t="s">
        <v>1237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239</v>
      </c>
      <c r="B1019" s="153" t="s">
        <v>1238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239</v>
      </c>
      <c r="B1020" s="153" t="s">
        <v>1239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239</v>
      </c>
      <c r="B1021" s="153" t="s">
        <v>1240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239</v>
      </c>
      <c r="B1022" s="153" t="s">
        <v>1241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239</v>
      </c>
      <c r="B1023" s="153" t="s">
        <v>1242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239</v>
      </c>
      <c r="B1024" s="153" t="s">
        <v>1243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239</v>
      </c>
      <c r="B1025" s="153" t="s">
        <v>1244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239</v>
      </c>
      <c r="B1026" s="153" t="s">
        <v>1245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239</v>
      </c>
      <c r="B1027" s="153" t="s">
        <v>1246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239</v>
      </c>
      <c r="B1028" s="153" t="s">
        <v>1247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239</v>
      </c>
      <c r="B1029" s="153" t="s">
        <v>1248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239</v>
      </c>
      <c r="B1030" s="153" t="s">
        <v>1249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239</v>
      </c>
      <c r="B1031" s="153" t="s">
        <v>1250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239</v>
      </c>
      <c r="B1032" s="153" t="s">
        <v>1251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239</v>
      </c>
      <c r="B1033" s="153" t="s">
        <v>1252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239</v>
      </c>
      <c r="B1034" s="153" t="s">
        <v>1253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239</v>
      </c>
      <c r="B1035" s="153" t="s">
        <v>1254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239</v>
      </c>
      <c r="B1036" s="153" t="s">
        <v>1255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239</v>
      </c>
      <c r="B1037" s="153" t="s">
        <v>1256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239</v>
      </c>
      <c r="B1038" s="153" t="s">
        <v>1257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239</v>
      </c>
      <c r="B1039" s="153" t="s">
        <v>1258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239</v>
      </c>
      <c r="B1040" s="153" t="s">
        <v>1259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239</v>
      </c>
      <c r="B1041" s="153" t="s">
        <v>1260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239</v>
      </c>
      <c r="B1042" s="153" t="s">
        <v>1261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239</v>
      </c>
      <c r="B1043" s="153" t="s">
        <v>1262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239</v>
      </c>
      <c r="B1044" s="153" t="s">
        <v>1263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239</v>
      </c>
      <c r="B1045" s="153" t="s">
        <v>1264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239</v>
      </c>
      <c r="B1046" s="153" t="s">
        <v>1265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239</v>
      </c>
      <c r="B1047" s="153" t="s">
        <v>1266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239</v>
      </c>
      <c r="B1048" s="153" t="s">
        <v>1267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239</v>
      </c>
      <c r="B1049" s="153" t="s">
        <v>1268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239</v>
      </c>
      <c r="B1050" s="153" t="s">
        <v>1269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239</v>
      </c>
      <c r="B1051" s="153" t="s">
        <v>1270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239</v>
      </c>
      <c r="B1052" s="153" t="s">
        <v>1271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239</v>
      </c>
      <c r="B1053" s="153" t="s">
        <v>1272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239</v>
      </c>
      <c r="B1054" s="153" t="s">
        <v>1273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239</v>
      </c>
      <c r="B1055" s="153" t="s">
        <v>1274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239</v>
      </c>
      <c r="B1056" s="153" t="s">
        <v>1275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239</v>
      </c>
      <c r="B1057" s="153" t="s">
        <v>1276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239</v>
      </c>
      <c r="B1058" s="153" t="s">
        <v>1277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239</v>
      </c>
      <c r="B1059" s="153" t="s">
        <v>1278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239</v>
      </c>
      <c r="B1060" s="153" t="s">
        <v>1279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239</v>
      </c>
      <c r="B1061" s="153" t="s">
        <v>1280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239</v>
      </c>
      <c r="B1062" s="153" t="s">
        <v>1281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239</v>
      </c>
      <c r="B1063" s="153" t="s">
        <v>1282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239</v>
      </c>
      <c r="B1064" s="153" t="s">
        <v>1283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239</v>
      </c>
      <c r="B1065" s="153" t="s">
        <v>1284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239</v>
      </c>
      <c r="B1066" s="153" t="s">
        <v>1285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239</v>
      </c>
      <c r="B1067" s="153" t="s">
        <v>1286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239</v>
      </c>
      <c r="B1068" s="153" t="s">
        <v>1287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239</v>
      </c>
      <c r="B1069" s="153" t="s">
        <v>1288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239</v>
      </c>
      <c r="B1070" s="153" t="s">
        <v>1289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239</v>
      </c>
      <c r="B1071" s="153" t="s">
        <v>1290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239</v>
      </c>
      <c r="B1072" s="153" t="s">
        <v>1291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239</v>
      </c>
      <c r="B1073" s="153" t="s">
        <v>1292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239</v>
      </c>
      <c r="B1074" s="153" t="s">
        <v>1293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239</v>
      </c>
      <c r="B1075" s="153" t="s">
        <v>1294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239</v>
      </c>
      <c r="B1076" s="153" t="s">
        <v>1295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239</v>
      </c>
      <c r="B1077" s="153" t="s">
        <v>1296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239</v>
      </c>
      <c r="B1078" s="153" t="s">
        <v>1297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239</v>
      </c>
      <c r="B1079" s="153" t="s">
        <v>1298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239</v>
      </c>
      <c r="B1080" s="153" t="s">
        <v>1299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239</v>
      </c>
      <c r="B1081" s="153" t="s">
        <v>1300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239</v>
      </c>
      <c r="B1082" s="153" t="s">
        <v>1301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239</v>
      </c>
      <c r="B1083" s="153" t="s">
        <v>1302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239</v>
      </c>
      <c r="B1084" s="153" t="s">
        <v>1303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239</v>
      </c>
      <c r="B1085" s="153" t="s">
        <v>1304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239</v>
      </c>
      <c r="B1086" s="153" t="s">
        <v>1305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239</v>
      </c>
      <c r="B1087" s="153" t="s">
        <v>1306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239</v>
      </c>
      <c r="B1088" s="153" t="s">
        <v>1307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239</v>
      </c>
      <c r="B1089" s="153" t="s">
        <v>1308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239</v>
      </c>
      <c r="B1090" s="153" t="s">
        <v>1309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239</v>
      </c>
      <c r="B1091" s="153" t="s">
        <v>1310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239</v>
      </c>
      <c r="B1092" s="153" t="s">
        <v>1311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239</v>
      </c>
      <c r="B1093" s="153" t="s">
        <v>1312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239</v>
      </c>
      <c r="B1094" s="153" t="s">
        <v>1313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239</v>
      </c>
      <c r="B1095" s="153" t="s">
        <v>1314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239</v>
      </c>
      <c r="B1096" s="153" t="s">
        <v>1315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239</v>
      </c>
      <c r="B1097" s="153" t="s">
        <v>1316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239</v>
      </c>
      <c r="B1098" s="153" t="s">
        <v>1317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239</v>
      </c>
      <c r="B1099" s="153" t="s">
        <v>1318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239</v>
      </c>
      <c r="B1100" s="153" t="s">
        <v>1319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239</v>
      </c>
      <c r="B1101" s="153" t="s">
        <v>1320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239</v>
      </c>
      <c r="B1102" s="153" t="s">
        <v>1321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239</v>
      </c>
      <c r="B1103" s="153" t="s">
        <v>1322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239</v>
      </c>
      <c r="B1104" s="153" t="s">
        <v>1323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239</v>
      </c>
      <c r="B1105" s="153" t="s">
        <v>1324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239</v>
      </c>
      <c r="B1106" s="153" t="s">
        <v>1325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239</v>
      </c>
      <c r="B1107" s="153" t="s">
        <v>1326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239</v>
      </c>
      <c r="B1108" s="153" t="s">
        <v>1327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239</v>
      </c>
      <c r="B1109" s="153" t="s">
        <v>1328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239</v>
      </c>
      <c r="B1110" s="153" t="s">
        <v>1329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239</v>
      </c>
      <c r="B1111" s="153" t="s">
        <v>1330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239</v>
      </c>
      <c r="B1112" s="153" t="s">
        <v>1331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239</v>
      </c>
      <c r="B1113" s="153" t="s">
        <v>1332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239</v>
      </c>
      <c r="B1114" s="153" t="s">
        <v>1333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239</v>
      </c>
      <c r="B1115" s="153" t="s">
        <v>1334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239</v>
      </c>
      <c r="B1116" s="153" t="s">
        <v>1335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239</v>
      </c>
      <c r="B1117" s="153" t="s">
        <v>1336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239</v>
      </c>
      <c r="B1118" s="153" t="s">
        <v>1337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239</v>
      </c>
      <c r="B1119" s="153" t="s">
        <v>1338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239</v>
      </c>
      <c r="B1120" s="153" t="s">
        <v>1339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239</v>
      </c>
      <c r="B1121" s="153" t="s">
        <v>1340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239</v>
      </c>
      <c r="B1122" s="153" t="s">
        <v>1341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239</v>
      </c>
      <c r="B1123" s="153" t="s">
        <v>1342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239</v>
      </c>
      <c r="B1124" s="153" t="s">
        <v>1343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239</v>
      </c>
      <c r="B1125" s="153" t="s">
        <v>1344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239</v>
      </c>
      <c r="B1126" s="153" t="s">
        <v>1345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239</v>
      </c>
      <c r="B1127" s="153" t="s">
        <v>1346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239</v>
      </c>
      <c r="B1128" s="153" t="s">
        <v>1347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239</v>
      </c>
      <c r="B1129" s="153" t="s">
        <v>1348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239</v>
      </c>
      <c r="B1130" s="153" t="s">
        <v>1349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239</v>
      </c>
      <c r="B1131" s="153" t="s">
        <v>1350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239</v>
      </c>
      <c r="B1132" s="153" t="s">
        <v>1351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239</v>
      </c>
      <c r="B1133" s="153" t="s">
        <v>1352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239</v>
      </c>
      <c r="B1134" s="153" t="s">
        <v>1353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239</v>
      </c>
      <c r="B1135" s="153" t="s">
        <v>1354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239</v>
      </c>
      <c r="B1136" s="153" t="s">
        <v>1355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239</v>
      </c>
      <c r="B1137" s="153" t="s">
        <v>1356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239</v>
      </c>
      <c r="B1138" s="153" t="s">
        <v>1357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239</v>
      </c>
      <c r="B1139" s="153" t="s">
        <v>1358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239</v>
      </c>
      <c r="B1140" s="153" t="s">
        <v>1359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239</v>
      </c>
      <c r="B1141" s="153" t="s">
        <v>1360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239</v>
      </c>
      <c r="B1142" s="153" t="s">
        <v>1361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239</v>
      </c>
      <c r="B1143" s="153" t="s">
        <v>1362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239</v>
      </c>
      <c r="B1144" s="153" t="s">
        <v>1363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239</v>
      </c>
      <c r="B1145" s="153" t="s">
        <v>1364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239</v>
      </c>
      <c r="B1146" s="153" t="s">
        <v>1365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239</v>
      </c>
      <c r="B1147" s="153" t="s">
        <v>1366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239</v>
      </c>
      <c r="B1148" s="153" t="s">
        <v>1367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239</v>
      </c>
      <c r="B1149" s="153" t="s">
        <v>1368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239</v>
      </c>
      <c r="B1150" s="153" t="s">
        <v>1369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239</v>
      </c>
      <c r="B1151" s="153" t="s">
        <v>1370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239</v>
      </c>
      <c r="B1152" s="153" t="s">
        <v>1371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239</v>
      </c>
      <c r="B1153" s="153" t="s">
        <v>1372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239</v>
      </c>
      <c r="B1154" s="153" t="s">
        <v>1373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239</v>
      </c>
      <c r="B1155" s="153" t="s">
        <v>1374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239</v>
      </c>
      <c r="B1156" s="153" t="s">
        <v>1375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239</v>
      </c>
      <c r="B1157" s="153" t="s">
        <v>1376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239</v>
      </c>
      <c r="B1158" s="153" t="s">
        <v>1377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239</v>
      </c>
      <c r="B1159" s="153" t="s">
        <v>1378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239</v>
      </c>
      <c r="B1160" s="153" t="s">
        <v>1379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239</v>
      </c>
      <c r="B1161" s="153" t="s">
        <v>1380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239</v>
      </c>
      <c r="B1162" s="153" t="s">
        <v>1381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239</v>
      </c>
      <c r="B1163" s="153" t="s">
        <v>1382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239</v>
      </c>
      <c r="B1164" s="153" t="s">
        <v>1383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239</v>
      </c>
      <c r="B1165" s="153" t="s">
        <v>1384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239</v>
      </c>
      <c r="B1166" s="153" t="s">
        <v>1385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239</v>
      </c>
      <c r="B1167" s="153" t="s">
        <v>1386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239</v>
      </c>
      <c r="B1168" s="153" t="s">
        <v>1387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239</v>
      </c>
      <c r="B1169" s="153" t="s">
        <v>1388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239</v>
      </c>
      <c r="B1170" s="153" t="s">
        <v>1389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239</v>
      </c>
      <c r="B1171" s="153" t="s">
        <v>1390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239</v>
      </c>
      <c r="B1172" s="153" t="s">
        <v>1391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239</v>
      </c>
      <c r="B1173" s="153" t="s">
        <v>1392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239</v>
      </c>
      <c r="B1174" s="153" t="s">
        <v>1393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239</v>
      </c>
      <c r="B1175" s="153" t="s">
        <v>1394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239</v>
      </c>
      <c r="B1176" s="153" t="s">
        <v>1395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239</v>
      </c>
      <c r="B1177" s="153" t="s">
        <v>1396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239</v>
      </c>
      <c r="B1178" s="153" t="s">
        <v>1397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239</v>
      </c>
      <c r="B1179" s="153" t="s">
        <v>1398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239</v>
      </c>
      <c r="B1180" s="153" t="s">
        <v>1399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239</v>
      </c>
      <c r="B1181" s="153" t="s">
        <v>1400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239</v>
      </c>
      <c r="B1182" s="153" t="s">
        <v>1401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239</v>
      </c>
      <c r="B1183" s="153" t="s">
        <v>1402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239</v>
      </c>
      <c r="B1184" s="153" t="s">
        <v>1403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239</v>
      </c>
      <c r="B1185" s="153" t="s">
        <v>1404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239</v>
      </c>
      <c r="B1186" s="153" t="s">
        <v>1405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239</v>
      </c>
      <c r="B1187" s="153" t="s">
        <v>1406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239</v>
      </c>
      <c r="B1188" s="153" t="s">
        <v>1407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239</v>
      </c>
      <c r="B1189" s="153" t="s">
        <v>1408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239</v>
      </c>
      <c r="B1190" s="153" t="s">
        <v>1409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239</v>
      </c>
      <c r="B1191" s="153" t="s">
        <v>1410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239</v>
      </c>
      <c r="B1192" s="153" t="s">
        <v>1411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239</v>
      </c>
      <c r="B1193" s="153" t="s">
        <v>1411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239</v>
      </c>
      <c r="B1194" s="153" t="s">
        <v>1412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239</v>
      </c>
      <c r="B1195" s="153" t="s">
        <v>1413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239</v>
      </c>
      <c r="B1196" s="153" t="s">
        <v>1414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239</v>
      </c>
      <c r="B1197" s="153" t="s">
        <v>1415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239</v>
      </c>
      <c r="B1198" s="153" t="s">
        <v>1416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239</v>
      </c>
      <c r="B1199" s="153" t="s">
        <v>1417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239</v>
      </c>
      <c r="B1200" s="153" t="s">
        <v>1418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239</v>
      </c>
      <c r="B1201" s="153" t="s">
        <v>1419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239</v>
      </c>
      <c r="B1202" s="153" t="s">
        <v>1420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239</v>
      </c>
      <c r="B1203" s="153" t="s">
        <v>1421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239</v>
      </c>
      <c r="B1204" s="153" t="s">
        <v>1422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239</v>
      </c>
      <c r="B1205" s="153" t="s">
        <v>1423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239</v>
      </c>
      <c r="B1206" s="153" t="s">
        <v>1424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239</v>
      </c>
      <c r="B1207" s="153" t="s">
        <v>1425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239</v>
      </c>
      <c r="B1208" s="153" t="s">
        <v>1426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239</v>
      </c>
      <c r="B1209" s="153" t="s">
        <v>1427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239</v>
      </c>
      <c r="B1210" s="153" t="s">
        <v>1428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239</v>
      </c>
      <c r="B1211" s="153" t="s">
        <v>1429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239</v>
      </c>
      <c r="B1212" s="153" t="s">
        <v>1430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239</v>
      </c>
      <c r="B1213" s="153" t="s">
        <v>1431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239</v>
      </c>
      <c r="B1214" s="153" t="s">
        <v>1432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239</v>
      </c>
      <c r="B1215" s="153" t="s">
        <v>1433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239</v>
      </c>
      <c r="B1216" s="153" t="s">
        <v>1434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239</v>
      </c>
      <c r="B1217" s="153" t="s">
        <v>1435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239</v>
      </c>
      <c r="B1218" s="153" t="s">
        <v>1436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239</v>
      </c>
      <c r="B1219" s="153" t="s">
        <v>1437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239</v>
      </c>
      <c r="B1220" s="153" t="s">
        <v>1438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239</v>
      </c>
      <c r="B1221" s="153" t="s">
        <v>1439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239</v>
      </c>
      <c r="B1222" s="153" t="s">
        <v>1440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239</v>
      </c>
      <c r="B1223" s="153" t="s">
        <v>1441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239</v>
      </c>
      <c r="B1224" s="153" t="s">
        <v>1442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239</v>
      </c>
      <c r="B1225" s="153" t="s">
        <v>1443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239</v>
      </c>
      <c r="B1226" s="153" t="s">
        <v>1444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239</v>
      </c>
      <c r="B1227" s="153" t="s">
        <v>1445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239</v>
      </c>
      <c r="B1228" s="153" t="s">
        <v>1446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239</v>
      </c>
      <c r="B1229" s="153" t="s">
        <v>1447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239</v>
      </c>
      <c r="B1230" s="153" t="s">
        <v>1448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239</v>
      </c>
      <c r="B1231" s="153" t="s">
        <v>1449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239</v>
      </c>
      <c r="B1232" s="153" t="s">
        <v>1450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239</v>
      </c>
      <c r="B1233" s="153" t="s">
        <v>1451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239</v>
      </c>
      <c r="B1234" s="153" t="s">
        <v>1452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239</v>
      </c>
      <c r="B1235" s="153" t="s">
        <v>1453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239</v>
      </c>
      <c r="B1236" s="153" t="s">
        <v>1454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239</v>
      </c>
      <c r="B1237" s="153" t="s">
        <v>1455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239</v>
      </c>
      <c r="B1238" s="153" t="s">
        <v>1456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239</v>
      </c>
      <c r="B1239" s="153" t="s">
        <v>1457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239</v>
      </c>
      <c r="B1240" s="153" t="s">
        <v>1458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239</v>
      </c>
      <c r="B1241" s="153" t="s">
        <v>1459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239</v>
      </c>
      <c r="B1242" s="153" t="s">
        <v>1460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239</v>
      </c>
      <c r="B1243" s="153" t="s">
        <v>1461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239</v>
      </c>
      <c r="B1244" s="153" t="s">
        <v>1462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239</v>
      </c>
      <c r="B1245" s="153" t="s">
        <v>1463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239</v>
      </c>
      <c r="B1246" s="153" t="s">
        <v>1464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239</v>
      </c>
      <c r="B1247" s="153" t="s">
        <v>1465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239</v>
      </c>
      <c r="B1248" s="153" t="s">
        <v>1466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239</v>
      </c>
      <c r="B1249" s="153" t="s">
        <v>1467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239</v>
      </c>
      <c r="B1250" s="153" t="s">
        <v>1468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239</v>
      </c>
      <c r="B1251" s="153" t="s">
        <v>1469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239</v>
      </c>
      <c r="B1252" s="153" t="s">
        <v>1470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239</v>
      </c>
      <c r="B1253" s="153" t="s">
        <v>1471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239</v>
      </c>
      <c r="B1254" s="153" t="s">
        <v>1472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239</v>
      </c>
      <c r="B1255" s="153" t="s">
        <v>1473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239</v>
      </c>
      <c r="B1256" s="153" t="s">
        <v>1474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239</v>
      </c>
      <c r="B1257" s="153" t="s">
        <v>1475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239</v>
      </c>
      <c r="B1258" s="153" t="s">
        <v>1476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239</v>
      </c>
      <c r="B1259" s="153" t="s">
        <v>1477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239</v>
      </c>
      <c r="B1260" s="153" t="s">
        <v>1478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239</v>
      </c>
      <c r="B1261" s="153" t="s">
        <v>1479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239</v>
      </c>
      <c r="B1262" s="153" t="s">
        <v>1480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239</v>
      </c>
      <c r="B1263" s="153" t="s">
        <v>1481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239</v>
      </c>
      <c r="B1264" s="153" t="s">
        <v>1482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239</v>
      </c>
      <c r="B1265" s="153" t="s">
        <v>1483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239</v>
      </c>
      <c r="B1266" s="153" t="s">
        <v>1484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239</v>
      </c>
      <c r="B1267" s="153" t="s">
        <v>1485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239</v>
      </c>
      <c r="B1268" s="153" t="s">
        <v>1486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239</v>
      </c>
      <c r="B1269" s="153" t="s">
        <v>1487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239</v>
      </c>
      <c r="B1270" s="153" t="s">
        <v>1488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239</v>
      </c>
      <c r="B1271" s="153" t="s">
        <v>1489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239</v>
      </c>
      <c r="B1272" s="153" t="s">
        <v>1490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239</v>
      </c>
      <c r="B1273" s="153" t="s">
        <v>1491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239</v>
      </c>
      <c r="B1274" s="153" t="s">
        <v>1492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239</v>
      </c>
      <c r="B1275" s="153" t="s">
        <v>1493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239</v>
      </c>
      <c r="B1276" s="153" t="s">
        <v>1494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239</v>
      </c>
      <c r="B1277" s="153" t="s">
        <v>1495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239</v>
      </c>
      <c r="B1278" s="153" t="s">
        <v>1496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239</v>
      </c>
      <c r="B1279" s="153" t="s">
        <v>1497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239</v>
      </c>
      <c r="B1280" s="153" t="s">
        <v>1498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239</v>
      </c>
      <c r="B1281" s="153" t="s">
        <v>1499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239</v>
      </c>
      <c r="B1282" s="153" t="s">
        <v>1500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239</v>
      </c>
      <c r="B1283" s="153" t="s">
        <v>1501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239</v>
      </c>
      <c r="B1284" s="153" t="s">
        <v>1502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239</v>
      </c>
      <c r="B1285" s="153" t="s">
        <v>1503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239</v>
      </c>
      <c r="B1286" s="153" t="s">
        <v>1504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239</v>
      </c>
      <c r="B1287" s="153" t="s">
        <v>1505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239</v>
      </c>
      <c r="B1288" s="153" t="s">
        <v>1506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239</v>
      </c>
      <c r="B1289" s="153" t="s">
        <v>1507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239</v>
      </c>
      <c r="B1290" s="153" t="s">
        <v>1508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239</v>
      </c>
      <c r="B1291" s="153" t="s">
        <v>1509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239</v>
      </c>
      <c r="B1292" s="153" t="s">
        <v>1510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239</v>
      </c>
      <c r="B1293" s="153" t="s">
        <v>1511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239</v>
      </c>
      <c r="B1294" s="153" t="s">
        <v>1512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239</v>
      </c>
      <c r="B1295" s="153" t="s">
        <v>1513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239</v>
      </c>
      <c r="B1296" s="153" t="s">
        <v>1514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239</v>
      </c>
      <c r="B1297" s="153" t="s">
        <v>1515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239</v>
      </c>
      <c r="B1298" s="153" t="s">
        <v>1516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239</v>
      </c>
      <c r="B1299" s="153" t="s">
        <v>1517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239</v>
      </c>
      <c r="B1300" s="153" t="s">
        <v>1518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239</v>
      </c>
      <c r="B1301" s="153" t="s">
        <v>1519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239</v>
      </c>
      <c r="B1302" s="153" t="s">
        <v>1520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239</v>
      </c>
      <c r="B1303" s="153" t="s">
        <v>1521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239</v>
      </c>
      <c r="B1304" s="153" t="s">
        <v>1522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239</v>
      </c>
      <c r="B1305" s="153" t="s">
        <v>1523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239</v>
      </c>
      <c r="B1306" s="153" t="s">
        <v>1524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239</v>
      </c>
      <c r="B1307" s="153" t="s">
        <v>1525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239</v>
      </c>
      <c r="B1308" s="153" t="s">
        <v>1526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239</v>
      </c>
      <c r="B1309" s="153" t="s">
        <v>1527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239</v>
      </c>
      <c r="B1310" s="153" t="s">
        <v>1528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239</v>
      </c>
      <c r="B1311" s="153" t="s">
        <v>1529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239</v>
      </c>
      <c r="B1312" s="153" t="s">
        <v>1530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239</v>
      </c>
      <c r="B1313" s="153" t="s">
        <v>1531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239</v>
      </c>
      <c r="B1314" s="153" t="s">
        <v>1532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239</v>
      </c>
      <c r="B1315" s="153" t="s">
        <v>1533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239</v>
      </c>
      <c r="B1316" s="153" t="s">
        <v>1534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239</v>
      </c>
      <c r="B1317" s="153" t="s">
        <v>1535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239</v>
      </c>
      <c r="B1318" s="153" t="s">
        <v>1536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239</v>
      </c>
      <c r="B1319" s="153" t="s">
        <v>1537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239</v>
      </c>
      <c r="B1320" s="153" t="s">
        <v>1538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239</v>
      </c>
      <c r="B1321" s="153" t="s">
        <v>1539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239</v>
      </c>
      <c r="B1322" s="153" t="s">
        <v>1540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239</v>
      </c>
      <c r="B1323" s="153" t="s">
        <v>1541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239</v>
      </c>
      <c r="B1324" s="153" t="s">
        <v>1542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239</v>
      </c>
      <c r="B1325" s="153" t="s">
        <v>1543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239</v>
      </c>
      <c r="B1326" s="153" t="s">
        <v>1544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239</v>
      </c>
      <c r="B1327" s="153" t="s">
        <v>1545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239</v>
      </c>
      <c r="B1328" s="153" t="s">
        <v>1546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239</v>
      </c>
      <c r="B1329" s="153" t="s">
        <v>1547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239</v>
      </c>
      <c r="B1330" s="153" t="s">
        <v>1548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239</v>
      </c>
      <c r="B1331" s="153" t="s">
        <v>1549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239</v>
      </c>
      <c r="B1332" s="153" t="s">
        <v>1550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239</v>
      </c>
      <c r="B1333" s="153" t="s">
        <v>1551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239</v>
      </c>
      <c r="B1334" s="153" t="s">
        <v>1552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239</v>
      </c>
      <c r="B1335" s="153" t="s">
        <v>1553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239</v>
      </c>
      <c r="B1336" s="153" t="s">
        <v>1554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239</v>
      </c>
      <c r="B1337" s="153" t="s">
        <v>1555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239</v>
      </c>
      <c r="B1338" s="153" t="s">
        <v>1556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239</v>
      </c>
      <c r="B1339" s="153" t="s">
        <v>1557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239</v>
      </c>
      <c r="B1340" s="153" t="s">
        <v>1558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239</v>
      </c>
      <c r="B1341" s="153" t="s">
        <v>1559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239</v>
      </c>
      <c r="B1342" s="153" t="s">
        <v>1560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239</v>
      </c>
      <c r="B1343" s="153" t="s">
        <v>1561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239</v>
      </c>
      <c r="B1344" s="153" t="s">
        <v>1562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239</v>
      </c>
      <c r="B1345" s="153" t="s">
        <v>1563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239</v>
      </c>
      <c r="B1346" s="153" t="s">
        <v>1564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239</v>
      </c>
      <c r="B1347" s="153" t="s">
        <v>1565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239</v>
      </c>
      <c r="B1348" s="153" t="s">
        <v>1566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239</v>
      </c>
      <c r="B1349" s="153" t="s">
        <v>1567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239</v>
      </c>
      <c r="B1350" s="153" t="s">
        <v>1568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239</v>
      </c>
      <c r="B1351" s="153" t="s">
        <v>1569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239</v>
      </c>
      <c r="B1352" s="153" t="s">
        <v>1570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239</v>
      </c>
      <c r="B1353" s="153" t="s">
        <v>1571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239</v>
      </c>
      <c r="B1354" s="153" t="s">
        <v>1572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239</v>
      </c>
      <c r="B1355" s="153" t="s">
        <v>1573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239</v>
      </c>
      <c r="B1356" s="153" t="s">
        <v>1574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239</v>
      </c>
      <c r="B1357" s="153" t="s">
        <v>1575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239</v>
      </c>
      <c r="B1358" s="153" t="s">
        <v>1576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239</v>
      </c>
      <c r="B1359" s="153" t="s">
        <v>1577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239</v>
      </c>
      <c r="B1360" s="153" t="s">
        <v>1578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239</v>
      </c>
      <c r="B1361" s="153" t="s">
        <v>1579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239</v>
      </c>
      <c r="B1362" s="153" t="s">
        <v>1580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239</v>
      </c>
      <c r="B1363" s="153" t="s">
        <v>1581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239</v>
      </c>
      <c r="B1364" s="153" t="s">
        <v>1582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239</v>
      </c>
      <c r="B1365" s="153" t="s">
        <v>1583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239</v>
      </c>
      <c r="B1366" s="153" t="s">
        <v>1584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239</v>
      </c>
      <c r="B1367" s="153" t="s">
        <v>1585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239</v>
      </c>
      <c r="B1368" s="153" t="s">
        <v>1586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239</v>
      </c>
      <c r="B1369" s="153" t="s">
        <v>1587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239</v>
      </c>
      <c r="B1370" s="153" t="s">
        <v>1588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239</v>
      </c>
      <c r="B1371" s="153" t="s">
        <v>1589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239</v>
      </c>
      <c r="B1372" s="153" t="s">
        <v>1590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239</v>
      </c>
      <c r="B1373" s="153" t="s">
        <v>1591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239</v>
      </c>
      <c r="B1374" s="153" t="s">
        <v>1592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239</v>
      </c>
      <c r="B1375" s="153" t="s">
        <v>1593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239</v>
      </c>
      <c r="B1376" s="153" t="s">
        <v>1594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239</v>
      </c>
      <c r="B1377" s="153" t="s">
        <v>1595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239</v>
      </c>
      <c r="B1378" s="153" t="s">
        <v>1596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239</v>
      </c>
      <c r="B1379" s="153" t="s">
        <v>1597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239</v>
      </c>
      <c r="B1380" s="153" t="s">
        <v>1598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239</v>
      </c>
      <c r="B1381" s="153" t="s">
        <v>1599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239</v>
      </c>
      <c r="B1382" s="153" t="s">
        <v>1600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239</v>
      </c>
      <c r="B1383" s="153" t="s">
        <v>1601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239</v>
      </c>
      <c r="B1384" s="153" t="s">
        <v>1602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239</v>
      </c>
      <c r="B1385" s="153" t="s">
        <v>1603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239</v>
      </c>
      <c r="B1386" s="153" t="s">
        <v>1604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239</v>
      </c>
      <c r="B1387" s="153" t="s">
        <v>1605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239</v>
      </c>
      <c r="B1388" s="153" t="s">
        <v>1606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239</v>
      </c>
      <c r="B1389" s="153" t="s">
        <v>1607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239</v>
      </c>
      <c r="B1390" s="153" t="s">
        <v>1608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239</v>
      </c>
      <c r="B1391" s="153" t="s">
        <v>1609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239</v>
      </c>
      <c r="B1392" s="153" t="s">
        <v>1610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239</v>
      </c>
      <c r="B1393" s="153" t="s">
        <v>1611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239</v>
      </c>
      <c r="B1394" s="153" t="s">
        <v>1612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239</v>
      </c>
      <c r="B1395" s="153" t="s">
        <v>1613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239</v>
      </c>
      <c r="B1396" s="153" t="s">
        <v>1614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239</v>
      </c>
      <c r="B1397" s="153" t="s">
        <v>1615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239</v>
      </c>
      <c r="B1398" s="153" t="s">
        <v>1616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239</v>
      </c>
      <c r="B1399" s="153" t="s">
        <v>1617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239</v>
      </c>
      <c r="B1400" s="153" t="s">
        <v>1618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239</v>
      </c>
      <c r="B1401" s="153" t="s">
        <v>1619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239</v>
      </c>
      <c r="B1402" s="153" t="s">
        <v>1620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239</v>
      </c>
      <c r="B1403" s="153" t="s">
        <v>1621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239</v>
      </c>
      <c r="B1404" s="153" t="s">
        <v>1622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239</v>
      </c>
      <c r="B1405" s="153" t="s">
        <v>1623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239</v>
      </c>
      <c r="B1406" s="153" t="s">
        <v>1624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239</v>
      </c>
      <c r="B1407" s="153" t="s">
        <v>1625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239</v>
      </c>
      <c r="B1408" s="153" t="s">
        <v>1626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239</v>
      </c>
      <c r="B1409" s="153" t="s">
        <v>1627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239</v>
      </c>
      <c r="B1410" s="153" t="s">
        <v>1628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239</v>
      </c>
      <c r="B1411" s="153" t="s">
        <v>1629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239</v>
      </c>
      <c r="B1412" s="153" t="s">
        <v>1630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239</v>
      </c>
      <c r="B1413" s="153" t="s">
        <v>1631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239</v>
      </c>
      <c r="B1414" s="153" t="s">
        <v>1632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239</v>
      </c>
      <c r="B1415" s="153" t="s">
        <v>1633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239</v>
      </c>
      <c r="B1416" s="153" t="s">
        <v>1634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239</v>
      </c>
      <c r="B1417" s="153" t="s">
        <v>1635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239</v>
      </c>
      <c r="B1418" s="153" t="s">
        <v>1636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239</v>
      </c>
      <c r="B1419" s="153" t="s">
        <v>1637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239</v>
      </c>
      <c r="B1420" s="153" t="s">
        <v>1638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239</v>
      </c>
      <c r="B1421" s="153" t="s">
        <v>1639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239</v>
      </c>
      <c r="B1422" s="153" t="s">
        <v>1640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239</v>
      </c>
      <c r="B1423" s="153" t="s">
        <v>1641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239</v>
      </c>
      <c r="B1424" s="153" t="s">
        <v>1642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239</v>
      </c>
      <c r="B1425" s="153" t="s">
        <v>1643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239</v>
      </c>
      <c r="B1426" s="153" t="s">
        <v>1644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239</v>
      </c>
      <c r="B1427" s="153" t="s">
        <v>1645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239</v>
      </c>
      <c r="B1428" s="153" t="s">
        <v>1646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239</v>
      </c>
      <c r="B1429" s="153" t="s">
        <v>1647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239</v>
      </c>
      <c r="B1430" s="153" t="s">
        <v>1648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239</v>
      </c>
      <c r="B1431" s="153" t="s">
        <v>1649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239</v>
      </c>
      <c r="B1432" s="153" t="s">
        <v>1650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239</v>
      </c>
      <c r="B1433" s="153" t="s">
        <v>1651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239</v>
      </c>
      <c r="B1434" s="153" t="s">
        <v>1652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239</v>
      </c>
      <c r="B1435" s="153" t="s">
        <v>1653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239</v>
      </c>
      <c r="B1436" s="153" t="s">
        <v>1654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239</v>
      </c>
      <c r="B1437" s="153" t="s">
        <v>1655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239</v>
      </c>
      <c r="B1438" s="153" t="s">
        <v>1656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239</v>
      </c>
      <c r="B1439" s="153" t="s">
        <v>1657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239</v>
      </c>
      <c r="B1440" s="153" t="s">
        <v>1658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239</v>
      </c>
      <c r="B1441" s="153" t="s">
        <v>1659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239</v>
      </c>
      <c r="B1442" s="153" t="s">
        <v>1660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239</v>
      </c>
      <c r="B1443" s="153" t="s">
        <v>1661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239</v>
      </c>
      <c r="B1444" s="153" t="s">
        <v>1662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239</v>
      </c>
      <c r="B1445" s="153" t="s">
        <v>1663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239</v>
      </c>
      <c r="B1446" s="153" t="s">
        <v>1664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239</v>
      </c>
      <c r="B1447" s="153" t="s">
        <v>1665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239</v>
      </c>
      <c r="B1448" s="153" t="s">
        <v>1666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239</v>
      </c>
      <c r="B1449" s="153" t="s">
        <v>1667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239</v>
      </c>
      <c r="B1450" s="153" t="s">
        <v>1668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239</v>
      </c>
      <c r="B1451" s="153" t="s">
        <v>1669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239</v>
      </c>
      <c r="B1452" s="153" t="s">
        <v>1670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239</v>
      </c>
      <c r="B1453" s="153" t="s">
        <v>1671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239</v>
      </c>
      <c r="B1454" s="153" t="s">
        <v>1672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239</v>
      </c>
      <c r="B1455" s="153" t="s">
        <v>1673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239</v>
      </c>
      <c r="B1456" s="153" t="s">
        <v>1674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239</v>
      </c>
      <c r="B1457" s="153" t="s">
        <v>1675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239</v>
      </c>
      <c r="B1458" s="153" t="s">
        <v>1676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239</v>
      </c>
      <c r="B1459" s="153" t="s">
        <v>1677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239</v>
      </c>
      <c r="B1460" s="153" t="s">
        <v>1678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239</v>
      </c>
      <c r="B1461" s="153" t="s">
        <v>1679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239</v>
      </c>
      <c r="B1462" s="153" t="s">
        <v>1680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239</v>
      </c>
      <c r="B1463" s="153" t="s">
        <v>1681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239</v>
      </c>
      <c r="B1464" s="153" t="s">
        <v>1682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239</v>
      </c>
      <c r="B1465" s="153" t="s">
        <v>1683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239</v>
      </c>
      <c r="B1466" s="153" t="s">
        <v>1684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239</v>
      </c>
      <c r="B1467" s="153" t="s">
        <v>1685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239</v>
      </c>
      <c r="B1468" s="153" t="s">
        <v>1686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239</v>
      </c>
      <c r="B1469" s="153" t="s">
        <v>1687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239</v>
      </c>
      <c r="B1470" s="153" t="s">
        <v>1688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239</v>
      </c>
      <c r="B1471" s="153" t="s">
        <v>1689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239</v>
      </c>
      <c r="B1472" s="153" t="s">
        <v>1690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239</v>
      </c>
      <c r="B1473" s="153" t="s">
        <v>1691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239</v>
      </c>
      <c r="B1474" s="153" t="s">
        <v>1692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239</v>
      </c>
      <c r="B1475" s="153" t="s">
        <v>1693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239</v>
      </c>
      <c r="B1476" s="153" t="s">
        <v>1694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239</v>
      </c>
      <c r="B1477" s="153" t="s">
        <v>1695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239</v>
      </c>
      <c r="B1478" s="153" t="s">
        <v>1696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239</v>
      </c>
      <c r="B1479" s="153" t="s">
        <v>1697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239</v>
      </c>
      <c r="B1480" s="153" t="s">
        <v>1698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239</v>
      </c>
      <c r="B1481" s="153" t="s">
        <v>1699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239</v>
      </c>
      <c r="B1482" s="153" t="s">
        <v>1700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239</v>
      </c>
      <c r="B1483" s="153" t="s">
        <v>1701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239</v>
      </c>
      <c r="B1484" s="153" t="s">
        <v>1702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239</v>
      </c>
      <c r="B1485" s="153" t="s">
        <v>1703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239</v>
      </c>
      <c r="B1486" s="153" t="s">
        <v>1704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239</v>
      </c>
      <c r="B1487" s="153" t="s">
        <v>1705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239</v>
      </c>
      <c r="B1488" s="153" t="s">
        <v>1706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239</v>
      </c>
      <c r="B1489" s="153" t="s">
        <v>1707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239</v>
      </c>
      <c r="B1490" s="153" t="s">
        <v>1708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239</v>
      </c>
      <c r="B1491" s="153" t="s">
        <v>1709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239</v>
      </c>
      <c r="B1492" s="153" t="s">
        <v>1710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239</v>
      </c>
      <c r="B1493" s="153" t="s">
        <v>1711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239</v>
      </c>
      <c r="B1494" s="153" t="s">
        <v>1712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239</v>
      </c>
      <c r="B1495" s="153" t="s">
        <v>1713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239</v>
      </c>
      <c r="B1496" s="153" t="s">
        <v>1714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239</v>
      </c>
      <c r="B1497" s="153" t="s">
        <v>1715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239</v>
      </c>
      <c r="B1498" s="153" t="s">
        <v>1716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239</v>
      </c>
      <c r="B1499" s="153" t="s">
        <v>1717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239</v>
      </c>
      <c r="B1500" s="153" t="s">
        <v>1718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239</v>
      </c>
      <c r="B1501" s="153" t="s">
        <v>1719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239</v>
      </c>
      <c r="B1502" s="153" t="s">
        <v>1720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239</v>
      </c>
      <c r="B1503" s="153" t="s">
        <v>1721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239</v>
      </c>
      <c r="B1504" s="153" t="s">
        <v>1722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239</v>
      </c>
      <c r="B1505" s="153" t="s">
        <v>1723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239</v>
      </c>
      <c r="B1506" s="153" t="s">
        <v>1724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239</v>
      </c>
      <c r="B1507" s="153" t="s">
        <v>1725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239</v>
      </c>
      <c r="B1508" s="153" t="s">
        <v>1726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239</v>
      </c>
      <c r="B1509" s="153" t="s">
        <v>1727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239</v>
      </c>
      <c r="B1510" s="153" t="s">
        <v>1728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239</v>
      </c>
      <c r="B1511" s="153" t="s">
        <v>1729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239</v>
      </c>
      <c r="B1512" s="153" t="s">
        <v>1730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239</v>
      </c>
      <c r="B1513" s="153" t="s">
        <v>1731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239</v>
      </c>
      <c r="B1514" s="153" t="s">
        <v>1732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239</v>
      </c>
      <c r="B1515" s="153" t="s">
        <v>1733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239</v>
      </c>
      <c r="B1516" s="153" t="s">
        <v>1734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239</v>
      </c>
      <c r="B1517" s="153" t="s">
        <v>1735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239</v>
      </c>
      <c r="B1518" s="153" t="s">
        <v>1736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239</v>
      </c>
      <c r="B1519" s="153" t="s">
        <v>1737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239</v>
      </c>
      <c r="B1520" s="153" t="s">
        <v>1738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239</v>
      </c>
      <c r="B1521" s="153" t="s">
        <v>1739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239</v>
      </c>
      <c r="B1522" s="153" t="s">
        <v>1740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239</v>
      </c>
      <c r="B1523" s="153" t="s">
        <v>1741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239</v>
      </c>
      <c r="B1524" s="153" t="s">
        <v>1742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239</v>
      </c>
      <c r="B1525" s="153" t="s">
        <v>1743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239</v>
      </c>
      <c r="B1526" s="153" t="s">
        <v>1744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239</v>
      </c>
      <c r="B1527" s="153" t="s">
        <v>1745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239</v>
      </c>
      <c r="B1528" s="153" t="s">
        <v>1746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239</v>
      </c>
      <c r="B1529" s="153" t="s">
        <v>1747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239</v>
      </c>
      <c r="B1530" s="153" t="s">
        <v>1748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239</v>
      </c>
      <c r="B1531" s="153" t="s">
        <v>1749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239</v>
      </c>
      <c r="B1532" s="153" t="s">
        <v>1750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239</v>
      </c>
      <c r="B1533" s="153" t="s">
        <v>1751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239</v>
      </c>
      <c r="B1534" s="153" t="s">
        <v>1752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239</v>
      </c>
      <c r="B1535" s="153" t="s">
        <v>1753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239</v>
      </c>
      <c r="B1536" s="153" t="s">
        <v>1754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239</v>
      </c>
      <c r="B1537" s="153" t="s">
        <v>1755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239</v>
      </c>
      <c r="B1538" s="153" t="s">
        <v>1756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239</v>
      </c>
      <c r="B1539" s="153" t="s">
        <v>1757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239</v>
      </c>
      <c r="B1540" s="153" t="s">
        <v>1758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239</v>
      </c>
      <c r="B1541" s="153" t="s">
        <v>1759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239</v>
      </c>
      <c r="B1542" s="153" t="s">
        <v>1760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239</v>
      </c>
      <c r="B1543" s="153" t="s">
        <v>1761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239</v>
      </c>
      <c r="B1544" s="153" t="s">
        <v>1762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239</v>
      </c>
      <c r="B1545" s="153" t="s">
        <v>1763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239</v>
      </c>
      <c r="B1546" s="153" t="s">
        <v>1764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239</v>
      </c>
      <c r="B1547" s="153" t="s">
        <v>1765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239</v>
      </c>
      <c r="B1548" s="153" t="s">
        <v>1766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239</v>
      </c>
      <c r="B1549" s="153" t="s">
        <v>1767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239</v>
      </c>
      <c r="B1550" s="153" t="s">
        <v>1768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239</v>
      </c>
      <c r="B1551" s="153" t="s">
        <v>1769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239</v>
      </c>
      <c r="B1552" s="153" t="s">
        <v>1770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239</v>
      </c>
      <c r="B1553" s="153" t="s">
        <v>1771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239</v>
      </c>
      <c r="B1554" s="153" t="s">
        <v>1772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239</v>
      </c>
      <c r="B1555" s="153" t="s">
        <v>1773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239</v>
      </c>
      <c r="B1556" s="153" t="s">
        <v>1774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239</v>
      </c>
      <c r="B1557" s="153" t="s">
        <v>1775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239</v>
      </c>
      <c r="B1558" s="153" t="s">
        <v>1776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239</v>
      </c>
      <c r="B1559" s="153" t="s">
        <v>1777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239</v>
      </c>
      <c r="B1560" s="153" t="s">
        <v>1778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239</v>
      </c>
      <c r="B1561" s="153" t="s">
        <v>1779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239</v>
      </c>
      <c r="B1562" s="153" t="s">
        <v>1780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239</v>
      </c>
      <c r="B1563" s="153" t="s">
        <v>1781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239</v>
      </c>
      <c r="B1564" s="153" t="s">
        <v>1782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239</v>
      </c>
      <c r="B1565" s="153" t="s">
        <v>1783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239</v>
      </c>
      <c r="B1566" s="153" t="s">
        <v>1784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239</v>
      </c>
      <c r="B1567" s="153" t="s">
        <v>1785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239</v>
      </c>
      <c r="B1568" s="153" t="s">
        <v>1786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239</v>
      </c>
      <c r="B1569" s="153" t="s">
        <v>1787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239</v>
      </c>
      <c r="B1570" s="153" t="s">
        <v>1788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239</v>
      </c>
      <c r="B1571" s="153" t="s">
        <v>1789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239</v>
      </c>
      <c r="B1572" s="153" t="s">
        <v>1790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239</v>
      </c>
      <c r="B1573" s="153" t="s">
        <v>1791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239</v>
      </c>
      <c r="B1574" s="153" t="s">
        <v>1792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239</v>
      </c>
      <c r="B1575" s="153" t="s">
        <v>1793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239</v>
      </c>
      <c r="B1576" s="153" t="s">
        <v>1794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239</v>
      </c>
      <c r="B1577" s="153" t="s">
        <v>1795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239</v>
      </c>
      <c r="B1578" s="153" t="s">
        <v>1796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239</v>
      </c>
      <c r="B1579" s="153" t="s">
        <v>1797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239</v>
      </c>
      <c r="B1580" s="153" t="s">
        <v>1798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239</v>
      </c>
      <c r="B1581" s="153" t="s">
        <v>1799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239</v>
      </c>
      <c r="B1582" s="153" t="s">
        <v>1800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239</v>
      </c>
      <c r="B1583" s="153" t="s">
        <v>1801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239</v>
      </c>
      <c r="B1584" s="153" t="s">
        <v>1802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239</v>
      </c>
      <c r="B1585" s="153" t="s">
        <v>1803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239</v>
      </c>
      <c r="B1586" s="153" t="s">
        <v>1804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239</v>
      </c>
      <c r="B1587" s="153" t="s">
        <v>1805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239</v>
      </c>
      <c r="B1588" s="153" t="s">
        <v>1806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239</v>
      </c>
      <c r="B1589" s="153" t="s">
        <v>1807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239</v>
      </c>
      <c r="B1590" s="153" t="s">
        <v>1808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239</v>
      </c>
      <c r="B1591" s="153" t="s">
        <v>1809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239</v>
      </c>
      <c r="B1592" s="153" t="s">
        <v>1810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239</v>
      </c>
      <c r="B1593" s="153" t="s">
        <v>1811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239</v>
      </c>
      <c r="B1594" s="153" t="s">
        <v>1812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239</v>
      </c>
      <c r="B1595" s="153" t="s">
        <v>1813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239</v>
      </c>
      <c r="B1596" s="153" t="s">
        <v>1814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239</v>
      </c>
      <c r="B1597" s="153" t="s">
        <v>1815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239</v>
      </c>
      <c r="B1598" s="153" t="s">
        <v>1816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239</v>
      </c>
      <c r="B1599" s="153" t="s">
        <v>1817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239</v>
      </c>
      <c r="B1600" s="153" t="s">
        <v>1818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239</v>
      </c>
      <c r="B1601" s="153" t="s">
        <v>1819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239</v>
      </c>
      <c r="B1602" s="153" t="s">
        <v>1820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239</v>
      </c>
      <c r="B1603" s="153" t="s">
        <v>1821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239</v>
      </c>
      <c r="B1604" s="153" t="s">
        <v>1822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239</v>
      </c>
      <c r="B1605" s="153" t="s">
        <v>1823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239</v>
      </c>
      <c r="B1606" s="153" t="s">
        <v>1824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239</v>
      </c>
      <c r="B1607" s="153" t="s">
        <v>1825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239</v>
      </c>
      <c r="B1608" s="153" t="s">
        <v>1826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239</v>
      </c>
      <c r="B1609" s="153" t="s">
        <v>1827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239</v>
      </c>
      <c r="B1610" s="153" t="s">
        <v>1828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239</v>
      </c>
      <c r="B1611" s="153" t="s">
        <v>1829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239</v>
      </c>
      <c r="B1612" s="153" t="s">
        <v>1830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239</v>
      </c>
      <c r="B1613" s="153" t="s">
        <v>1831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239</v>
      </c>
      <c r="B1614" s="153" t="s">
        <v>1832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239</v>
      </c>
      <c r="B1615" s="153" t="s">
        <v>1833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239</v>
      </c>
      <c r="B1616" s="153" t="s">
        <v>1834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239</v>
      </c>
      <c r="B1617" s="153" t="s">
        <v>1835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239</v>
      </c>
      <c r="B1618" s="153" t="s">
        <v>1836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239</v>
      </c>
      <c r="B1619" s="153" t="s">
        <v>1837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239</v>
      </c>
      <c r="B1620" s="153" t="s">
        <v>1838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239</v>
      </c>
      <c r="B1621" s="153" t="s">
        <v>1839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239</v>
      </c>
      <c r="B1622" s="153" t="s">
        <v>1840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239</v>
      </c>
      <c r="B1623" s="153" t="s">
        <v>1841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239</v>
      </c>
      <c r="B1624" s="153" t="s">
        <v>1842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239</v>
      </c>
      <c r="B1625" s="153" t="s">
        <v>1843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239</v>
      </c>
      <c r="B1626" s="153" t="s">
        <v>1844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239</v>
      </c>
      <c r="B1627" s="153" t="s">
        <v>1845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239</v>
      </c>
      <c r="B1628" s="153" t="s">
        <v>1846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239</v>
      </c>
      <c r="B1629" s="153" t="s">
        <v>1847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239</v>
      </c>
      <c r="B1630" s="153" t="s">
        <v>1848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239</v>
      </c>
      <c r="B1631" s="153" t="s">
        <v>1849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239</v>
      </c>
      <c r="B1632" s="153" t="s">
        <v>1850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239</v>
      </c>
      <c r="B1633" s="153" t="s">
        <v>1851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239</v>
      </c>
      <c r="B1634" s="153" t="s">
        <v>1852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239</v>
      </c>
      <c r="B1635" s="153" t="s">
        <v>1853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239</v>
      </c>
      <c r="B1636" s="153" t="s">
        <v>1854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239</v>
      </c>
      <c r="B1637" s="153" t="s">
        <v>1855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239</v>
      </c>
      <c r="B1638" s="153" t="s">
        <v>1856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239</v>
      </c>
      <c r="B1639" s="153" t="s">
        <v>1857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239</v>
      </c>
      <c r="B1640" s="153" t="s">
        <v>1858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239</v>
      </c>
      <c r="B1641" s="153" t="s">
        <v>1859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239</v>
      </c>
      <c r="B1642" s="153" t="s">
        <v>1860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239</v>
      </c>
      <c r="B1643" s="153" t="s">
        <v>1861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239</v>
      </c>
      <c r="B1644" s="153" t="s">
        <v>1862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239</v>
      </c>
      <c r="B1645" s="153" t="s">
        <v>1863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239</v>
      </c>
      <c r="B1646" s="153" t="s">
        <v>1864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239</v>
      </c>
      <c r="B1647" s="153" t="s">
        <v>1865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239</v>
      </c>
      <c r="B1648" s="153" t="s">
        <v>1866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239</v>
      </c>
      <c r="B1649" s="153" t="s">
        <v>1867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239</v>
      </c>
      <c r="B1650" s="153" t="s">
        <v>1868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239</v>
      </c>
      <c r="B1651" s="153" t="s">
        <v>1869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239</v>
      </c>
      <c r="B1652" s="153" t="s">
        <v>1870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239</v>
      </c>
      <c r="B1653" s="153" t="s">
        <v>1871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239</v>
      </c>
      <c r="B1654" s="153" t="s">
        <v>1872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239</v>
      </c>
      <c r="B1655" s="153" t="s">
        <v>1873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239</v>
      </c>
      <c r="B1656" s="153" t="s">
        <v>1874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239</v>
      </c>
      <c r="B1657" s="153" t="s">
        <v>1875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239</v>
      </c>
      <c r="B1658" s="153" t="s">
        <v>1876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239</v>
      </c>
      <c r="B1659" s="153" t="s">
        <v>1877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239</v>
      </c>
      <c r="B1660" s="153" t="s">
        <v>1878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239</v>
      </c>
      <c r="B1661" s="153" t="s">
        <v>1879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239</v>
      </c>
      <c r="B1662" s="153" t="s">
        <v>1880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239</v>
      </c>
      <c r="B1663" s="153" t="s">
        <v>1881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239</v>
      </c>
      <c r="B1664" s="153" t="s">
        <v>1882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239</v>
      </c>
      <c r="B1665" s="153" t="s">
        <v>1883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239</v>
      </c>
      <c r="B1666" s="153" t="s">
        <v>1884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239</v>
      </c>
      <c r="B1667" s="153" t="s">
        <v>1885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239</v>
      </c>
      <c r="B1668" s="153" t="s">
        <v>1886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239</v>
      </c>
      <c r="B1669" s="153" t="s">
        <v>1887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239</v>
      </c>
      <c r="B1670" s="153" t="s">
        <v>1888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239</v>
      </c>
      <c r="B1671" s="153" t="s">
        <v>1889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239</v>
      </c>
      <c r="B1672" s="153" t="s">
        <v>1890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239</v>
      </c>
      <c r="B1673" s="153" t="s">
        <v>1891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239</v>
      </c>
      <c r="B1674" s="153" t="s">
        <v>1892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239</v>
      </c>
      <c r="B1675" s="153" t="s">
        <v>1893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239</v>
      </c>
      <c r="B1676" s="153" t="s">
        <v>1894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239</v>
      </c>
      <c r="B1677" s="153" t="s">
        <v>1895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239</v>
      </c>
      <c r="B1678" s="153" t="s">
        <v>1896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239</v>
      </c>
      <c r="B1679" s="153" t="s">
        <v>1897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239</v>
      </c>
      <c r="B1680" s="153" t="s">
        <v>1898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239</v>
      </c>
      <c r="B1681" s="153" t="s">
        <v>1899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239</v>
      </c>
      <c r="B1682" s="153" t="s">
        <v>1900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239</v>
      </c>
      <c r="B1683" s="153" t="s">
        <v>1901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239</v>
      </c>
      <c r="B1684" s="153" t="s">
        <v>1902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239</v>
      </c>
      <c r="B1685" s="153" t="s">
        <v>1903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239</v>
      </c>
      <c r="B1686" s="153" t="s">
        <v>1904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239</v>
      </c>
      <c r="B1687" s="153" t="s">
        <v>1905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239</v>
      </c>
      <c r="B1688" s="153" t="s">
        <v>1906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239</v>
      </c>
      <c r="B1689" s="153" t="s">
        <v>1907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239</v>
      </c>
      <c r="B1690" s="153" t="s">
        <v>1908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239</v>
      </c>
      <c r="B1691" s="153" t="s">
        <v>1909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239</v>
      </c>
      <c r="B1692" s="153" t="s">
        <v>1910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239</v>
      </c>
      <c r="B1693" s="153" t="s">
        <v>1911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239</v>
      </c>
      <c r="B1694" s="153" t="s">
        <v>1912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239</v>
      </c>
      <c r="B1695" s="153" t="s">
        <v>1913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239</v>
      </c>
      <c r="B1696" s="153" t="s">
        <v>1914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239</v>
      </c>
      <c r="B1697" s="153" t="s">
        <v>1915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239</v>
      </c>
      <c r="B1698" s="153" t="s">
        <v>1916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239</v>
      </c>
      <c r="B1699" s="153" t="s">
        <v>1917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239</v>
      </c>
      <c r="B1700" s="153" t="s">
        <v>1918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239</v>
      </c>
      <c r="B1701" s="153" t="s">
        <v>1919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239</v>
      </c>
      <c r="B1702" s="153" t="s">
        <v>1920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239</v>
      </c>
      <c r="B1703" s="153" t="s">
        <v>1921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239</v>
      </c>
      <c r="B1704" s="153" t="s">
        <v>1922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239</v>
      </c>
      <c r="B1705" s="153" t="s">
        <v>1923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239</v>
      </c>
      <c r="B1706" s="153" t="s">
        <v>1924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239</v>
      </c>
      <c r="B1707" s="153" t="s">
        <v>1925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239</v>
      </c>
      <c r="B1708" s="153" t="s">
        <v>1926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239</v>
      </c>
      <c r="B1709" s="153" t="s">
        <v>1927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239</v>
      </c>
      <c r="B1710" s="153" t="s">
        <v>1928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239</v>
      </c>
      <c r="B1711" s="153" t="s">
        <v>1929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239</v>
      </c>
      <c r="B1712" s="153" t="s">
        <v>1930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239</v>
      </c>
      <c r="B1713" s="153" t="s">
        <v>1931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239</v>
      </c>
      <c r="B1714" s="153" t="s">
        <v>1932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239</v>
      </c>
      <c r="B1715" s="153" t="s">
        <v>1933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239</v>
      </c>
      <c r="B1716" s="153" t="s">
        <v>1934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239</v>
      </c>
      <c r="B1717" s="153" t="s">
        <v>1935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239</v>
      </c>
      <c r="B1718" s="153" t="s">
        <v>1936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239</v>
      </c>
      <c r="B1719" s="153" t="s">
        <v>1937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239</v>
      </c>
      <c r="B1720" s="153" t="s">
        <v>1938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239</v>
      </c>
      <c r="B1721" s="153" t="s">
        <v>1939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239</v>
      </c>
      <c r="B1722" s="153" t="s">
        <v>1940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239</v>
      </c>
      <c r="B1723" s="153" t="s">
        <v>1941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239</v>
      </c>
      <c r="B1724" s="153" t="s">
        <v>1942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239</v>
      </c>
      <c r="B1725" s="153" t="s">
        <v>1943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239</v>
      </c>
      <c r="B1726" s="153" t="s">
        <v>1944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239</v>
      </c>
      <c r="B1727" s="153" t="s">
        <v>1945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239</v>
      </c>
      <c r="B1728" s="153" t="s">
        <v>1946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239</v>
      </c>
      <c r="B1729" s="153" t="s">
        <v>1947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239</v>
      </c>
      <c r="B1730" s="153" t="s">
        <v>1948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239</v>
      </c>
      <c r="B1731" s="153" t="s">
        <v>1949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239</v>
      </c>
      <c r="B1732" s="153" t="s">
        <v>1950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239</v>
      </c>
      <c r="B1733" s="153" t="s">
        <v>1951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239</v>
      </c>
      <c r="B1734" s="153" t="s">
        <v>1952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239</v>
      </c>
      <c r="B1735" s="153" t="s">
        <v>1953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239</v>
      </c>
      <c r="B1736" s="153" t="s">
        <v>1954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239</v>
      </c>
      <c r="B1737" s="153" t="s">
        <v>1955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239</v>
      </c>
      <c r="B1738" s="153" t="s">
        <v>1956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239</v>
      </c>
      <c r="B1739" s="153" t="s">
        <v>1957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239</v>
      </c>
      <c r="B1740" s="153" t="s">
        <v>1958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239</v>
      </c>
      <c r="B1741" s="153" t="s">
        <v>1959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239</v>
      </c>
      <c r="B1742" s="153" t="s">
        <v>1960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239</v>
      </c>
      <c r="B1743" s="153" t="s">
        <v>1961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239</v>
      </c>
      <c r="B1744" s="153" t="s">
        <v>1962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239</v>
      </c>
      <c r="B1745" s="153" t="s">
        <v>1963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239</v>
      </c>
      <c r="B1746" s="153" t="s">
        <v>1964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239</v>
      </c>
      <c r="B1747" s="153" t="s">
        <v>1965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239</v>
      </c>
      <c r="B1748" s="153" t="s">
        <v>1966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239</v>
      </c>
      <c r="B1749" s="153" t="s">
        <v>1967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239</v>
      </c>
      <c r="B1750" s="153" t="s">
        <v>1968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239</v>
      </c>
      <c r="B1751" s="153" t="s">
        <v>1969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239</v>
      </c>
      <c r="B1752" s="153" t="s">
        <v>1970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239</v>
      </c>
      <c r="B1753" s="153" t="s">
        <v>1971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239</v>
      </c>
      <c r="B1754" s="153" t="s">
        <v>1972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239</v>
      </c>
      <c r="B1755" s="153" t="s">
        <v>1973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239</v>
      </c>
      <c r="B1756" s="153" t="s">
        <v>1974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239</v>
      </c>
      <c r="B1757" s="153" t="s">
        <v>1975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239</v>
      </c>
      <c r="B1758" s="153" t="s">
        <v>1976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239</v>
      </c>
      <c r="B1759" s="153" t="s">
        <v>1977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239</v>
      </c>
      <c r="B1760" s="153" t="s">
        <v>1978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239</v>
      </c>
      <c r="B1761" s="153" t="s">
        <v>1979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239</v>
      </c>
      <c r="B1762" s="153" t="s">
        <v>1980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239</v>
      </c>
      <c r="B1763" s="153" t="s">
        <v>1981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239</v>
      </c>
      <c r="B1764" s="153" t="s">
        <v>1982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239</v>
      </c>
      <c r="B1765" s="153" t="s">
        <v>1983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239</v>
      </c>
      <c r="B1766" s="153" t="s">
        <v>1984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239</v>
      </c>
      <c r="B1767" s="153" t="s">
        <v>1985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239</v>
      </c>
      <c r="B1768" s="153" t="s">
        <v>1986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239</v>
      </c>
      <c r="B1769" s="153" t="s">
        <v>1987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239</v>
      </c>
      <c r="B1770" s="153" t="s">
        <v>1988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239</v>
      </c>
      <c r="B1771" s="153" t="s">
        <v>1989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239</v>
      </c>
      <c r="B1772" s="153" t="s">
        <v>1990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239</v>
      </c>
      <c r="B1773" s="153" t="s">
        <v>1991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239</v>
      </c>
      <c r="B1774" s="153" t="s">
        <v>1992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239</v>
      </c>
      <c r="B1775" s="153" t="s">
        <v>1993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239</v>
      </c>
      <c r="B1776" s="153" t="s">
        <v>1994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239</v>
      </c>
      <c r="B1777" s="153" t="s">
        <v>1995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239</v>
      </c>
      <c r="B1778" s="153" t="s">
        <v>1996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239</v>
      </c>
      <c r="B1779" s="153" t="s">
        <v>1997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239</v>
      </c>
      <c r="B1780" s="153" t="s">
        <v>1998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239</v>
      </c>
      <c r="B1781" s="153" t="s">
        <v>1999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239</v>
      </c>
      <c r="B1782" s="153" t="s">
        <v>2000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239</v>
      </c>
      <c r="B1783" s="153" t="s">
        <v>2001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239</v>
      </c>
      <c r="B1784" s="153" t="s">
        <v>2002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239</v>
      </c>
      <c r="B1785" s="153" t="s">
        <v>2003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239</v>
      </c>
      <c r="B1786" s="153" t="s">
        <v>2004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239</v>
      </c>
      <c r="B1787" s="153" t="s">
        <v>2005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239</v>
      </c>
      <c r="B1788" s="153" t="s">
        <v>2006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239</v>
      </c>
      <c r="B1789" s="153" t="s">
        <v>2007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239</v>
      </c>
      <c r="B1790" s="153" t="s">
        <v>2008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239</v>
      </c>
      <c r="B1791" s="153" t="s">
        <v>2009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239</v>
      </c>
      <c r="B1792" s="153" t="s">
        <v>2010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239</v>
      </c>
      <c r="B1793" s="153" t="s">
        <v>2011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239</v>
      </c>
      <c r="B1794" s="153" t="s">
        <v>2012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239</v>
      </c>
      <c r="B1795" s="153" t="s">
        <v>2013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239</v>
      </c>
      <c r="B1796" s="153" t="s">
        <v>2014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239</v>
      </c>
      <c r="B1797" s="153" t="s">
        <v>2015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239</v>
      </c>
      <c r="B1798" s="153" t="s">
        <v>2016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239</v>
      </c>
      <c r="B1799" s="153" t="s">
        <v>2017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239</v>
      </c>
      <c r="B1800" s="153" t="s">
        <v>2018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239</v>
      </c>
      <c r="B1801" s="153" t="s">
        <v>2019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239</v>
      </c>
      <c r="B1802" s="153" t="s">
        <v>2020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239</v>
      </c>
      <c r="B1803" s="153" t="s">
        <v>2021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239</v>
      </c>
      <c r="B1804" s="153" t="s">
        <v>2022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239</v>
      </c>
      <c r="B1805" s="153" t="s">
        <v>2023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239</v>
      </c>
      <c r="B1806" s="153" t="s">
        <v>2024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239</v>
      </c>
      <c r="B1807" s="153" t="s">
        <v>2025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239</v>
      </c>
      <c r="B1808" s="153" t="s">
        <v>2026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239</v>
      </c>
      <c r="B1809" s="153" t="s">
        <v>2027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239</v>
      </c>
      <c r="B1810" s="153" t="s">
        <v>2028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239</v>
      </c>
      <c r="B1811" s="153" t="s">
        <v>2029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239</v>
      </c>
      <c r="B1812" s="153" t="s">
        <v>2030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239</v>
      </c>
      <c r="B1813" s="153" t="s">
        <v>2031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239</v>
      </c>
      <c r="B1814" s="153" t="s">
        <v>2032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239</v>
      </c>
      <c r="B1815" s="153" t="s">
        <v>2033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239</v>
      </c>
      <c r="B1816" s="153" t="s">
        <v>2034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239</v>
      </c>
      <c r="B1817" s="153" t="s">
        <v>2035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239</v>
      </c>
      <c r="B1818" s="153" t="s">
        <v>2036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239</v>
      </c>
      <c r="B1819" s="153" t="s">
        <v>2037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239</v>
      </c>
      <c r="B1820" s="153" t="s">
        <v>2038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239</v>
      </c>
      <c r="B1821" s="153" t="s">
        <v>2039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239</v>
      </c>
      <c r="B1822" s="153" t="s">
        <v>2040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239</v>
      </c>
      <c r="B1823" s="153" t="s">
        <v>2041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239</v>
      </c>
      <c r="B1824" s="153" t="s">
        <v>2042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239</v>
      </c>
      <c r="B1825" s="153" t="s">
        <v>2043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239</v>
      </c>
      <c r="B1826" s="153" t="s">
        <v>2044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239</v>
      </c>
      <c r="B1827" s="153" t="s">
        <v>2045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239</v>
      </c>
      <c r="B1828" s="153" t="s">
        <v>2046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239</v>
      </c>
      <c r="B1829" s="153" t="s">
        <v>2047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239</v>
      </c>
      <c r="B1830" s="153" t="s">
        <v>2048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239</v>
      </c>
      <c r="B1831" s="153" t="s">
        <v>2049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239</v>
      </c>
      <c r="B1832" s="153" t="s">
        <v>2050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239</v>
      </c>
      <c r="B1833" s="153" t="s">
        <v>2051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239</v>
      </c>
      <c r="B1834" s="153" t="s">
        <v>2052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239</v>
      </c>
      <c r="B1835" s="153" t="s">
        <v>2053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239</v>
      </c>
      <c r="B1836" s="153" t="s">
        <v>2054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239</v>
      </c>
      <c r="B1837" s="153" t="s">
        <v>2055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239</v>
      </c>
      <c r="B1838" s="153" t="s">
        <v>2056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239</v>
      </c>
      <c r="B1839" s="153" t="s">
        <v>2057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239</v>
      </c>
      <c r="B1840" s="153" t="s">
        <v>2058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239</v>
      </c>
      <c r="B1841" s="153" t="s">
        <v>2059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239</v>
      </c>
      <c r="B1842" s="153" t="s">
        <v>2060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239</v>
      </c>
      <c r="B1843" s="153" t="s">
        <v>2061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239</v>
      </c>
      <c r="B1844" s="153" t="s">
        <v>2061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239</v>
      </c>
      <c r="B1845" s="153" t="s">
        <v>2062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239</v>
      </c>
      <c r="B1846" s="153" t="s">
        <v>2063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239</v>
      </c>
      <c r="B1847" s="153" t="s">
        <v>2064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239</v>
      </c>
      <c r="B1848" s="153" t="s">
        <v>2065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239</v>
      </c>
      <c r="B1849" s="153" t="s">
        <v>2066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239</v>
      </c>
      <c r="B1850" s="153" t="s">
        <v>2067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239</v>
      </c>
      <c r="B1851" s="153" t="s">
        <v>2068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239</v>
      </c>
      <c r="B1852" s="153" t="s">
        <v>2069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239</v>
      </c>
      <c r="B1853" s="153" t="s">
        <v>2070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239</v>
      </c>
      <c r="B1854" s="153" t="s">
        <v>2071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239</v>
      </c>
      <c r="B1855" s="153" t="s">
        <v>2072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239</v>
      </c>
      <c r="B1856" s="153" t="s">
        <v>2073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239</v>
      </c>
      <c r="B1857" s="153" t="s">
        <v>2074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239</v>
      </c>
      <c r="B1858" s="153" t="s">
        <v>2075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239</v>
      </c>
      <c r="B1859" s="153" t="s">
        <v>2076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239</v>
      </c>
      <c r="B1860" s="153" t="s">
        <v>2077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239</v>
      </c>
      <c r="B1861" s="153" t="s">
        <v>2078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239</v>
      </c>
      <c r="B1862" s="153" t="s">
        <v>2079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239</v>
      </c>
      <c r="B1863" s="153" t="s">
        <v>2080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239</v>
      </c>
      <c r="B1864" s="153" t="s">
        <v>2081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239</v>
      </c>
      <c r="B1865" s="153" t="s">
        <v>2082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239</v>
      </c>
      <c r="B1866" s="153" t="s">
        <v>2083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239</v>
      </c>
      <c r="B1867" s="153" t="s">
        <v>2084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239</v>
      </c>
      <c r="B1868" s="153" t="s">
        <v>2085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239</v>
      </c>
      <c r="B1869" s="153" t="s">
        <v>2086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239</v>
      </c>
      <c r="B1870" s="153" t="s">
        <v>2087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239</v>
      </c>
      <c r="B1871" s="153" t="s">
        <v>2088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239</v>
      </c>
      <c r="B1872" s="153" t="s">
        <v>2089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239</v>
      </c>
      <c r="B1873" s="153" t="s">
        <v>2090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239</v>
      </c>
      <c r="B1874" s="153" t="s">
        <v>2091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239</v>
      </c>
      <c r="B1875" s="153" t="s">
        <v>2092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239</v>
      </c>
      <c r="B1876" s="153" t="s">
        <v>2093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239</v>
      </c>
      <c r="B1877" s="153" t="s">
        <v>2094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239</v>
      </c>
      <c r="B1878" s="153" t="s">
        <v>2095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239</v>
      </c>
      <c r="B1879" s="153" t="s">
        <v>2096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239</v>
      </c>
      <c r="B1880" s="153" t="s">
        <v>2097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239</v>
      </c>
      <c r="B1881" s="153" t="s">
        <v>2098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239</v>
      </c>
      <c r="B1882" s="153" t="s">
        <v>2099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239</v>
      </c>
      <c r="B1883" s="153" t="s">
        <v>2100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239</v>
      </c>
      <c r="B1884" s="153" t="s">
        <v>2101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239</v>
      </c>
      <c r="B1885" s="153" t="s">
        <v>2102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239</v>
      </c>
      <c r="B1886" s="153" t="s">
        <v>2103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239</v>
      </c>
      <c r="B1887" s="153" t="s">
        <v>2104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239</v>
      </c>
      <c r="B1888" s="153" t="s">
        <v>2105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239</v>
      </c>
      <c r="B1889" s="153" t="s">
        <v>2106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239</v>
      </c>
      <c r="B1890" s="153" t="s">
        <v>2107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239</v>
      </c>
      <c r="B1891" s="153" t="s">
        <v>2108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239</v>
      </c>
      <c r="B1892" s="153" t="s">
        <v>2109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239</v>
      </c>
      <c r="B1893" s="153" t="s">
        <v>2110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239</v>
      </c>
      <c r="B1894" s="153" t="s">
        <v>2111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239</v>
      </c>
      <c r="B1895" s="153" t="s">
        <v>2112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239</v>
      </c>
      <c r="B1896" s="153" t="s">
        <v>2113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239</v>
      </c>
      <c r="B1897" s="153" t="s">
        <v>2114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239</v>
      </c>
      <c r="B1898" s="153" t="s">
        <v>2115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239</v>
      </c>
      <c r="B1899" s="153" t="s">
        <v>2116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239</v>
      </c>
      <c r="B1900" s="153" t="s">
        <v>2117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239</v>
      </c>
      <c r="B1901" s="153" t="s">
        <v>2118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239</v>
      </c>
      <c r="B1902" s="153" t="s">
        <v>2119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239</v>
      </c>
      <c r="B1903" s="153" t="s">
        <v>2120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239</v>
      </c>
      <c r="B1904" s="153" t="s">
        <v>2121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239</v>
      </c>
      <c r="B1905" s="153" t="s">
        <v>2122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239</v>
      </c>
      <c r="B1906" s="153" t="s">
        <v>2123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239</v>
      </c>
      <c r="B1907" s="153" t="s">
        <v>2124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239</v>
      </c>
      <c r="B1908" s="153" t="s">
        <v>2125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239</v>
      </c>
      <c r="B1909" s="153" t="s">
        <v>2126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239</v>
      </c>
      <c r="B1910" s="153" t="s">
        <v>2127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239</v>
      </c>
      <c r="B1911" s="153" t="s">
        <v>2128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239</v>
      </c>
      <c r="B1912" s="153" t="s">
        <v>2129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239</v>
      </c>
      <c r="B1913" s="153" t="s">
        <v>2130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239</v>
      </c>
      <c r="B1914" s="153" t="s">
        <v>2131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239</v>
      </c>
      <c r="B1915" s="153" t="s">
        <v>2131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239</v>
      </c>
      <c r="B1916" s="153" t="s">
        <v>2132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239</v>
      </c>
      <c r="B1917" s="153" t="s">
        <v>2133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239</v>
      </c>
      <c r="B1918" s="153" t="s">
        <v>2134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239</v>
      </c>
      <c r="B1919" s="153" t="s">
        <v>2135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239</v>
      </c>
      <c r="B1920" s="153" t="s">
        <v>2136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239</v>
      </c>
      <c r="B1921" s="153" t="s">
        <v>2137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239</v>
      </c>
      <c r="B1922" s="153" t="s">
        <v>2138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239</v>
      </c>
      <c r="B1923" s="153" t="s">
        <v>2139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239</v>
      </c>
      <c r="B1924" s="153" t="s">
        <v>2140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239</v>
      </c>
      <c r="B1925" s="153" t="s">
        <v>2141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239</v>
      </c>
      <c r="B1926" s="153" t="s">
        <v>2142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239</v>
      </c>
      <c r="B1927" s="153" t="s">
        <v>2143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239</v>
      </c>
      <c r="B1928" s="153" t="s">
        <v>2144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239</v>
      </c>
      <c r="B1929" s="153" t="s">
        <v>2145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239</v>
      </c>
      <c r="B1930" s="153" t="s">
        <v>2146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239</v>
      </c>
      <c r="B1931" s="153" t="s">
        <v>2147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239</v>
      </c>
      <c r="B1932" s="153" t="s">
        <v>2148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239</v>
      </c>
      <c r="B1933" s="153" t="s">
        <v>2149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239</v>
      </c>
      <c r="B1934" s="153" t="s">
        <v>2150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239</v>
      </c>
      <c r="B1935" s="153" t="s">
        <v>2151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239</v>
      </c>
      <c r="B1936" s="153" t="s">
        <v>2151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239</v>
      </c>
      <c r="B1937" s="153" t="s">
        <v>2151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239</v>
      </c>
      <c r="B1938" s="153" t="s">
        <v>2152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239</v>
      </c>
      <c r="B1939" s="153" t="s">
        <v>2153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239</v>
      </c>
      <c r="B1940" s="153" t="s">
        <v>2154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239</v>
      </c>
      <c r="B1941" s="153" t="s">
        <v>2155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239</v>
      </c>
      <c r="B1942" s="153" t="s">
        <v>2156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239</v>
      </c>
      <c r="B1943" s="153" t="s">
        <v>2157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239</v>
      </c>
      <c r="B1944" s="153" t="s">
        <v>2158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239</v>
      </c>
      <c r="B1945" s="153" t="s">
        <v>2158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239</v>
      </c>
      <c r="B1946" s="153" t="s">
        <v>2159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239</v>
      </c>
      <c r="B1947" s="153" t="s">
        <v>2160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239</v>
      </c>
      <c r="B1948" s="153" t="s">
        <v>2161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239</v>
      </c>
      <c r="B1949" s="153" t="s">
        <v>2162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239</v>
      </c>
      <c r="B1950" s="153" t="s">
        <v>2163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239</v>
      </c>
      <c r="B1951" s="153" t="s">
        <v>2164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239</v>
      </c>
      <c r="B1952" s="153" t="s">
        <v>2165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239</v>
      </c>
      <c r="B1953" s="153" t="s">
        <v>2166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239</v>
      </c>
      <c r="B1954" s="153" t="s">
        <v>2167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239</v>
      </c>
      <c r="B1955" s="153" t="s">
        <v>2168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239</v>
      </c>
      <c r="B1956" s="153" t="s">
        <v>2169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239</v>
      </c>
      <c r="B1957" s="153" t="s">
        <v>2170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239</v>
      </c>
      <c r="B1958" s="153" t="s">
        <v>2171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239</v>
      </c>
      <c r="B1959" s="153" t="s">
        <v>2172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239</v>
      </c>
      <c r="B1960" s="153" t="s">
        <v>2173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239</v>
      </c>
      <c r="B1961" s="153" t="s">
        <v>2174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239</v>
      </c>
      <c r="B1962" s="153" t="s">
        <v>2175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239</v>
      </c>
      <c r="B1963" s="153" t="s">
        <v>2176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239</v>
      </c>
      <c r="B1964" s="153" t="s">
        <v>2177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239</v>
      </c>
      <c r="B1965" s="153" t="s">
        <v>2178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239</v>
      </c>
      <c r="B1966" s="153" t="s">
        <v>2179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239</v>
      </c>
      <c r="B1967" s="153" t="s">
        <v>2179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239</v>
      </c>
      <c r="B1968" s="153" t="s">
        <v>2180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239</v>
      </c>
      <c r="B1969" s="153" t="s">
        <v>2181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239</v>
      </c>
      <c r="B1970" s="153" t="s">
        <v>2182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239</v>
      </c>
      <c r="B1971" s="153" t="s">
        <v>2183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239</v>
      </c>
      <c r="B1972" s="153" t="s">
        <v>2184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239</v>
      </c>
      <c r="B1973" s="153" t="s">
        <v>2185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239</v>
      </c>
      <c r="B1974" s="153" t="s">
        <v>2186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239</v>
      </c>
      <c r="B1975" s="153" t="s">
        <v>2187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239</v>
      </c>
      <c r="B1976" s="153" t="s">
        <v>2188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239</v>
      </c>
      <c r="B1977" s="153" t="s">
        <v>2189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239</v>
      </c>
      <c r="B1978" s="153" t="s">
        <v>2190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239</v>
      </c>
      <c r="B1979" s="153" t="s">
        <v>2191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239</v>
      </c>
      <c r="B1980" s="153" t="s">
        <v>2192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239</v>
      </c>
      <c r="B1981" s="153" t="s">
        <v>2193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239</v>
      </c>
      <c r="B1982" s="153" t="s">
        <v>2194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239</v>
      </c>
      <c r="B1983" s="153" t="s">
        <v>2195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239</v>
      </c>
      <c r="B1984" s="153" t="s">
        <v>2196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239</v>
      </c>
      <c r="B1985" s="153" t="s">
        <v>2197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239</v>
      </c>
      <c r="B1986" s="153" t="s">
        <v>2198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239</v>
      </c>
      <c r="B1987" s="153" t="s">
        <v>2199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239</v>
      </c>
      <c r="B1988" s="153" t="s">
        <v>2200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239</v>
      </c>
      <c r="B1989" s="153" t="s">
        <v>2201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239</v>
      </c>
      <c r="B1990" s="153" t="s">
        <v>2202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239</v>
      </c>
      <c r="B1991" s="153" t="s">
        <v>2203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239</v>
      </c>
      <c r="B1992" s="153" t="s">
        <v>2204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239</v>
      </c>
      <c r="B1993" s="153" t="s">
        <v>2205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239</v>
      </c>
      <c r="B1994" s="153" t="s">
        <v>2206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239</v>
      </c>
      <c r="B1995" s="153" t="s">
        <v>2207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239</v>
      </c>
      <c r="B1996" s="153" t="s">
        <v>2208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239</v>
      </c>
      <c r="B1997" s="153" t="s">
        <v>2209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239</v>
      </c>
      <c r="B1998" s="153" t="s">
        <v>2210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239</v>
      </c>
      <c r="B1999" s="153" t="s">
        <v>2211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239</v>
      </c>
      <c r="B2000" s="153" t="s">
        <v>2212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239</v>
      </c>
      <c r="B2001" s="153" t="s">
        <v>2213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239</v>
      </c>
      <c r="B2002" s="153" t="s">
        <v>2214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239</v>
      </c>
      <c r="B2003" s="153" t="s">
        <v>2215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239</v>
      </c>
      <c r="B2004" s="153" t="s">
        <v>2216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239</v>
      </c>
      <c r="B2005" s="153" t="s">
        <v>2217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239</v>
      </c>
      <c r="B2006" s="153" t="s">
        <v>2218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239</v>
      </c>
      <c r="B2007" s="153" t="s">
        <v>2219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239</v>
      </c>
      <c r="B2008" s="153" t="s">
        <v>2220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239</v>
      </c>
      <c r="B2009" s="153" t="s">
        <v>2221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239</v>
      </c>
      <c r="B2010" s="153" t="s">
        <v>2222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239</v>
      </c>
      <c r="B2011" s="153" t="s">
        <v>2223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239</v>
      </c>
      <c r="B2012" s="153" t="s">
        <v>2224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239</v>
      </c>
      <c r="B2013" s="153" t="s">
        <v>2225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239</v>
      </c>
      <c r="B2014" s="153" t="s">
        <v>2226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239</v>
      </c>
      <c r="B2015" s="153" t="s">
        <v>2227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239</v>
      </c>
      <c r="B2016" s="153" t="s">
        <v>2228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239</v>
      </c>
      <c r="B2017" s="153" t="s">
        <v>2229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239</v>
      </c>
      <c r="B2018" s="153" t="s">
        <v>2230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239</v>
      </c>
      <c r="B2019" s="153" t="s">
        <v>2231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239</v>
      </c>
      <c r="B2020" s="153" t="s">
        <v>2232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239</v>
      </c>
      <c r="B2021" s="153" t="s">
        <v>2232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239</v>
      </c>
      <c r="B2022" s="153" t="s">
        <v>2233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239</v>
      </c>
      <c r="B2023" s="153" t="s">
        <v>2234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239</v>
      </c>
      <c r="B2024" s="153" t="s">
        <v>2235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239</v>
      </c>
      <c r="B2025" s="153" t="s">
        <v>2236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239</v>
      </c>
      <c r="B2026" s="153" t="s">
        <v>2237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239</v>
      </c>
      <c r="B2027" s="153" t="s">
        <v>2238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239</v>
      </c>
      <c r="B2028" s="153" t="s">
        <v>2239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239</v>
      </c>
      <c r="B2029" s="153" t="s">
        <v>2240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239</v>
      </c>
      <c r="B2030" s="153" t="s">
        <v>2241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239</v>
      </c>
      <c r="B2031" s="153" t="s">
        <v>2242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239</v>
      </c>
      <c r="B2032" s="153" t="s">
        <v>2243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239</v>
      </c>
      <c r="B2033" s="153" t="s">
        <v>2244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239</v>
      </c>
      <c r="B2034" s="153" t="s">
        <v>2245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239</v>
      </c>
      <c r="B2035" s="153" t="s">
        <v>2246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239</v>
      </c>
      <c r="B2036" s="153" t="s">
        <v>2247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239</v>
      </c>
      <c r="B2037" s="153" t="s">
        <v>2248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239</v>
      </c>
      <c r="B2038" s="153" t="s">
        <v>2249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239</v>
      </c>
      <c r="B2039" s="153" t="s">
        <v>2250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239</v>
      </c>
      <c r="B2040" s="153" t="s">
        <v>2251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239</v>
      </c>
      <c r="B2041" s="153" t="s">
        <v>2252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239</v>
      </c>
      <c r="B2042" s="153" t="s">
        <v>2253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239</v>
      </c>
      <c r="B2043" s="153" t="s">
        <v>2254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239</v>
      </c>
      <c r="B2044" s="153" t="s">
        <v>2255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239</v>
      </c>
      <c r="B2045" s="153" t="s">
        <v>2256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239</v>
      </c>
      <c r="B2046" s="153" t="s">
        <v>2257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239</v>
      </c>
      <c r="B2047" s="153" t="s">
        <v>2258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239</v>
      </c>
      <c r="B2048" s="153" t="s">
        <v>2259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239</v>
      </c>
      <c r="B2049" s="153" t="s">
        <v>2260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239</v>
      </c>
      <c r="B2050" s="153" t="s">
        <v>2261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239</v>
      </c>
      <c r="B2051" s="153" t="s">
        <v>2262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239</v>
      </c>
      <c r="B2052" s="153" t="s">
        <v>2263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239</v>
      </c>
      <c r="B2053" s="153" t="s">
        <v>2264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239</v>
      </c>
      <c r="B2054" s="153" t="s">
        <v>2265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239</v>
      </c>
      <c r="B2055" s="153" t="s">
        <v>2266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239</v>
      </c>
      <c r="B2056" s="153" t="s">
        <v>2267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239</v>
      </c>
      <c r="B2057" s="153" t="s">
        <v>2268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239</v>
      </c>
      <c r="B2058" s="153" t="s">
        <v>2269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239</v>
      </c>
      <c r="B2059" s="153" t="s">
        <v>2270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239</v>
      </c>
      <c r="B2060" s="153" t="s">
        <v>2271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239</v>
      </c>
      <c r="B2061" s="153" t="s">
        <v>2272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239</v>
      </c>
      <c r="B2062" s="153" t="s">
        <v>2273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239</v>
      </c>
      <c r="B2063" s="153" t="s">
        <v>2274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239</v>
      </c>
      <c r="B2064" s="153" t="s">
        <v>2275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239</v>
      </c>
      <c r="B2065" s="153" t="s">
        <v>2276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239</v>
      </c>
      <c r="B2066" s="153" t="s">
        <v>2277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239</v>
      </c>
      <c r="B2067" s="153" t="s">
        <v>2278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239</v>
      </c>
      <c r="B2068" s="153" t="s">
        <v>2279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239</v>
      </c>
      <c r="B2069" s="153" t="s">
        <v>2280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239</v>
      </c>
      <c r="B2070" s="153" t="s">
        <v>2281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239</v>
      </c>
      <c r="B2071" s="153" t="s">
        <v>2282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239</v>
      </c>
      <c r="B2072" s="153" t="s">
        <v>2283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239</v>
      </c>
      <c r="B2073" s="153" t="s">
        <v>2284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239</v>
      </c>
      <c r="B2074" s="153" t="s">
        <v>2285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239</v>
      </c>
      <c r="B2075" s="153" t="s">
        <v>2286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239</v>
      </c>
      <c r="B2076" s="153" t="s">
        <v>2287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239</v>
      </c>
      <c r="B2077" s="153" t="s">
        <v>2288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239</v>
      </c>
      <c r="B2078" s="153" t="s">
        <v>2289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239</v>
      </c>
      <c r="B2079" s="153" t="s">
        <v>2290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239</v>
      </c>
      <c r="B2080" s="153" t="s">
        <v>2291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239</v>
      </c>
      <c r="B2081" s="153" t="s">
        <v>2292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239</v>
      </c>
      <c r="B2082" s="153" t="s">
        <v>2293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239</v>
      </c>
      <c r="B2083" s="153" t="s">
        <v>2294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239</v>
      </c>
      <c r="B2084" s="153" t="s">
        <v>2295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239</v>
      </c>
      <c r="B2085" s="153" t="s">
        <v>2296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239</v>
      </c>
      <c r="B2086" s="153" t="s">
        <v>2297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239</v>
      </c>
      <c r="B2087" s="153" t="s">
        <v>2298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239</v>
      </c>
      <c r="B2088" s="153" t="s">
        <v>2299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239</v>
      </c>
      <c r="B2089" s="153" t="s">
        <v>2300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239</v>
      </c>
      <c r="B2090" s="153" t="s">
        <v>2301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239</v>
      </c>
      <c r="B2091" s="153" t="s">
        <v>2302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239</v>
      </c>
      <c r="B2092" s="153" t="s">
        <v>2303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239</v>
      </c>
      <c r="B2093" s="153" t="s">
        <v>2304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239</v>
      </c>
      <c r="B2094" s="153" t="s">
        <v>2305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239</v>
      </c>
      <c r="B2095" s="153" t="s">
        <v>2306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239</v>
      </c>
      <c r="B2096" s="153" t="s">
        <v>2307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239</v>
      </c>
      <c r="B2097" s="153" t="s">
        <v>2308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239</v>
      </c>
      <c r="B2098" s="153" t="s">
        <v>2309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239</v>
      </c>
      <c r="B2099" s="153" t="s">
        <v>2310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239</v>
      </c>
      <c r="B2100" s="153" t="s">
        <v>2311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239</v>
      </c>
      <c r="B2101" s="153" t="s">
        <v>2312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239</v>
      </c>
      <c r="B2102" s="153" t="s">
        <v>2313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239</v>
      </c>
      <c r="B2103" s="153" t="s">
        <v>2314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239</v>
      </c>
      <c r="B2104" s="153" t="s">
        <v>2315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239</v>
      </c>
      <c r="B2105" s="153" t="s">
        <v>2315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239</v>
      </c>
      <c r="B2106" s="153" t="s">
        <v>2316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239</v>
      </c>
      <c r="B2107" s="153" t="s">
        <v>2317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239</v>
      </c>
      <c r="B2108" s="153" t="s">
        <v>2318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239</v>
      </c>
      <c r="B2109" s="153" t="s">
        <v>2319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239</v>
      </c>
      <c r="B2110" s="153" t="s">
        <v>2320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239</v>
      </c>
      <c r="B2111" s="153" t="s">
        <v>2321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239</v>
      </c>
      <c r="B2112" s="153" t="s">
        <v>2322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239</v>
      </c>
      <c r="B2113" s="153" t="s">
        <v>2323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239</v>
      </c>
      <c r="B2114" s="153" t="s">
        <v>2324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239</v>
      </c>
      <c r="B2115" s="153" t="s">
        <v>2325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239</v>
      </c>
      <c r="B2116" s="153" t="s">
        <v>2326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239</v>
      </c>
      <c r="B2117" s="153" t="s">
        <v>2327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239</v>
      </c>
      <c r="B2118" s="153" t="s">
        <v>2328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239</v>
      </c>
      <c r="B2119" s="153" t="s">
        <v>2329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239</v>
      </c>
      <c r="B2120" s="153" t="s">
        <v>2330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239</v>
      </c>
      <c r="B2121" s="153" t="s">
        <v>2331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239</v>
      </c>
      <c r="B2122" s="153" t="s">
        <v>2332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239</v>
      </c>
      <c r="B2123" s="153" t="s">
        <v>2333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239</v>
      </c>
      <c r="B2124" s="153" t="s">
        <v>2334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239</v>
      </c>
      <c r="B2125" s="153" t="s">
        <v>2335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239</v>
      </c>
      <c r="B2126" s="153" t="s">
        <v>2336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239</v>
      </c>
      <c r="B2127" s="153" t="s">
        <v>2337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239</v>
      </c>
      <c r="B2128" s="153" t="s">
        <v>2338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239</v>
      </c>
      <c r="B2129" s="153" t="s">
        <v>2339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239</v>
      </c>
      <c r="B2130" s="153" t="s">
        <v>2340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239</v>
      </c>
      <c r="B2131" s="153" t="s">
        <v>2341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239</v>
      </c>
      <c r="B2132" s="153" t="s">
        <v>2342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239</v>
      </c>
      <c r="B2133" s="153" t="s">
        <v>2343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239</v>
      </c>
      <c r="B2134" s="153" t="s">
        <v>2344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239</v>
      </c>
      <c r="B2135" s="153" t="s">
        <v>2345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239</v>
      </c>
      <c r="B2136" s="153" t="s">
        <v>2346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239</v>
      </c>
      <c r="B2137" s="153" t="s">
        <v>2347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239</v>
      </c>
      <c r="B2138" s="153" t="s">
        <v>2348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239</v>
      </c>
      <c r="B2139" s="153" t="s">
        <v>2349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239</v>
      </c>
      <c r="B2140" s="153" t="s">
        <v>2350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239</v>
      </c>
      <c r="B2141" s="153" t="s">
        <v>2351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239</v>
      </c>
      <c r="B2142" s="153" t="s">
        <v>2352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239</v>
      </c>
      <c r="B2143" s="153" t="s">
        <v>2353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239</v>
      </c>
      <c r="B2144" s="153" t="s">
        <v>2354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239</v>
      </c>
      <c r="B2145" s="153" t="s">
        <v>2355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239</v>
      </c>
      <c r="B2146" s="153" t="s">
        <v>2356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239</v>
      </c>
      <c r="B2147" s="153" t="s">
        <v>2357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239</v>
      </c>
      <c r="B2148" s="153" t="s">
        <v>2358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239</v>
      </c>
      <c r="B2149" s="153" t="s">
        <v>2359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239</v>
      </c>
      <c r="B2150" s="153" t="s">
        <v>2360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239</v>
      </c>
      <c r="B2151" s="153" t="s">
        <v>2361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239</v>
      </c>
      <c r="B2152" s="153" t="s">
        <v>2362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239</v>
      </c>
      <c r="B2153" s="153" t="s">
        <v>2363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239</v>
      </c>
      <c r="B2154" s="153" t="s">
        <v>2364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239</v>
      </c>
      <c r="B2155" s="153" t="s">
        <v>2365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239</v>
      </c>
      <c r="B2156" s="153" t="s">
        <v>2366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239</v>
      </c>
      <c r="B2157" s="153" t="s">
        <v>2367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239</v>
      </c>
      <c r="B2158" s="153" t="s">
        <v>2368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239</v>
      </c>
      <c r="B2159" s="153" t="s">
        <v>2369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239</v>
      </c>
      <c r="B2160" s="153" t="s">
        <v>2370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239</v>
      </c>
      <c r="B2161" s="153" t="s">
        <v>2371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239</v>
      </c>
      <c r="B2162" s="153" t="s">
        <v>2372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239</v>
      </c>
      <c r="B2163" s="153" t="s">
        <v>2373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239</v>
      </c>
      <c r="B2164" s="153" t="s">
        <v>2374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239</v>
      </c>
      <c r="B2165" s="153" t="s">
        <v>2375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239</v>
      </c>
      <c r="B2166" s="153" t="s">
        <v>2376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239</v>
      </c>
      <c r="B2167" s="153" t="s">
        <v>2377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239</v>
      </c>
      <c r="B2168" s="153" t="s">
        <v>2378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239</v>
      </c>
      <c r="B2169" s="153" t="s">
        <v>2379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239</v>
      </c>
      <c r="B2170" s="153" t="s">
        <v>2380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239</v>
      </c>
      <c r="B2171" s="153" t="s">
        <v>2381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239</v>
      </c>
      <c r="B2172" s="153" t="s">
        <v>2382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239</v>
      </c>
      <c r="B2173" s="153" t="s">
        <v>2383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239</v>
      </c>
      <c r="B2174" s="153" t="s">
        <v>2384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239</v>
      </c>
      <c r="B2175" s="153" t="s">
        <v>2385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239</v>
      </c>
      <c r="B2176" s="153" t="s">
        <v>2386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239</v>
      </c>
      <c r="B2177" s="153" t="s">
        <v>2387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239</v>
      </c>
      <c r="B2178" s="153" t="s">
        <v>2388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239</v>
      </c>
      <c r="B2179" s="153" t="s">
        <v>2389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239</v>
      </c>
      <c r="B2180" s="153" t="s">
        <v>2390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239</v>
      </c>
      <c r="B2181" s="153" t="s">
        <v>2391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239</v>
      </c>
      <c r="B2182" s="153" t="s">
        <v>2392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239</v>
      </c>
      <c r="B2183" s="153" t="s">
        <v>2393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239</v>
      </c>
      <c r="B2184" s="153" t="s">
        <v>2394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239</v>
      </c>
      <c r="B2185" s="153" t="s">
        <v>2395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239</v>
      </c>
      <c r="B2186" s="153" t="s">
        <v>2396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239</v>
      </c>
      <c r="B2187" s="153" t="s">
        <v>2397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239</v>
      </c>
      <c r="B2188" s="153" t="s">
        <v>2398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239</v>
      </c>
      <c r="B2189" s="153" t="s">
        <v>2399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239</v>
      </c>
      <c r="B2190" s="153" t="s">
        <v>2400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239</v>
      </c>
      <c r="B2191" s="153" t="s">
        <v>2401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239</v>
      </c>
      <c r="B2192" s="153" t="s">
        <v>2402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239</v>
      </c>
      <c r="B2193" s="153" t="s">
        <v>2403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239</v>
      </c>
      <c r="B2194" s="153" t="s">
        <v>2404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239</v>
      </c>
      <c r="B2195" s="153" t="s">
        <v>2405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239</v>
      </c>
      <c r="B2196" s="153" t="s">
        <v>2406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239</v>
      </c>
      <c r="B2197" s="153" t="s">
        <v>2407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239</v>
      </c>
      <c r="B2198" s="153" t="s">
        <v>2408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239</v>
      </c>
      <c r="B2199" s="153" t="s">
        <v>2409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239</v>
      </c>
      <c r="B2200" s="153" t="s">
        <v>2410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239</v>
      </c>
      <c r="B2201" s="153" t="s">
        <v>2411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239</v>
      </c>
      <c r="B2202" s="153" t="s">
        <v>2412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239</v>
      </c>
      <c r="B2203" s="153" t="s">
        <v>2413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239</v>
      </c>
      <c r="B2204" s="153" t="s">
        <v>2414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239</v>
      </c>
      <c r="B2205" s="153" t="s">
        <v>2415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239</v>
      </c>
      <c r="B2206" s="153" t="s">
        <v>2416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239</v>
      </c>
      <c r="B2207" s="153" t="s">
        <v>2417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239</v>
      </c>
      <c r="B2208" s="153" t="s">
        <v>2418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239</v>
      </c>
      <c r="B2209" s="153" t="s">
        <v>2419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239</v>
      </c>
      <c r="B2210" s="153" t="s">
        <v>2420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239</v>
      </c>
      <c r="B2211" s="153" t="s">
        <v>2421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239</v>
      </c>
      <c r="B2212" s="153" t="s">
        <v>2422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239</v>
      </c>
      <c r="B2213" s="153" t="s">
        <v>2423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239</v>
      </c>
      <c r="B2214" s="153" t="s">
        <v>2424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239</v>
      </c>
      <c r="B2215" s="153" t="s">
        <v>2425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239</v>
      </c>
      <c r="B2216" s="153" t="s">
        <v>2426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239</v>
      </c>
      <c r="B2217" s="153" t="s">
        <v>2427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239</v>
      </c>
      <c r="B2218" s="153" t="s">
        <v>2428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239</v>
      </c>
      <c r="B2219" s="153" t="s">
        <v>2429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239</v>
      </c>
      <c r="B2220" s="153" t="s">
        <v>2430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239</v>
      </c>
      <c r="B2221" s="153" t="s">
        <v>2431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239</v>
      </c>
      <c r="B2222" s="153" t="s">
        <v>2432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239</v>
      </c>
      <c r="B2223" s="153" t="s">
        <v>2433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239</v>
      </c>
      <c r="B2224" s="153" t="s">
        <v>2434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239</v>
      </c>
      <c r="B2225" s="153" t="s">
        <v>2435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239</v>
      </c>
      <c r="B2226" s="153" t="s">
        <v>2436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239</v>
      </c>
      <c r="B2227" s="153" t="s">
        <v>2437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239</v>
      </c>
      <c r="B2228" s="153" t="s">
        <v>2438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239</v>
      </c>
      <c r="B2229" s="153" t="s">
        <v>2439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239</v>
      </c>
      <c r="B2230" s="153" t="s">
        <v>2440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239</v>
      </c>
      <c r="B2231" s="153" t="s">
        <v>2441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239</v>
      </c>
      <c r="B2232" s="153" t="s">
        <v>2442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239</v>
      </c>
      <c r="B2233" s="153" t="s">
        <v>2443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239</v>
      </c>
      <c r="B2234" s="153" t="s">
        <v>2444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239</v>
      </c>
      <c r="B2235" s="153" t="s">
        <v>2445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239</v>
      </c>
      <c r="B2236" s="153" t="s">
        <v>2446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239</v>
      </c>
      <c r="B2237" s="153" t="s">
        <v>2447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239</v>
      </c>
      <c r="B2238" s="153" t="s">
        <v>2448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239</v>
      </c>
      <c r="B2239" s="153" t="s">
        <v>2449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239</v>
      </c>
      <c r="B2240" s="153" t="s">
        <v>2450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239</v>
      </c>
      <c r="B2241" s="153" t="s">
        <v>2451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239</v>
      </c>
      <c r="B2242" s="153" t="s">
        <v>2452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239</v>
      </c>
      <c r="B2243" s="153" t="s">
        <v>2453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239</v>
      </c>
      <c r="B2244" s="153" t="s">
        <v>2454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239</v>
      </c>
      <c r="B2245" s="153" t="s">
        <v>2455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239</v>
      </c>
      <c r="B2246" s="153" t="s">
        <v>2456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239</v>
      </c>
      <c r="B2247" s="153" t="s">
        <v>2457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239</v>
      </c>
      <c r="B2248" s="153" t="s">
        <v>2458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239</v>
      </c>
      <c r="B2249" s="153" t="s">
        <v>2459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239</v>
      </c>
      <c r="B2250" s="153" t="s">
        <v>2460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239</v>
      </c>
      <c r="B2251" s="153" t="s">
        <v>2461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239</v>
      </c>
      <c r="B2252" s="153" t="s">
        <v>2462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239</v>
      </c>
      <c r="B2253" s="153" t="s">
        <v>2463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239</v>
      </c>
      <c r="B2254" s="153" t="s">
        <v>2464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239</v>
      </c>
      <c r="B2255" s="153" t="s">
        <v>2465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239</v>
      </c>
      <c r="B2256" s="153" t="s">
        <v>2466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239</v>
      </c>
      <c r="B2257" s="153" t="s">
        <v>2467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239</v>
      </c>
      <c r="B2258" s="153" t="s">
        <v>2468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239</v>
      </c>
      <c r="B2259" s="153" t="s">
        <v>2469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239</v>
      </c>
      <c r="B2260" s="153" t="s">
        <v>2470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239</v>
      </c>
      <c r="B2261" s="153" t="s">
        <v>2471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239</v>
      </c>
      <c r="B2262" s="153" t="s">
        <v>2472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239</v>
      </c>
      <c r="B2263" s="153" t="s">
        <v>2473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239</v>
      </c>
      <c r="B2264" s="153" t="s">
        <v>2474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239</v>
      </c>
      <c r="B2265" s="153" t="s">
        <v>2475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239</v>
      </c>
      <c r="B2266" s="153" t="s">
        <v>2476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239</v>
      </c>
      <c r="B2267" s="153" t="s">
        <v>2477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239</v>
      </c>
      <c r="B2268" s="153" t="s">
        <v>2478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239</v>
      </c>
      <c r="B2269" s="153" t="s">
        <v>2479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239</v>
      </c>
      <c r="B2270" s="153" t="s">
        <v>2480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239</v>
      </c>
      <c r="B2271" s="153" t="s">
        <v>2481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239</v>
      </c>
      <c r="B2272" s="153" t="s">
        <v>2482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239</v>
      </c>
      <c r="B2273" s="153" t="s">
        <v>2483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239</v>
      </c>
      <c r="B2274" s="153" t="s">
        <v>2484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239</v>
      </c>
      <c r="B2275" s="153" t="s">
        <v>2485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239</v>
      </c>
      <c r="B2276" s="153" t="s">
        <v>2486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239</v>
      </c>
      <c r="B2277" s="153" t="s">
        <v>2487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239</v>
      </c>
      <c r="B2278" s="153" t="s">
        <v>2488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239</v>
      </c>
      <c r="B2279" s="153" t="s">
        <v>2489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239</v>
      </c>
      <c r="B2280" s="153" t="s">
        <v>2490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239</v>
      </c>
      <c r="B2281" s="153" t="s">
        <v>2491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239</v>
      </c>
      <c r="B2282" s="153" t="s">
        <v>2492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239</v>
      </c>
      <c r="B2283" s="153" t="s">
        <v>2493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239</v>
      </c>
      <c r="B2284" s="153" t="s">
        <v>2494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239</v>
      </c>
      <c r="B2285" s="153" t="s">
        <v>2495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239</v>
      </c>
      <c r="B2286" s="153" t="s">
        <v>2496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239</v>
      </c>
      <c r="B2287" s="153" t="s">
        <v>2497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239</v>
      </c>
      <c r="B2288" s="153" t="s">
        <v>2498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239</v>
      </c>
      <c r="B2289" s="153" t="s">
        <v>2499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239</v>
      </c>
      <c r="B2290" s="153" t="s">
        <v>2500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239</v>
      </c>
      <c r="B2291" s="153" t="s">
        <v>2501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239</v>
      </c>
      <c r="B2292" s="153" t="s">
        <v>2502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239</v>
      </c>
      <c r="B2293" s="153" t="s">
        <v>2503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239</v>
      </c>
      <c r="B2294" s="153" t="s">
        <v>2504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239</v>
      </c>
      <c r="B2295" s="153" t="s">
        <v>2505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239</v>
      </c>
      <c r="B2296" s="153" t="s">
        <v>2506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239</v>
      </c>
      <c r="B2297" s="153" t="s">
        <v>2507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239</v>
      </c>
      <c r="B2298" s="153" t="s">
        <v>2508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239</v>
      </c>
      <c r="B2299" s="153" t="s">
        <v>2509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239</v>
      </c>
      <c r="B2300" s="153" t="s">
        <v>2510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239</v>
      </c>
      <c r="B2301" s="153" t="s">
        <v>2511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239</v>
      </c>
      <c r="B2302" s="153" t="s">
        <v>2511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239</v>
      </c>
      <c r="B2303" s="153" t="s">
        <v>2512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239</v>
      </c>
      <c r="B2304" s="153" t="s">
        <v>2513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239</v>
      </c>
      <c r="B2305" s="153" t="s">
        <v>2514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239</v>
      </c>
      <c r="B2306" s="153" t="s">
        <v>2515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239</v>
      </c>
      <c r="B2307" s="153" t="s">
        <v>2516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239</v>
      </c>
      <c r="B2308" s="153" t="s">
        <v>2517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239</v>
      </c>
      <c r="B2309" s="153" t="s">
        <v>2518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239</v>
      </c>
      <c r="B2310" s="153" t="s">
        <v>2519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239</v>
      </c>
      <c r="B2311" s="153" t="s">
        <v>2520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239</v>
      </c>
      <c r="B2312" s="153" t="s">
        <v>2521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239</v>
      </c>
      <c r="B2313" s="153" t="s">
        <v>2522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239</v>
      </c>
      <c r="B2314" s="153" t="s">
        <v>2523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239</v>
      </c>
      <c r="B2315" s="153" t="s">
        <v>2524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239</v>
      </c>
      <c r="B2316" s="153" t="s">
        <v>2525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239</v>
      </c>
      <c r="B2317" s="153" t="s">
        <v>2526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239</v>
      </c>
      <c r="B2318" s="153" t="s">
        <v>2527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239</v>
      </c>
      <c r="B2319" s="153" t="s">
        <v>2528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239</v>
      </c>
      <c r="B2320" s="153" t="s">
        <v>2529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239</v>
      </c>
      <c r="B2321" s="153" t="s">
        <v>2530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239</v>
      </c>
      <c r="B2322" s="153" t="s">
        <v>2531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239</v>
      </c>
      <c r="B2323" s="153" t="s">
        <v>2532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239</v>
      </c>
      <c r="B2324" s="153" t="s">
        <v>2533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239</v>
      </c>
      <c r="B2325" s="153" t="s">
        <v>2534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239</v>
      </c>
      <c r="B2326" s="153" t="s">
        <v>2535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239</v>
      </c>
      <c r="B2327" s="153" t="s">
        <v>2536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239</v>
      </c>
      <c r="B2328" s="153" t="s">
        <v>2537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239</v>
      </c>
      <c r="B2329" s="153" t="s">
        <v>2538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239</v>
      </c>
      <c r="B2330" s="153" t="s">
        <v>2539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239</v>
      </c>
      <c r="B2331" s="153" t="s">
        <v>2540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239</v>
      </c>
      <c r="B2332" s="153" t="s">
        <v>2541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239</v>
      </c>
      <c r="B2333" s="153" t="s">
        <v>2542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239</v>
      </c>
      <c r="B2334" s="153" t="s">
        <v>2543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239</v>
      </c>
      <c r="B2335" s="153" t="s">
        <v>2544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239</v>
      </c>
      <c r="B2336" s="153" t="s">
        <v>2545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239</v>
      </c>
      <c r="B2337" s="153" t="s">
        <v>2546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239</v>
      </c>
      <c r="B2338" s="153" t="s">
        <v>2547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239</v>
      </c>
      <c r="B2339" s="153" t="s">
        <v>2548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239</v>
      </c>
      <c r="B2340" s="153" t="s">
        <v>2549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239</v>
      </c>
      <c r="B2341" s="153" t="s">
        <v>2550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239</v>
      </c>
      <c r="B2342" s="153" t="s">
        <v>2551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239</v>
      </c>
      <c r="B2343" s="153" t="s">
        <v>2552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239</v>
      </c>
      <c r="B2344" s="153" t="s">
        <v>2553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239</v>
      </c>
      <c r="B2345" s="153" t="s">
        <v>2554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239</v>
      </c>
      <c r="B2346" s="153" t="s">
        <v>2555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239</v>
      </c>
      <c r="B2347" s="153" t="s">
        <v>2556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239</v>
      </c>
      <c r="B2348" s="153" t="s">
        <v>2557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239</v>
      </c>
      <c r="B2349" s="153" t="s">
        <v>2558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239</v>
      </c>
      <c r="B2350" s="153" t="s">
        <v>2559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239</v>
      </c>
      <c r="B2351" s="153" t="s">
        <v>2560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239</v>
      </c>
      <c r="B2352" s="153" t="s">
        <v>2561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239</v>
      </c>
      <c r="B2353" s="153" t="s">
        <v>2562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239</v>
      </c>
      <c r="B2354" s="153" t="s">
        <v>2563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239</v>
      </c>
      <c r="B2355" s="153" t="s">
        <v>2564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239</v>
      </c>
      <c r="B2356" s="153" t="s">
        <v>2565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239</v>
      </c>
      <c r="B2357" s="153" t="s">
        <v>2566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239</v>
      </c>
      <c r="B2358" s="153" t="s">
        <v>2567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239</v>
      </c>
      <c r="B2359" s="153" t="s">
        <v>2568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239</v>
      </c>
      <c r="B2360" s="153" t="s">
        <v>2569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239</v>
      </c>
      <c r="B2361" s="153" t="s">
        <v>2570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239</v>
      </c>
      <c r="B2362" s="153" t="s">
        <v>2571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239</v>
      </c>
      <c r="B2363" s="153" t="s">
        <v>2572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239</v>
      </c>
      <c r="B2364" s="153" t="s">
        <v>2573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239</v>
      </c>
      <c r="B2365" s="153" t="s">
        <v>2574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239</v>
      </c>
      <c r="B2366" s="153" t="s">
        <v>2575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239</v>
      </c>
      <c r="B2367" s="153" t="s">
        <v>2576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239</v>
      </c>
      <c r="B2368" s="153" t="s">
        <v>2577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239</v>
      </c>
      <c r="B2369" s="153" t="s">
        <v>2578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239</v>
      </c>
      <c r="B2370" s="153" t="s">
        <v>2579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239</v>
      </c>
      <c r="B2371" s="153" t="s">
        <v>2580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239</v>
      </c>
      <c r="B2372" s="153" t="s">
        <v>2581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239</v>
      </c>
      <c r="B2373" s="153" t="s">
        <v>2582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239</v>
      </c>
      <c r="B2374" s="153" t="s">
        <v>2583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239</v>
      </c>
      <c r="B2375" s="153" t="s">
        <v>2584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239</v>
      </c>
      <c r="B2376" s="153" t="s">
        <v>2585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239</v>
      </c>
      <c r="B2377" s="153" t="s">
        <v>2586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239</v>
      </c>
      <c r="B2378" s="153" t="s">
        <v>2587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239</v>
      </c>
      <c r="B2379" s="153" t="s">
        <v>2588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239</v>
      </c>
      <c r="B2380" s="153" t="s">
        <v>2589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239</v>
      </c>
      <c r="B2381" s="153" t="s">
        <v>2590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239</v>
      </c>
      <c r="B2382" s="153" t="s">
        <v>2591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239</v>
      </c>
      <c r="B2383" s="153" t="s">
        <v>2592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239</v>
      </c>
      <c r="B2384" s="153" t="s">
        <v>2593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239</v>
      </c>
      <c r="B2385" s="153" t="s">
        <v>2594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239</v>
      </c>
      <c r="B2386" s="153" t="s">
        <v>2595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239</v>
      </c>
      <c r="B2387" s="153" t="s">
        <v>2596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239</v>
      </c>
      <c r="B2388" s="153" t="s">
        <v>2597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239</v>
      </c>
      <c r="B2389" s="153" t="s">
        <v>2598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239</v>
      </c>
      <c r="B2390" s="153" t="s">
        <v>2599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239</v>
      </c>
      <c r="B2391" s="153" t="s">
        <v>2600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239</v>
      </c>
      <c r="B2392" s="153" t="s">
        <v>2601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239</v>
      </c>
      <c r="B2393" s="153" t="s">
        <v>2602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239</v>
      </c>
      <c r="B2394" s="153" t="s">
        <v>2603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239</v>
      </c>
      <c r="B2395" s="153" t="s">
        <v>2604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239</v>
      </c>
      <c r="B2396" s="153" t="s">
        <v>2605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239</v>
      </c>
      <c r="B2397" s="153" t="s">
        <v>2606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239</v>
      </c>
      <c r="B2398" s="153" t="s">
        <v>2607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239</v>
      </c>
      <c r="B2399" s="153" t="s">
        <v>2608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239</v>
      </c>
      <c r="B2400" s="153" t="s">
        <v>2609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239</v>
      </c>
      <c r="B2401" s="153" t="s">
        <v>2610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239</v>
      </c>
      <c r="B2402" s="153" t="s">
        <v>2611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239</v>
      </c>
      <c r="B2403" s="153" t="s">
        <v>2612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239</v>
      </c>
      <c r="B2404" s="153" t="s">
        <v>2613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239</v>
      </c>
      <c r="B2405" s="153" t="s">
        <v>2614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239</v>
      </c>
      <c r="B2406" s="153" t="s">
        <v>2615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239</v>
      </c>
      <c r="B2407" s="153" t="s">
        <v>2616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239</v>
      </c>
      <c r="B2408" s="153" t="s">
        <v>2617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239</v>
      </c>
      <c r="B2409" s="153" t="s">
        <v>2618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239</v>
      </c>
      <c r="B2410" s="153" t="s">
        <v>2619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239</v>
      </c>
      <c r="B2411" s="153" t="s">
        <v>2620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239</v>
      </c>
      <c r="B2412" s="153" t="s">
        <v>2621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239</v>
      </c>
      <c r="B2413" s="153" t="s">
        <v>2622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239</v>
      </c>
      <c r="B2414" s="153" t="s">
        <v>2623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239</v>
      </c>
      <c r="B2415" s="153" t="s">
        <v>2624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239</v>
      </c>
      <c r="B2416" s="153" t="s">
        <v>2625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239</v>
      </c>
      <c r="B2417" s="153" t="s">
        <v>2626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239</v>
      </c>
      <c r="B2418" s="153" t="s">
        <v>2627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239</v>
      </c>
      <c r="B2419" s="153" t="s">
        <v>2628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239</v>
      </c>
      <c r="B2420" s="153" t="s">
        <v>2629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239</v>
      </c>
      <c r="B2421" s="153" t="s">
        <v>2630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239</v>
      </c>
      <c r="B2422" s="153" t="s">
        <v>2631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239</v>
      </c>
      <c r="B2423" s="153" t="s">
        <v>2632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239</v>
      </c>
      <c r="B2424" s="153" t="s">
        <v>2633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239</v>
      </c>
      <c r="B2425" s="153" t="s">
        <v>2634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239</v>
      </c>
      <c r="B2426" s="153" t="s">
        <v>2635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239</v>
      </c>
      <c r="B2427" s="153" t="s">
        <v>2636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239</v>
      </c>
      <c r="B2428" s="153" t="s">
        <v>2637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239</v>
      </c>
      <c r="B2429" s="153" t="s">
        <v>2638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239</v>
      </c>
      <c r="B2430" s="153" t="s">
        <v>2639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239</v>
      </c>
      <c r="B2431" s="153" t="s">
        <v>2640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239</v>
      </c>
      <c r="B2432" s="153" t="s">
        <v>2641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239</v>
      </c>
      <c r="B2433" s="153" t="s">
        <v>2642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239</v>
      </c>
      <c r="B2434" s="153" t="s">
        <v>2643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239</v>
      </c>
      <c r="B2435" s="153" t="s">
        <v>2644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239</v>
      </c>
      <c r="B2436" s="153" t="s">
        <v>2645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239</v>
      </c>
      <c r="B2437" s="153" t="s">
        <v>2646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239</v>
      </c>
      <c r="B2438" s="153" t="s">
        <v>2647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239</v>
      </c>
      <c r="B2439" s="153" t="s">
        <v>2648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239</v>
      </c>
      <c r="B2440" s="153" t="s">
        <v>2649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239</v>
      </c>
      <c r="B2441" s="153" t="s">
        <v>2650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239</v>
      </c>
      <c r="B2442" s="153" t="s">
        <v>2651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239</v>
      </c>
      <c r="B2443" s="153" t="s">
        <v>2652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239</v>
      </c>
      <c r="B2444" s="153" t="s">
        <v>2653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239</v>
      </c>
      <c r="B2445" s="153" t="s">
        <v>2654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239</v>
      </c>
      <c r="B2446" s="153" t="s">
        <v>2655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239</v>
      </c>
      <c r="B2447" s="153" t="s">
        <v>2656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239</v>
      </c>
      <c r="B2448" s="153" t="s">
        <v>2657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239</v>
      </c>
      <c r="B2449" s="153" t="s">
        <v>2658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239</v>
      </c>
      <c r="B2450" s="153" t="s">
        <v>2659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239</v>
      </c>
      <c r="B2451" s="153" t="s">
        <v>2660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239</v>
      </c>
      <c r="B2452" s="153" t="s">
        <v>2661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239</v>
      </c>
      <c r="B2453" s="153" t="s">
        <v>2662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239</v>
      </c>
      <c r="B2454" s="153" t="s">
        <v>2663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239</v>
      </c>
      <c r="B2455" s="153" t="s">
        <v>2664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239</v>
      </c>
      <c r="B2456" s="153" t="s">
        <v>2665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239</v>
      </c>
      <c r="B2457" s="153" t="s">
        <v>2666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239</v>
      </c>
      <c r="B2458" s="153" t="s">
        <v>2667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239</v>
      </c>
      <c r="B2459" s="153" t="s">
        <v>2668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239</v>
      </c>
      <c r="B2460" s="153" t="s">
        <v>2669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239</v>
      </c>
      <c r="B2461" s="153" t="s">
        <v>2670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239</v>
      </c>
      <c r="B2462" s="153" t="s">
        <v>2671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239</v>
      </c>
      <c r="B2463" s="153" t="s">
        <v>2672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239</v>
      </c>
      <c r="B2464" s="153" t="s">
        <v>2673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239</v>
      </c>
      <c r="B2465" s="153" t="s">
        <v>2674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239</v>
      </c>
      <c r="B2466" s="153" t="s">
        <v>2675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239</v>
      </c>
      <c r="B2467" s="153" t="s">
        <v>2676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239</v>
      </c>
      <c r="B2468" s="153" t="s">
        <v>2677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239</v>
      </c>
      <c r="B2469" s="153" t="s">
        <v>2678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239</v>
      </c>
      <c r="B2470" s="153" t="s">
        <v>2679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239</v>
      </c>
      <c r="B2471" s="153" t="s">
        <v>2680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239</v>
      </c>
      <c r="B2472" s="153" t="s">
        <v>2681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239</v>
      </c>
      <c r="B2473" s="153" t="s">
        <v>2682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239</v>
      </c>
      <c r="B2474" s="153" t="s">
        <v>2683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239</v>
      </c>
      <c r="B2475" s="153" t="s">
        <v>2684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239</v>
      </c>
      <c r="B2476" s="153" t="s">
        <v>2685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239</v>
      </c>
      <c r="B2477" s="153" t="s">
        <v>2686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239</v>
      </c>
      <c r="B2478" s="153" t="s">
        <v>2687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239</v>
      </c>
      <c r="B2479" s="153" t="s">
        <v>2688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239</v>
      </c>
      <c r="B2480" s="153" t="s">
        <v>2689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239</v>
      </c>
      <c r="B2481" s="153" t="s">
        <v>2690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239</v>
      </c>
      <c r="B2482" s="153" t="s">
        <v>2691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239</v>
      </c>
      <c r="B2483" s="153" t="s">
        <v>2692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239</v>
      </c>
      <c r="B2484" s="153" t="s">
        <v>2693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239</v>
      </c>
      <c r="B2485" s="153" t="s">
        <v>2694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239</v>
      </c>
      <c r="B2486" s="153" t="s">
        <v>2695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239</v>
      </c>
      <c r="B2487" s="153" t="s">
        <v>2696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239</v>
      </c>
      <c r="B2488" s="153" t="s">
        <v>2697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239</v>
      </c>
      <c r="B2489" s="153" t="s">
        <v>2698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239</v>
      </c>
      <c r="B2490" s="153" t="s">
        <v>2699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239</v>
      </c>
      <c r="B2491" s="153" t="s">
        <v>2700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239</v>
      </c>
      <c r="B2492" s="153" t="s">
        <v>2701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239</v>
      </c>
      <c r="B2493" s="153" t="s">
        <v>2702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239</v>
      </c>
      <c r="B2494" s="153" t="s">
        <v>2703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239</v>
      </c>
      <c r="B2495" s="153" t="s">
        <v>2704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239</v>
      </c>
      <c r="B2496" s="153" t="s">
        <v>2705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239</v>
      </c>
      <c r="B2497" s="153" t="s">
        <v>2706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239</v>
      </c>
      <c r="B2498" s="153" t="s">
        <v>2707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239</v>
      </c>
      <c r="B2499" s="153" t="s">
        <v>2707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239</v>
      </c>
      <c r="B2500" s="153" t="s">
        <v>2708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239</v>
      </c>
      <c r="B2501" s="153" t="s">
        <v>2709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239</v>
      </c>
      <c r="B2502" s="153" t="s">
        <v>2710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239</v>
      </c>
      <c r="B2503" s="153" t="s">
        <v>2710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239</v>
      </c>
      <c r="B2504" s="153" t="s">
        <v>2711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239</v>
      </c>
      <c r="B2505" s="153" t="s">
        <v>2712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239</v>
      </c>
      <c r="B2506" s="153" t="s">
        <v>2713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239</v>
      </c>
      <c r="B2507" s="153" t="s">
        <v>2714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239</v>
      </c>
      <c r="B2508" s="153" t="s">
        <v>2715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239</v>
      </c>
      <c r="B2509" s="153" t="s">
        <v>2716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239</v>
      </c>
      <c r="B2510" s="153" t="s">
        <v>2717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239</v>
      </c>
      <c r="B2511" s="153" t="s">
        <v>2718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239</v>
      </c>
      <c r="B2512" s="153" t="s">
        <v>2719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239</v>
      </c>
      <c r="B2513" s="153" t="s">
        <v>2720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239</v>
      </c>
      <c r="B2514" s="153" t="s">
        <v>2721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239</v>
      </c>
      <c r="B2515" s="153" t="s">
        <v>2722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239</v>
      </c>
      <c r="B2516" s="153" t="s">
        <v>2723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239</v>
      </c>
      <c r="B2517" s="153" t="s">
        <v>2724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239</v>
      </c>
      <c r="B2518" s="153" t="s">
        <v>2725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239</v>
      </c>
      <c r="B2519" s="153" t="s">
        <v>2726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239</v>
      </c>
      <c r="B2520" s="153" t="s">
        <v>2727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239</v>
      </c>
      <c r="B2521" s="153" t="s">
        <v>2728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239</v>
      </c>
      <c r="B2522" s="153" t="s">
        <v>2729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239</v>
      </c>
      <c r="B2523" s="153" t="s">
        <v>2730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239</v>
      </c>
      <c r="B2524" s="153" t="s">
        <v>2731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239</v>
      </c>
      <c r="B2525" s="153" t="s">
        <v>2732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239</v>
      </c>
      <c r="B2526" s="153" t="s">
        <v>2733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239</v>
      </c>
      <c r="B2527" s="153" t="s">
        <v>2734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239</v>
      </c>
      <c r="B2528" s="153" t="s">
        <v>2735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239</v>
      </c>
      <c r="B2529" s="153" t="s">
        <v>2736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239</v>
      </c>
      <c r="B2530" s="153" t="s">
        <v>2737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239</v>
      </c>
      <c r="B2531" s="153" t="s">
        <v>2738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239</v>
      </c>
      <c r="B2532" s="153" t="s">
        <v>2739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239</v>
      </c>
      <c r="B2533" s="153" t="s">
        <v>2740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239</v>
      </c>
      <c r="B2534" s="153" t="s">
        <v>2740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239</v>
      </c>
      <c r="B2535" s="153" t="s">
        <v>2741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239</v>
      </c>
      <c r="B2536" s="153" t="s">
        <v>2742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239</v>
      </c>
      <c r="B2537" s="153" t="s">
        <v>2743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239</v>
      </c>
      <c r="B2538" s="153" t="s">
        <v>2744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239</v>
      </c>
      <c r="B2539" s="153" t="s">
        <v>2745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239</v>
      </c>
      <c r="B2540" s="153" t="s">
        <v>2746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239</v>
      </c>
      <c r="B2541" s="153" t="s">
        <v>2747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239</v>
      </c>
      <c r="B2542" s="153" t="s">
        <v>2748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239</v>
      </c>
      <c r="B2543" s="153" t="s">
        <v>2749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239</v>
      </c>
      <c r="B2544" s="153" t="s">
        <v>2750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239</v>
      </c>
      <c r="B2545" s="153" t="s">
        <v>2751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239</v>
      </c>
      <c r="B2546" s="153" t="s">
        <v>2752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239</v>
      </c>
      <c r="B2547" s="153" t="s">
        <v>2753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239</v>
      </c>
      <c r="B2548" s="153" t="s">
        <v>2754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239</v>
      </c>
      <c r="B2549" s="153" t="s">
        <v>2755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239</v>
      </c>
      <c r="B2550" s="153" t="s">
        <v>2756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239</v>
      </c>
      <c r="B2551" s="153" t="s">
        <v>2757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239</v>
      </c>
      <c r="B2552" s="153" t="s">
        <v>2758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239</v>
      </c>
      <c r="B2553" s="153" t="s">
        <v>2759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239</v>
      </c>
      <c r="B2554" s="153" t="s">
        <v>2760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239</v>
      </c>
      <c r="B2555" s="153" t="s">
        <v>2761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239</v>
      </c>
      <c r="B2556" s="153" t="s">
        <v>2762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239</v>
      </c>
      <c r="B2557" s="153" t="s">
        <v>2763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239</v>
      </c>
      <c r="B2558" s="153" t="s">
        <v>2764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239</v>
      </c>
      <c r="B2559" s="153" t="s">
        <v>2765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239</v>
      </c>
      <c r="B2560" s="153" t="s">
        <v>2766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239</v>
      </c>
      <c r="B2561" s="153" t="s">
        <v>2767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239</v>
      </c>
      <c r="B2562" s="153" t="s">
        <v>2768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239</v>
      </c>
      <c r="B2563" s="153" t="s">
        <v>2769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239</v>
      </c>
      <c r="B2564" s="153" t="s">
        <v>2770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239</v>
      </c>
      <c r="B2565" s="153" t="s">
        <v>2771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239</v>
      </c>
      <c r="B2566" s="153" t="s">
        <v>2772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239</v>
      </c>
      <c r="B2567" s="153" t="s">
        <v>2773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239</v>
      </c>
      <c r="B2568" s="153" t="s">
        <v>2774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239</v>
      </c>
      <c r="B2569" s="153" t="s">
        <v>2775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239</v>
      </c>
      <c r="B2570" s="153" t="s">
        <v>2776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239</v>
      </c>
      <c r="B2571" s="153" t="s">
        <v>2777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239</v>
      </c>
      <c r="B2572" s="153" t="s">
        <v>2778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239</v>
      </c>
      <c r="B2573" s="153" t="s">
        <v>2779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239</v>
      </c>
      <c r="B2574" s="153" t="s">
        <v>2780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239</v>
      </c>
      <c r="B2575" s="153" t="s">
        <v>2781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239</v>
      </c>
      <c r="B2576" s="153" t="s">
        <v>2782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239</v>
      </c>
      <c r="B2577" s="153" t="s">
        <v>2783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239</v>
      </c>
      <c r="B2578" s="153" t="s">
        <v>2784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239</v>
      </c>
      <c r="B2579" s="153" t="s">
        <v>2785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239</v>
      </c>
      <c r="B2580" s="153" t="s">
        <v>2786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239</v>
      </c>
      <c r="B2581" s="153" t="s">
        <v>2787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239</v>
      </c>
      <c r="B2582" s="153" t="s">
        <v>2788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239</v>
      </c>
      <c r="B2583" s="153" t="s">
        <v>2789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239</v>
      </c>
      <c r="B2584" s="153" t="s">
        <v>2790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239</v>
      </c>
      <c r="B2585" s="153" t="s">
        <v>2791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239</v>
      </c>
      <c r="B2586" s="153" t="s">
        <v>2792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239</v>
      </c>
      <c r="B2587" s="153" t="s">
        <v>2793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239</v>
      </c>
      <c r="B2588" s="153" t="s">
        <v>2794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239</v>
      </c>
      <c r="B2589" s="153" t="s">
        <v>2795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239</v>
      </c>
      <c r="B2590" s="153" t="s">
        <v>2796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239</v>
      </c>
      <c r="B2591" s="153" t="s">
        <v>2797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239</v>
      </c>
      <c r="B2592" s="153" t="s">
        <v>2798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239</v>
      </c>
      <c r="B2593" s="153" t="s">
        <v>2799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239</v>
      </c>
      <c r="B2594" s="153" t="s">
        <v>2800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239</v>
      </c>
      <c r="B2595" s="153" t="s">
        <v>2801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239</v>
      </c>
      <c r="B2596" s="153" t="s">
        <v>2802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239</v>
      </c>
      <c r="B2597" s="153" t="s">
        <v>2803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239</v>
      </c>
      <c r="B2598" s="153" t="s">
        <v>2804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239</v>
      </c>
      <c r="B2599" s="153" t="s">
        <v>2805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239</v>
      </c>
      <c r="B2600" s="153" t="s">
        <v>2806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239</v>
      </c>
      <c r="B2601" s="153" t="s">
        <v>2807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239</v>
      </c>
      <c r="B2602" s="153" t="s">
        <v>2808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239</v>
      </c>
      <c r="B2603" s="153" t="s">
        <v>2809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239</v>
      </c>
      <c r="B2604" s="153" t="s">
        <v>2810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239</v>
      </c>
      <c r="B2605" s="153" t="s">
        <v>2811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239</v>
      </c>
      <c r="B2606" s="153" t="s">
        <v>2812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239</v>
      </c>
      <c r="B2607" s="153" t="s">
        <v>2813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239</v>
      </c>
      <c r="B2608" s="153" t="s">
        <v>2814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239</v>
      </c>
      <c r="B2609" s="153" t="s">
        <v>2815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239</v>
      </c>
      <c r="B2610" s="153" t="s">
        <v>2816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239</v>
      </c>
      <c r="B2611" s="153" t="s">
        <v>2817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239</v>
      </c>
      <c r="B2612" s="153" t="s">
        <v>2818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239</v>
      </c>
      <c r="B2613" s="153" t="s">
        <v>2819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239</v>
      </c>
      <c r="B2614" s="153" t="s">
        <v>2820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239</v>
      </c>
      <c r="B2615" s="153" t="s">
        <v>2821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239</v>
      </c>
      <c r="B2616" s="153" t="s">
        <v>2821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239</v>
      </c>
      <c r="B2617" s="153" t="s">
        <v>2822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239</v>
      </c>
      <c r="B2618" s="153" t="s">
        <v>2823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239</v>
      </c>
      <c r="B2619" s="153" t="s">
        <v>2824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239</v>
      </c>
      <c r="B2620" s="153" t="s">
        <v>2825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239</v>
      </c>
      <c r="B2621" s="153" t="s">
        <v>2826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239</v>
      </c>
      <c r="B2622" s="153" t="s">
        <v>2827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239</v>
      </c>
      <c r="B2623" s="153" t="s">
        <v>2828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239</v>
      </c>
      <c r="B2624" s="153" t="s">
        <v>2829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239</v>
      </c>
      <c r="B2625" s="153" t="s">
        <v>2830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239</v>
      </c>
      <c r="B2626" s="153" t="s">
        <v>2831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239</v>
      </c>
      <c r="B2627" s="153" t="s">
        <v>2832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239</v>
      </c>
      <c r="B2628" s="153" t="s">
        <v>2833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239</v>
      </c>
      <c r="B2629" s="153" t="s">
        <v>2834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239</v>
      </c>
      <c r="B2630" s="153" t="s">
        <v>2835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239</v>
      </c>
      <c r="B2631" s="153" t="s">
        <v>2836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239</v>
      </c>
      <c r="B2632" s="153" t="s">
        <v>2837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239</v>
      </c>
      <c r="B2633" s="153" t="s">
        <v>2838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239</v>
      </c>
      <c r="B2634" s="153" t="s">
        <v>2839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239</v>
      </c>
      <c r="B2635" s="153" t="s">
        <v>2840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239</v>
      </c>
      <c r="B2636" s="153" t="s">
        <v>2841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239</v>
      </c>
      <c r="B2637" s="153" t="s">
        <v>2842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239</v>
      </c>
      <c r="B2638" s="153" t="s">
        <v>2843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239</v>
      </c>
      <c r="B2639" s="153" t="s">
        <v>2844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239</v>
      </c>
      <c r="B2640" s="153" t="s">
        <v>2845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239</v>
      </c>
      <c r="B2641" s="153" t="s">
        <v>2846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239</v>
      </c>
      <c r="B2642" s="153" t="s">
        <v>2847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239</v>
      </c>
      <c r="B2643" s="153" t="s">
        <v>2848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239</v>
      </c>
      <c r="B2644" s="153" t="s">
        <v>2849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239</v>
      </c>
      <c r="B2645" s="153" t="s">
        <v>2850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239</v>
      </c>
      <c r="B2646" s="153" t="s">
        <v>2851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239</v>
      </c>
      <c r="B2647" s="153" t="s">
        <v>2852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239</v>
      </c>
      <c r="B2648" s="153" t="s">
        <v>2853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239</v>
      </c>
      <c r="B2649" s="153" t="s">
        <v>2854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239</v>
      </c>
      <c r="B2650" s="153" t="s">
        <v>2855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239</v>
      </c>
      <c r="B2651" s="153" t="s">
        <v>2856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239</v>
      </c>
      <c r="B2652" s="153" t="s">
        <v>2857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239</v>
      </c>
      <c r="B2653" s="153" t="s">
        <v>2858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239</v>
      </c>
      <c r="B2654" s="153" t="s">
        <v>2859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239</v>
      </c>
      <c r="B2655" s="153" t="s">
        <v>2860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239</v>
      </c>
      <c r="B2656" s="153" t="s">
        <v>2861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239</v>
      </c>
      <c r="B2657" s="153" t="s">
        <v>2862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239</v>
      </c>
      <c r="B2658" s="153" t="s">
        <v>2863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239</v>
      </c>
      <c r="B2659" s="153" t="s">
        <v>2864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239</v>
      </c>
      <c r="B2660" s="153" t="s">
        <v>2865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239</v>
      </c>
      <c r="B2661" s="153" t="s">
        <v>2866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239</v>
      </c>
      <c r="B2662" s="153" t="s">
        <v>2867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239</v>
      </c>
      <c r="B2663" s="153" t="s">
        <v>2868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239</v>
      </c>
      <c r="B2664" s="153" t="s">
        <v>2869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239</v>
      </c>
      <c r="B2665" s="153" t="s">
        <v>2870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239</v>
      </c>
      <c r="B2666" s="153" t="s">
        <v>2871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239</v>
      </c>
      <c r="B2667" s="153" t="s">
        <v>2872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239</v>
      </c>
      <c r="B2668" s="153" t="s">
        <v>2873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239</v>
      </c>
      <c r="B2669" s="153" t="s">
        <v>2874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239</v>
      </c>
      <c r="B2670" s="153" t="s">
        <v>2875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239</v>
      </c>
      <c r="B2671" s="153" t="s">
        <v>2876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239</v>
      </c>
      <c r="B2672" s="153" t="s">
        <v>2877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239</v>
      </c>
      <c r="B2673" s="153" t="s">
        <v>2878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239</v>
      </c>
      <c r="B2674" s="153" t="s">
        <v>2879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239</v>
      </c>
      <c r="B2675" s="153" t="s">
        <v>2880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239</v>
      </c>
      <c r="B2676" s="153" t="s">
        <v>2881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239</v>
      </c>
      <c r="B2677" s="153" t="s">
        <v>2882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239</v>
      </c>
      <c r="B2678" s="153" t="s">
        <v>2883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239</v>
      </c>
      <c r="B2679" s="153" t="s">
        <v>2884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239</v>
      </c>
      <c r="B2680" s="153" t="s">
        <v>2885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239</v>
      </c>
      <c r="B2681" s="153" t="s">
        <v>2886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239</v>
      </c>
      <c r="B2682" s="153" t="s">
        <v>2887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239</v>
      </c>
      <c r="B2683" s="153" t="s">
        <v>2888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239</v>
      </c>
      <c r="B2684" s="153" t="s">
        <v>2889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239</v>
      </c>
      <c r="B2685" s="153" t="s">
        <v>2890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239</v>
      </c>
      <c r="B2686" s="153" t="s">
        <v>2891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239</v>
      </c>
      <c r="B2687" s="153" t="s">
        <v>2892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239</v>
      </c>
      <c r="B2688" s="153" t="s">
        <v>2893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239</v>
      </c>
      <c r="B2689" s="153" t="s">
        <v>2894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239</v>
      </c>
      <c r="B2690" s="153" t="s">
        <v>2895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239</v>
      </c>
      <c r="B2691" s="153" t="s">
        <v>2896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239</v>
      </c>
      <c r="B2692" s="153" t="s">
        <v>2897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239</v>
      </c>
      <c r="B2693" s="153" t="s">
        <v>2898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239</v>
      </c>
      <c r="B2694" s="153" t="s">
        <v>2899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239</v>
      </c>
      <c r="B2695" s="153" t="s">
        <v>2900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239</v>
      </c>
      <c r="B2696" s="153" t="s">
        <v>2901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239</v>
      </c>
      <c r="B2697" s="153" t="s">
        <v>2902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239</v>
      </c>
      <c r="B2698" s="153" t="s">
        <v>2903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239</v>
      </c>
      <c r="B2699" s="153" t="s">
        <v>2904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239</v>
      </c>
      <c r="B2700" s="153" t="s">
        <v>2905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239</v>
      </c>
      <c r="B2701" s="153" t="s">
        <v>2906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239</v>
      </c>
      <c r="B2702" s="153" t="s">
        <v>2907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239</v>
      </c>
      <c r="B2703" s="153" t="s">
        <v>2908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239</v>
      </c>
      <c r="B2704" s="153" t="s">
        <v>2909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239</v>
      </c>
      <c r="B2705" s="153" t="s">
        <v>2910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239</v>
      </c>
      <c r="B2706" s="153" t="s">
        <v>2911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239</v>
      </c>
      <c r="B2707" s="153" t="s">
        <v>2912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239</v>
      </c>
      <c r="B2708" s="153" t="s">
        <v>2913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239</v>
      </c>
      <c r="B2709" s="153" t="s">
        <v>2914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239</v>
      </c>
      <c r="B2710" s="153" t="s">
        <v>2915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239</v>
      </c>
      <c r="B2711" s="153" t="s">
        <v>2916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239</v>
      </c>
      <c r="B2712" s="153" t="s">
        <v>2917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239</v>
      </c>
      <c r="B2713" s="153" t="s">
        <v>2918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239</v>
      </c>
      <c r="B2714" s="153" t="s">
        <v>2919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239</v>
      </c>
      <c r="B2715" s="153" t="s">
        <v>2920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239</v>
      </c>
      <c r="B2716" s="153" t="s">
        <v>2921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239</v>
      </c>
      <c r="B2717" s="153" t="s">
        <v>2922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239</v>
      </c>
      <c r="B2718" s="153" t="s">
        <v>2923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239</v>
      </c>
      <c r="B2719" s="153" t="s">
        <v>2924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239</v>
      </c>
      <c r="B2720" s="153" t="s">
        <v>2925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239</v>
      </c>
      <c r="B2721" s="153" t="s">
        <v>2926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239</v>
      </c>
      <c r="B2722" s="153" t="s">
        <v>2927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239</v>
      </c>
      <c r="B2723" s="153" t="s">
        <v>2928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239</v>
      </c>
      <c r="B2724" s="153" t="s">
        <v>2929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239</v>
      </c>
      <c r="B2725" s="153" t="s">
        <v>2930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239</v>
      </c>
      <c r="B2726" s="153" t="s">
        <v>2931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239</v>
      </c>
      <c r="B2727" s="153" t="s">
        <v>2932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239</v>
      </c>
      <c r="B2728" s="153" t="s">
        <v>2933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239</v>
      </c>
      <c r="B2729" s="153" t="s">
        <v>2934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239</v>
      </c>
      <c r="B2730" s="153" t="s">
        <v>2935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239</v>
      </c>
      <c r="B2731" s="153" t="s">
        <v>2936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239</v>
      </c>
      <c r="B2732" s="153" t="s">
        <v>2937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239</v>
      </c>
      <c r="B2733" s="153" t="s">
        <v>2938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239</v>
      </c>
      <c r="B2734" s="153" t="s">
        <v>2939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239</v>
      </c>
      <c r="B2735" s="153" t="s">
        <v>2940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239</v>
      </c>
      <c r="B2736" s="153" t="s">
        <v>2941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239</v>
      </c>
      <c r="B2737" s="153" t="s">
        <v>2942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239</v>
      </c>
      <c r="B2738" s="153" t="s">
        <v>2943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239</v>
      </c>
      <c r="B2739" s="153" t="s">
        <v>2944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239</v>
      </c>
      <c r="B2740" s="153" t="s">
        <v>2945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239</v>
      </c>
      <c r="B2741" s="153" t="s">
        <v>2946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239</v>
      </c>
      <c r="B2742" s="153" t="s">
        <v>2947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239</v>
      </c>
      <c r="B2743" s="153" t="s">
        <v>2948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239</v>
      </c>
      <c r="B2744" s="153" t="s">
        <v>2949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239</v>
      </c>
      <c r="B2745" s="153" t="s">
        <v>2950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239</v>
      </c>
      <c r="B2746" s="153" t="s">
        <v>2951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239</v>
      </c>
      <c r="B2747" s="153" t="s">
        <v>2952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239</v>
      </c>
      <c r="B2748" s="153" t="s">
        <v>2953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239</v>
      </c>
      <c r="B2749" s="153" t="s">
        <v>2954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239</v>
      </c>
      <c r="B2750" s="153" t="s">
        <v>2955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239</v>
      </c>
      <c r="B2751" s="153" t="s">
        <v>2956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239</v>
      </c>
      <c r="B2752" s="153" t="s">
        <v>2957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239</v>
      </c>
      <c r="B2753" s="153" t="s">
        <v>2958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239</v>
      </c>
      <c r="B2754" s="153" t="s">
        <v>2959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239</v>
      </c>
      <c r="B2755" s="153" t="s">
        <v>2960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239</v>
      </c>
      <c r="B2756" s="153" t="s">
        <v>2961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239</v>
      </c>
      <c r="B2757" s="153" t="s">
        <v>2962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239</v>
      </c>
      <c r="B2758" s="153" t="s">
        <v>2963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239</v>
      </c>
      <c r="B2759" s="153" t="s">
        <v>2964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239</v>
      </c>
      <c r="B2760" s="153" t="s">
        <v>2965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239</v>
      </c>
      <c r="B2761" s="153" t="s">
        <v>2966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239</v>
      </c>
      <c r="B2762" s="153" t="s">
        <v>2967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239</v>
      </c>
      <c r="B2763" s="153" t="s">
        <v>2968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239</v>
      </c>
      <c r="B2764" s="153" t="s">
        <v>2969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239</v>
      </c>
      <c r="B2765" s="153" t="s">
        <v>2970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239</v>
      </c>
      <c r="B2766" s="153" t="s">
        <v>2971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239</v>
      </c>
      <c r="B2767" s="153" t="s">
        <v>2972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239</v>
      </c>
      <c r="B2768" s="153" t="s">
        <v>2973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239</v>
      </c>
      <c r="B2769" s="153" t="s">
        <v>2974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239</v>
      </c>
      <c r="B2770" s="153" t="s">
        <v>2975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239</v>
      </c>
      <c r="B2771" s="153" t="s">
        <v>2976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239</v>
      </c>
      <c r="B2772" s="153" t="s">
        <v>2977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239</v>
      </c>
      <c r="B2773" s="153" t="s">
        <v>2978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239</v>
      </c>
      <c r="B2774" s="153" t="s">
        <v>2979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239</v>
      </c>
      <c r="B2775" s="153" t="s">
        <v>2980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239</v>
      </c>
      <c r="B2776" s="153" t="s">
        <v>2981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239</v>
      </c>
      <c r="B2777" s="153" t="s">
        <v>2982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239</v>
      </c>
      <c r="B2778" s="153" t="s">
        <v>2983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239</v>
      </c>
      <c r="B2779" s="153" t="s">
        <v>2984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239</v>
      </c>
      <c r="B2780" s="153" t="s">
        <v>2985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239</v>
      </c>
      <c r="B2781" s="153" t="s">
        <v>2986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239</v>
      </c>
      <c r="B2782" s="153" t="s">
        <v>2987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239</v>
      </c>
      <c r="B2783" s="153" t="s">
        <v>2988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239</v>
      </c>
      <c r="B2784" s="153" t="s">
        <v>2989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239</v>
      </c>
      <c r="B2785" s="153" t="s">
        <v>2990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239</v>
      </c>
      <c r="B2786" s="153" t="s">
        <v>2991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239</v>
      </c>
      <c r="B2787" s="153" t="s">
        <v>2992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239</v>
      </c>
      <c r="B2788" s="153" t="s">
        <v>2993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239</v>
      </c>
      <c r="B2789" s="153" t="s">
        <v>2994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239</v>
      </c>
      <c r="B2790" s="153" t="s">
        <v>2995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239</v>
      </c>
      <c r="B2791" s="153" t="s">
        <v>2996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239</v>
      </c>
      <c r="B2792" s="153" t="s">
        <v>2997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239</v>
      </c>
      <c r="B2793" s="153" t="s">
        <v>2998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239</v>
      </c>
      <c r="B2794" s="153" t="s">
        <v>2999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239</v>
      </c>
      <c r="B2795" s="153" t="s">
        <v>3000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239</v>
      </c>
      <c r="B2796" s="153" t="s">
        <v>3001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239</v>
      </c>
      <c r="B2797" s="153" t="s">
        <v>3002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239</v>
      </c>
      <c r="B2798" s="153" t="s">
        <v>3003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239</v>
      </c>
      <c r="B2799" s="153" t="s">
        <v>3004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239</v>
      </c>
      <c r="B2800" s="153" t="s">
        <v>3005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239</v>
      </c>
      <c r="B2801" s="153" t="s">
        <v>3006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239</v>
      </c>
      <c r="B2802" s="153" t="s">
        <v>3007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239</v>
      </c>
      <c r="B2803" s="153" t="s">
        <v>3008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239</v>
      </c>
      <c r="B2804" s="153" t="s">
        <v>3009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239</v>
      </c>
      <c r="B2805" s="153" t="s">
        <v>3010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239</v>
      </c>
      <c r="B2806" s="153" t="s">
        <v>3011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239</v>
      </c>
      <c r="B2807" s="153" t="s">
        <v>3012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239</v>
      </c>
      <c r="B2808" s="153" t="s">
        <v>3013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239</v>
      </c>
      <c r="B2809" s="153" t="s">
        <v>3014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239</v>
      </c>
      <c r="B2810" s="153" t="s">
        <v>3015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239</v>
      </c>
      <c r="B2811" s="153" t="s">
        <v>3016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239</v>
      </c>
      <c r="B2812" s="153" t="s">
        <v>3017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239</v>
      </c>
      <c r="B2813" s="153" t="s">
        <v>3018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239</v>
      </c>
      <c r="B2814" s="153" t="s">
        <v>3019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239</v>
      </c>
      <c r="B2815" s="153" t="s">
        <v>3020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239</v>
      </c>
      <c r="B2816" s="153" t="s">
        <v>3021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239</v>
      </c>
      <c r="B2817" s="153" t="s">
        <v>3022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239</v>
      </c>
      <c r="B2818" s="153" t="s">
        <v>3023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239</v>
      </c>
      <c r="B2819" s="153" t="s">
        <v>3024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239</v>
      </c>
      <c r="B2820" s="153" t="s">
        <v>3025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239</v>
      </c>
      <c r="B2821" s="153" t="s">
        <v>3026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239</v>
      </c>
      <c r="B2822" s="153" t="s">
        <v>3027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239</v>
      </c>
      <c r="B2823" s="153" t="s">
        <v>3028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239</v>
      </c>
      <c r="B2824" s="153" t="s">
        <v>3029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239</v>
      </c>
      <c r="B2825" s="153" t="s">
        <v>3030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239</v>
      </c>
      <c r="B2826" s="153" t="s">
        <v>3031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239</v>
      </c>
      <c r="B2827" s="153" t="s">
        <v>3032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239</v>
      </c>
      <c r="B2828" s="153" t="s">
        <v>3033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239</v>
      </c>
      <c r="B2829" s="153" t="s">
        <v>3034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239</v>
      </c>
      <c r="B2830" s="153" t="s">
        <v>3035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239</v>
      </c>
      <c r="B2831" s="153" t="s">
        <v>3036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239</v>
      </c>
      <c r="B2832" s="153" t="s">
        <v>3037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239</v>
      </c>
      <c r="B2833" s="153" t="s">
        <v>3038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239</v>
      </c>
      <c r="B2834" s="153" t="s">
        <v>3039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239</v>
      </c>
      <c r="B2835" s="153" t="s">
        <v>3040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239</v>
      </c>
      <c r="B2836" s="153" t="s">
        <v>3041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239</v>
      </c>
      <c r="B2837" s="153" t="s">
        <v>3042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239</v>
      </c>
      <c r="B2838" s="153" t="s">
        <v>3043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239</v>
      </c>
      <c r="B2839" s="153" t="s">
        <v>3044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239</v>
      </c>
      <c r="B2840" s="153" t="s">
        <v>3045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239</v>
      </c>
      <c r="B2841" s="153" t="s">
        <v>3046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239</v>
      </c>
      <c r="B2842" s="153" t="s">
        <v>3047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239</v>
      </c>
      <c r="B2843" s="153" t="s">
        <v>3048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239</v>
      </c>
      <c r="B2844" s="153" t="s">
        <v>3049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239</v>
      </c>
      <c r="B2845" s="153" t="s">
        <v>3050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239</v>
      </c>
      <c r="B2846" s="153" t="s">
        <v>3051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239</v>
      </c>
      <c r="B2847" s="153" t="s">
        <v>3052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239</v>
      </c>
      <c r="B2848" s="153" t="s">
        <v>3053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239</v>
      </c>
      <c r="B2849" s="153" t="s">
        <v>3054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239</v>
      </c>
      <c r="B2850" s="153" t="s">
        <v>3055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239</v>
      </c>
      <c r="B2851" s="153" t="s">
        <v>3056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239</v>
      </c>
      <c r="B2852" s="153" t="s">
        <v>3057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239</v>
      </c>
      <c r="B2853" s="153" t="s">
        <v>3058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239</v>
      </c>
      <c r="B2854" s="153" t="s">
        <v>3059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239</v>
      </c>
      <c r="B2855" s="153" t="s">
        <v>3060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239</v>
      </c>
      <c r="B2856" s="153" t="s">
        <v>3061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239</v>
      </c>
      <c r="B2857" s="153" t="s">
        <v>3062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239</v>
      </c>
      <c r="B2858" s="153" t="s">
        <v>3063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239</v>
      </c>
      <c r="B2859" s="153" t="s">
        <v>3064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239</v>
      </c>
      <c r="B2860" s="153" t="s">
        <v>3065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239</v>
      </c>
      <c r="B2861" s="153" t="s">
        <v>3066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239</v>
      </c>
      <c r="B2862" s="153" t="s">
        <v>3067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239</v>
      </c>
      <c r="B2863" s="153" t="s">
        <v>3068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239</v>
      </c>
      <c r="B2864" s="153" t="s">
        <v>3069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239</v>
      </c>
      <c r="B2865" s="153" t="s">
        <v>3070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239</v>
      </c>
      <c r="B2866" s="153" t="s">
        <v>3071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239</v>
      </c>
      <c r="B2867" s="153" t="s">
        <v>3072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239</v>
      </c>
      <c r="B2868" s="153" t="s">
        <v>3073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239</v>
      </c>
      <c r="B2869" s="153" t="s">
        <v>3074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239</v>
      </c>
      <c r="B2870" s="153" t="s">
        <v>3075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239</v>
      </c>
      <c r="B2871" s="153" t="s">
        <v>3076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239</v>
      </c>
      <c r="B2872" s="153" t="s">
        <v>3077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239</v>
      </c>
      <c r="B2873" s="153" t="s">
        <v>3078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239</v>
      </c>
      <c r="B2874" s="153" t="s">
        <v>3079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239</v>
      </c>
      <c r="B2875" s="153" t="s">
        <v>3080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239</v>
      </c>
      <c r="B2876" s="153" t="s">
        <v>3081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239</v>
      </c>
      <c r="B2877" s="153" t="s">
        <v>3082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239</v>
      </c>
      <c r="B2878" s="153" t="s">
        <v>3083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239</v>
      </c>
      <c r="B2879" s="153" t="s">
        <v>3084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239</v>
      </c>
      <c r="B2880" s="153" t="s">
        <v>3085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239</v>
      </c>
      <c r="B2881" s="153" t="s">
        <v>3086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239</v>
      </c>
      <c r="B2882" s="153" t="s">
        <v>3087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239</v>
      </c>
      <c r="B2883" s="153" t="s">
        <v>3088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239</v>
      </c>
      <c r="B2884" s="153" t="s">
        <v>3089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239</v>
      </c>
      <c r="B2885" s="153" t="s">
        <v>3090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239</v>
      </c>
      <c r="B2886" s="153" t="s">
        <v>3091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239</v>
      </c>
      <c r="B2887" s="153" t="s">
        <v>3092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239</v>
      </c>
      <c r="B2888" s="153" t="s">
        <v>3093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239</v>
      </c>
      <c r="B2889" s="153" t="s">
        <v>3094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239</v>
      </c>
      <c r="B2890" s="153" t="s">
        <v>3095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239</v>
      </c>
      <c r="B2891" s="153" t="s">
        <v>3096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239</v>
      </c>
      <c r="B2892" s="153" t="s">
        <v>3097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239</v>
      </c>
      <c r="B2893" s="153" t="s">
        <v>3098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239</v>
      </c>
      <c r="B2894" s="153" t="s">
        <v>3099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239</v>
      </c>
      <c r="B2895" s="153" t="s">
        <v>3100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239</v>
      </c>
      <c r="B2896" s="153" t="s">
        <v>3101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239</v>
      </c>
      <c r="B2897" s="153" t="s">
        <v>3102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239</v>
      </c>
      <c r="B2898" s="153" t="s">
        <v>3103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239</v>
      </c>
      <c r="B2899" s="153" t="s">
        <v>3104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239</v>
      </c>
      <c r="B2900" s="153" t="s">
        <v>3105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239</v>
      </c>
      <c r="B2901" s="153" t="s">
        <v>3106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239</v>
      </c>
      <c r="B2902" s="153" t="s">
        <v>3107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239</v>
      </c>
      <c r="B2903" s="153" t="s">
        <v>3108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239</v>
      </c>
      <c r="B2904" s="153" t="s">
        <v>3109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239</v>
      </c>
      <c r="B2905" s="153" t="s">
        <v>3110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239</v>
      </c>
      <c r="B2906" s="153" t="s">
        <v>3111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239</v>
      </c>
      <c r="B2907" s="153" t="s">
        <v>3112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239</v>
      </c>
      <c r="B2908" s="153" t="s">
        <v>3113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239</v>
      </c>
      <c r="B2909" s="153" t="s">
        <v>3114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239</v>
      </c>
      <c r="B2910" s="153" t="s">
        <v>3115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239</v>
      </c>
      <c r="B2911" s="153" t="s">
        <v>3116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239</v>
      </c>
      <c r="B2912" s="153" t="s">
        <v>3117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239</v>
      </c>
      <c r="B2913" s="153" t="s">
        <v>3118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239</v>
      </c>
      <c r="B2914" s="153" t="s">
        <v>3119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239</v>
      </c>
      <c r="B2915" s="153" t="s">
        <v>3120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239</v>
      </c>
      <c r="B2916" s="153" t="s">
        <v>3121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239</v>
      </c>
      <c r="B2917" s="153" t="s">
        <v>3122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239</v>
      </c>
      <c r="B2918" s="153" t="s">
        <v>3123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239</v>
      </c>
      <c r="B2919" s="153" t="s">
        <v>3124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239</v>
      </c>
      <c r="B2920" s="153" t="s">
        <v>3125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239</v>
      </c>
      <c r="B2921" s="153" t="s">
        <v>3126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239</v>
      </c>
      <c r="B2922" s="153" t="s">
        <v>3127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239</v>
      </c>
      <c r="B2923" s="153" t="s">
        <v>3128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239</v>
      </c>
      <c r="B2924" s="153" t="s">
        <v>3129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239</v>
      </c>
      <c r="B2925" s="153" t="s">
        <v>3130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239</v>
      </c>
      <c r="B2926" s="153" t="s">
        <v>3131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239</v>
      </c>
      <c r="B2927" s="153" t="s">
        <v>3132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239</v>
      </c>
      <c r="B2928" s="153" t="s">
        <v>3133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239</v>
      </c>
      <c r="B2929" s="153" t="s">
        <v>3134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239</v>
      </c>
      <c r="B2930" s="153" t="s">
        <v>3135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239</v>
      </c>
      <c r="B2931" s="153" t="s">
        <v>3136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239</v>
      </c>
      <c r="B2932" s="153" t="s">
        <v>3137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239</v>
      </c>
      <c r="B2933" s="153" t="s">
        <v>3138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239</v>
      </c>
      <c r="B2934" s="153" t="s">
        <v>3139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239</v>
      </c>
      <c r="B2935" s="153" t="s">
        <v>3140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239</v>
      </c>
      <c r="B2936" s="153" t="s">
        <v>3141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239</v>
      </c>
      <c r="B2937" s="153" t="s">
        <v>3142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239</v>
      </c>
      <c r="B2938" s="153" t="s">
        <v>3143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239</v>
      </c>
      <c r="B2939" s="153" t="s">
        <v>3144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239</v>
      </c>
      <c r="B2940" s="153" t="s">
        <v>3145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239</v>
      </c>
      <c r="B2941" s="153" t="s">
        <v>3146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239</v>
      </c>
      <c r="B2942" s="153" t="s">
        <v>3147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239</v>
      </c>
      <c r="B2943" s="153" t="s">
        <v>3148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239</v>
      </c>
      <c r="B2944" s="153" t="s">
        <v>3149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239</v>
      </c>
      <c r="B2945" s="153" t="s">
        <v>3150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239</v>
      </c>
      <c r="B2946" s="153" t="s">
        <v>3151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239</v>
      </c>
      <c r="B2947" s="153" t="s">
        <v>3152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239</v>
      </c>
      <c r="B2948" s="153" t="s">
        <v>3153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239</v>
      </c>
      <c r="B2949" s="153" t="s">
        <v>3154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239</v>
      </c>
      <c r="B2950" s="153" t="s">
        <v>3155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239</v>
      </c>
      <c r="B2951" s="153" t="s">
        <v>3156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239</v>
      </c>
      <c r="B2952" s="153" t="s">
        <v>3157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239</v>
      </c>
      <c r="B2953" s="153" t="s">
        <v>3158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239</v>
      </c>
      <c r="B2954" s="153" t="s">
        <v>3159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239</v>
      </c>
      <c r="B2955" s="153" t="s">
        <v>3160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239</v>
      </c>
      <c r="B2956" s="153" t="s">
        <v>3161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239</v>
      </c>
      <c r="B2957" s="153" t="s">
        <v>3162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239</v>
      </c>
      <c r="B2958" s="153" t="s">
        <v>3163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239</v>
      </c>
      <c r="B2959" s="153" t="s">
        <v>3164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239</v>
      </c>
      <c r="B2960" s="153" t="s">
        <v>3165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239</v>
      </c>
      <c r="B2961" s="153" t="s">
        <v>3166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239</v>
      </c>
      <c r="B2962" s="153" t="s">
        <v>3167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239</v>
      </c>
      <c r="B2963" s="153" t="s">
        <v>3168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239</v>
      </c>
      <c r="B2964" s="153" t="s">
        <v>3169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239</v>
      </c>
      <c r="B2965" s="153" t="s">
        <v>3170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239</v>
      </c>
      <c r="B2966" s="153" t="s">
        <v>3171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239</v>
      </c>
      <c r="B2967" s="153" t="s">
        <v>3172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239</v>
      </c>
      <c r="B2968" s="153" t="s">
        <v>3173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239</v>
      </c>
      <c r="B2969" s="153" t="s">
        <v>3174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239</v>
      </c>
      <c r="B2970" s="153" t="s">
        <v>3175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239</v>
      </c>
      <c r="B2971" s="153" t="s">
        <v>3176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239</v>
      </c>
      <c r="B2972" s="153" t="s">
        <v>3177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239</v>
      </c>
      <c r="B2973" s="153" t="s">
        <v>3178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239</v>
      </c>
      <c r="B2974" s="153" t="s">
        <v>3179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239</v>
      </c>
      <c r="B2975" s="153" t="s">
        <v>3180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239</v>
      </c>
      <c r="B2976" s="153" t="s">
        <v>3181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239</v>
      </c>
      <c r="B2977" s="153" t="s">
        <v>3182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239</v>
      </c>
      <c r="B2978" s="153" t="s">
        <v>3183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239</v>
      </c>
      <c r="B2979" s="153" t="s">
        <v>3184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239</v>
      </c>
      <c r="B2980" s="153" t="s">
        <v>3185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239</v>
      </c>
      <c r="B2981" s="153" t="s">
        <v>3186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239</v>
      </c>
      <c r="B2982" s="153" t="s">
        <v>3187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239</v>
      </c>
      <c r="B2983" s="153" t="s">
        <v>3188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239</v>
      </c>
      <c r="B2984" s="153" t="s">
        <v>3189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239</v>
      </c>
      <c r="B2985" s="153" t="s">
        <v>3190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239</v>
      </c>
      <c r="B2986" s="153" t="s">
        <v>3191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239</v>
      </c>
      <c r="B2987" s="153" t="s">
        <v>3192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239</v>
      </c>
      <c r="B2988" s="153" t="s">
        <v>3193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239</v>
      </c>
      <c r="B2989" s="153" t="s">
        <v>3194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239</v>
      </c>
      <c r="B2990" s="153" t="s">
        <v>3195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239</v>
      </c>
      <c r="B2991" s="153" t="s">
        <v>3196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239</v>
      </c>
      <c r="B2992" s="153" t="s">
        <v>3197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239</v>
      </c>
      <c r="B2993" s="153" t="s">
        <v>3198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239</v>
      </c>
      <c r="B2994" s="153" t="s">
        <v>3199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239</v>
      </c>
      <c r="B2995" s="153" t="s">
        <v>3200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239</v>
      </c>
      <c r="B2996" s="153" t="s">
        <v>3201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239</v>
      </c>
      <c r="B2997" s="153" t="s">
        <v>3202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239</v>
      </c>
      <c r="B2998" s="153" t="s">
        <v>3203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239</v>
      </c>
      <c r="B2999" s="153" t="s">
        <v>3204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239</v>
      </c>
      <c r="B3000" s="153" t="s">
        <v>3205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239</v>
      </c>
      <c r="B3001" s="153" t="s">
        <v>3206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239</v>
      </c>
      <c r="B3002" s="153" t="s">
        <v>3207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239</v>
      </c>
      <c r="B3003" s="153" t="s">
        <v>3208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239</v>
      </c>
      <c r="B3004" s="153" t="s">
        <v>3209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239</v>
      </c>
      <c r="B3005" s="153" t="s">
        <v>3210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239</v>
      </c>
      <c r="B3006" s="153" t="s">
        <v>3210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239</v>
      </c>
      <c r="B3007" s="153" t="s">
        <v>3211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239</v>
      </c>
      <c r="B3008" s="153" t="s">
        <v>3212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239</v>
      </c>
      <c r="B3009" s="153" t="s">
        <v>3213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239</v>
      </c>
      <c r="B3010" s="153" t="s">
        <v>3214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239</v>
      </c>
      <c r="B3011" s="153" t="s">
        <v>3215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239</v>
      </c>
      <c r="B3012" s="153" t="s">
        <v>3216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239</v>
      </c>
      <c r="B3013" s="153" t="s">
        <v>3217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239</v>
      </c>
      <c r="B3014" s="153" t="s">
        <v>3218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239</v>
      </c>
      <c r="B3015" s="153" t="s">
        <v>3219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239</v>
      </c>
      <c r="B3016" s="153" t="s">
        <v>3220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239</v>
      </c>
      <c r="B3017" s="153" t="s">
        <v>3221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239</v>
      </c>
      <c r="B3018" s="153" t="s">
        <v>3222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239</v>
      </c>
      <c r="B3019" s="153" t="s">
        <v>3223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239</v>
      </c>
      <c r="B3020" s="153" t="s">
        <v>3224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239</v>
      </c>
      <c r="B3021" s="153" t="s">
        <v>3225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239</v>
      </c>
      <c r="B3022" s="153" t="s">
        <v>3226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239</v>
      </c>
      <c r="B3023" s="153" t="s">
        <v>3227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239</v>
      </c>
      <c r="B3024" s="153" t="s">
        <v>3228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239</v>
      </c>
      <c r="B3025" s="153" t="s">
        <v>3229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239</v>
      </c>
      <c r="B3026" s="153" t="s">
        <v>3230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239</v>
      </c>
      <c r="B3027" s="153" t="s">
        <v>3231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239</v>
      </c>
      <c r="B3028" s="153" t="s">
        <v>3232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239</v>
      </c>
      <c r="B3029" s="153" t="s">
        <v>3233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239</v>
      </c>
      <c r="B3030" s="153" t="s">
        <v>3234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239</v>
      </c>
      <c r="B3031" s="153" t="s">
        <v>3235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239</v>
      </c>
      <c r="B3032" s="153" t="s">
        <v>3236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239</v>
      </c>
      <c r="B3033" s="153" t="s">
        <v>3237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239</v>
      </c>
      <c r="B3034" s="153" t="s">
        <v>3238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239</v>
      </c>
      <c r="B3035" s="153" t="s">
        <v>3239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239</v>
      </c>
      <c r="B3036" s="153" t="s">
        <v>3240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239</v>
      </c>
      <c r="B3037" s="153" t="s">
        <v>3241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239</v>
      </c>
      <c r="B3038" s="153" t="s">
        <v>3242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239</v>
      </c>
      <c r="B3039" s="153" t="s">
        <v>3243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239</v>
      </c>
      <c r="B3040" s="153" t="s">
        <v>3244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239</v>
      </c>
      <c r="B3041" s="153" t="s">
        <v>3245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239</v>
      </c>
      <c r="B3042" s="153" t="s">
        <v>3246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239</v>
      </c>
      <c r="B3043" s="153" t="s">
        <v>3247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239</v>
      </c>
      <c r="B3044" s="153" t="s">
        <v>3248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239</v>
      </c>
      <c r="B3045" s="153" t="s">
        <v>3249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239</v>
      </c>
      <c r="B3046" s="153" t="s">
        <v>3250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239</v>
      </c>
      <c r="B3047" s="153" t="s">
        <v>3251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239</v>
      </c>
      <c r="B3048" s="153" t="s">
        <v>3252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239</v>
      </c>
      <c r="B3049" s="153" t="s">
        <v>3253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239</v>
      </c>
      <c r="B3050" s="153" t="s">
        <v>3254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239</v>
      </c>
      <c r="B3051" s="153" t="s">
        <v>3255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239</v>
      </c>
      <c r="B3052" s="153" t="s">
        <v>3256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239</v>
      </c>
      <c r="B3053" s="153" t="s">
        <v>3257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239</v>
      </c>
      <c r="B3054" s="153" t="s">
        <v>3258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239</v>
      </c>
      <c r="B3055" s="153" t="s">
        <v>3259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239</v>
      </c>
      <c r="B3056" s="153" t="s">
        <v>3260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239</v>
      </c>
      <c r="B3057" s="153" t="s">
        <v>3261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239</v>
      </c>
      <c r="B3058" s="153" t="s">
        <v>3262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239</v>
      </c>
      <c r="B3059" s="153" t="s">
        <v>3263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239</v>
      </c>
      <c r="B3060" s="153" t="s">
        <v>3264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239</v>
      </c>
      <c r="B3061" s="153" t="s">
        <v>3265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239</v>
      </c>
      <c r="B3062" s="153" t="s">
        <v>3266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239</v>
      </c>
      <c r="B3063" s="153" t="s">
        <v>3267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239</v>
      </c>
      <c r="B3064" s="153" t="s">
        <v>3268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239</v>
      </c>
      <c r="B3065" s="153" t="s">
        <v>3269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239</v>
      </c>
      <c r="B3066" s="153" t="s">
        <v>3270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239</v>
      </c>
      <c r="B3067" s="153" t="s">
        <v>3271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239</v>
      </c>
      <c r="B3068" s="153" t="s">
        <v>3272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239</v>
      </c>
      <c r="B3069" s="153" t="s">
        <v>3273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239</v>
      </c>
      <c r="B3070" s="153" t="s">
        <v>3274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239</v>
      </c>
      <c r="B3071" s="153" t="s">
        <v>3275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239</v>
      </c>
      <c r="B3072" s="153" t="s">
        <v>3276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239</v>
      </c>
      <c r="B3073" s="153" t="s">
        <v>3277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239</v>
      </c>
      <c r="B3074" s="153" t="s">
        <v>3278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239</v>
      </c>
      <c r="B3075" s="153" t="s">
        <v>3279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239</v>
      </c>
      <c r="B3076" s="153" t="s">
        <v>3280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239</v>
      </c>
      <c r="B3077" s="153" t="s">
        <v>3281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239</v>
      </c>
      <c r="B3078" s="153" t="s">
        <v>3282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239</v>
      </c>
      <c r="B3079" s="153" t="s">
        <v>3283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239</v>
      </c>
      <c r="B3080" s="153" t="s">
        <v>3284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239</v>
      </c>
      <c r="B3081" s="153" t="s">
        <v>3285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239</v>
      </c>
      <c r="B3082" s="153" t="s">
        <v>3286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239</v>
      </c>
      <c r="B3083" s="153" t="s">
        <v>3287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239</v>
      </c>
      <c r="B3084" s="153" t="s">
        <v>3288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239</v>
      </c>
      <c r="B3085" s="153" t="s">
        <v>3289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239</v>
      </c>
      <c r="B3086" s="153" t="s">
        <v>3290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239</v>
      </c>
      <c r="B3087" s="153" t="s">
        <v>3291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239</v>
      </c>
      <c r="B3088" s="153" t="s">
        <v>3292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0">
      <c r="A3089" t="s">
        <v>239</v>
      </c>
      <c r="B3089" s="153" t="s">
        <v>3293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0">
      <c r="A3090" t="s">
        <v>239</v>
      </c>
      <c r="B3090" s="153" t="s">
        <v>3294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0">
      <c r="A3091" t="s">
        <v>239</v>
      </c>
      <c r="B3091" s="153" t="s">
        <v>3295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0">
      <c r="A3092" t="s">
        <v>239</v>
      </c>
      <c r="B3092" s="153" t="s">
        <v>3296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0">
      <c r="A3093" t="s">
        <v>239</v>
      </c>
      <c r="B3093" s="153" t="s">
        <v>3297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0">
      <c r="A3094" t="s">
        <v>239</v>
      </c>
      <c r="B3094" s="153" t="s">
        <v>3298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</row>
    <row r="3095" spans="1:10">
      <c r="A3095" t="s">
        <v>239</v>
      </c>
      <c r="B3095" s="153" t="s">
        <v>3299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0">
      <c r="A3096" t="s">
        <v>239</v>
      </c>
      <c r="B3096" s="153" t="s">
        <v>3300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0">
      <c r="A3097" t="s">
        <v>239</v>
      </c>
      <c r="B3097" s="153" t="s">
        <v>3301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0">
      <c r="A3098" t="s">
        <v>239</v>
      </c>
      <c r="B3098" s="153" t="s">
        <v>3302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0">
      <c r="A3099" t="s">
        <v>239</v>
      </c>
      <c r="B3099" s="153" t="s">
        <v>3303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0">
      <c r="A3100" t="s">
        <v>239</v>
      </c>
      <c r="B3100" s="153" t="s">
        <v>3304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0">
      <c r="A3101" t="s">
        <v>239</v>
      </c>
      <c r="B3101" s="153" t="s">
        <v>3305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0">
      <c r="A3102" t="s">
        <v>239</v>
      </c>
      <c r="B3102" s="153" t="s">
        <v>3306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0">
      <c r="A3103" t="s">
        <v>239</v>
      </c>
      <c r="B3103" s="153" t="s">
        <v>3307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0">
      <c r="A3104" t="s">
        <v>239</v>
      </c>
      <c r="B3104" s="153" t="s">
        <v>3308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239</v>
      </c>
      <c r="B3105" s="153" t="s">
        <v>3309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239</v>
      </c>
      <c r="B3106" s="153" t="s">
        <v>3310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239</v>
      </c>
      <c r="B3107" s="153" t="s">
        <v>3311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239</v>
      </c>
      <c r="B3108" s="153" t="s">
        <v>3312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239</v>
      </c>
      <c r="B3109" s="153" t="s">
        <v>3313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239</v>
      </c>
      <c r="B3110" s="153" t="s">
        <v>3314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239</v>
      </c>
      <c r="B3111" s="153" t="s">
        <v>3315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239</v>
      </c>
      <c r="B3112" s="153" t="s">
        <v>3316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239</v>
      </c>
      <c r="B3113" s="153" t="s">
        <v>3317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239</v>
      </c>
      <c r="B3114" s="153" t="s">
        <v>3318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239</v>
      </c>
      <c r="B3115" s="153" t="s">
        <v>3319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239</v>
      </c>
      <c r="B3116" s="153" t="s">
        <v>3320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239</v>
      </c>
      <c r="B3117" s="153" t="s">
        <v>3321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239</v>
      </c>
      <c r="B3118" s="153" t="s">
        <v>3322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239</v>
      </c>
      <c r="B3119" s="153" t="s">
        <v>3323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239</v>
      </c>
      <c r="B3120" s="153" t="s">
        <v>3324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239</v>
      </c>
      <c r="B3121" s="153" t="s">
        <v>3325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239</v>
      </c>
      <c r="B3122" s="153" t="s">
        <v>3326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239</v>
      </c>
      <c r="B3123" s="153" t="s">
        <v>3327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239</v>
      </c>
      <c r="B3124" s="153" t="s">
        <v>3328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239</v>
      </c>
      <c r="B3125" s="153" t="s">
        <v>3329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239</v>
      </c>
      <c r="B3126" s="153" t="s">
        <v>3330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239</v>
      </c>
      <c r="B3127" s="153" t="s">
        <v>3331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239</v>
      </c>
      <c r="B3128" s="153" t="s">
        <v>3332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239</v>
      </c>
      <c r="B3129" s="153" t="s">
        <v>3333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239</v>
      </c>
      <c r="B3130" s="153" t="s">
        <v>3334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239</v>
      </c>
      <c r="B3131" s="153" t="s">
        <v>3335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239</v>
      </c>
      <c r="B3132" s="153" t="s">
        <v>3336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239</v>
      </c>
      <c r="B3133" s="153" t="s">
        <v>3337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239</v>
      </c>
      <c r="B3134" s="153" t="s">
        <v>3338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239</v>
      </c>
      <c r="B3135" s="153" t="s">
        <v>3339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239</v>
      </c>
      <c r="B3136" s="153" t="s">
        <v>3340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239</v>
      </c>
      <c r="B3137" s="153" t="s">
        <v>3341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239</v>
      </c>
      <c r="B3138" s="153" t="s">
        <v>3342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239</v>
      </c>
      <c r="B3139" s="153" t="s">
        <v>3343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239</v>
      </c>
      <c r="B3140" s="153" t="s">
        <v>3344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239</v>
      </c>
      <c r="B3141" s="153" t="s">
        <v>3345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239</v>
      </c>
      <c r="B3142" s="153" t="s">
        <v>3346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239</v>
      </c>
      <c r="B3143" s="153" t="s">
        <v>3347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239</v>
      </c>
      <c r="B3144" s="153" t="s">
        <v>3348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239</v>
      </c>
      <c r="B3145" s="153" t="s">
        <v>3349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239</v>
      </c>
      <c r="B3146" s="153" t="s">
        <v>3350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239</v>
      </c>
      <c r="B3147" s="153" t="s">
        <v>3351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239</v>
      </c>
      <c r="B3148" s="153" t="s">
        <v>3352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239</v>
      </c>
      <c r="B3149" s="153" t="s">
        <v>3353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239</v>
      </c>
      <c r="B3150" s="153" t="s">
        <v>3354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239</v>
      </c>
      <c r="B3151" s="153" t="s">
        <v>3355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239</v>
      </c>
      <c r="B3152" s="153" t="s">
        <v>3356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239</v>
      </c>
      <c r="B3153" s="153" t="s">
        <v>3357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239</v>
      </c>
      <c r="B3154" s="153" t="s">
        <v>3358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239</v>
      </c>
      <c r="B3155" s="153" t="s">
        <v>3359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239</v>
      </c>
      <c r="B3156" s="153" t="s">
        <v>3360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239</v>
      </c>
      <c r="B3157" s="153" t="s">
        <v>3361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239</v>
      </c>
      <c r="B3158" s="153" t="s">
        <v>3362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239</v>
      </c>
      <c r="B3159" s="153" t="s">
        <v>3363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239</v>
      </c>
      <c r="B3160" s="153" t="s">
        <v>3364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239</v>
      </c>
      <c r="B3161" s="153" t="s">
        <v>3365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239</v>
      </c>
      <c r="B3162" s="153" t="s">
        <v>3366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239</v>
      </c>
      <c r="B3163" s="153" t="s">
        <v>3367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239</v>
      </c>
      <c r="B3164" s="153" t="s">
        <v>3368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239</v>
      </c>
      <c r="B3165" s="153" t="s">
        <v>3369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239</v>
      </c>
      <c r="B3166" s="153" t="s">
        <v>3370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239</v>
      </c>
      <c r="B3167" s="153" t="s">
        <v>3371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239</v>
      </c>
      <c r="B3168" s="153" t="s">
        <v>3372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239</v>
      </c>
      <c r="B3169" s="153" t="s">
        <v>3373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239</v>
      </c>
      <c r="B3170" s="153" t="s">
        <v>3374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239</v>
      </c>
      <c r="B3171" s="153" t="s">
        <v>3375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239</v>
      </c>
      <c r="B3172" s="153" t="s">
        <v>3376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239</v>
      </c>
      <c r="B3173" s="153" t="s">
        <v>3377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239</v>
      </c>
      <c r="B3174" s="153" t="s">
        <v>3378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239</v>
      </c>
      <c r="B3175" s="153" t="s">
        <v>3379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239</v>
      </c>
      <c r="B3176" s="153" t="s">
        <v>3380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239</v>
      </c>
      <c r="B3177" s="153" t="s">
        <v>3381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239</v>
      </c>
      <c r="B3178" s="153" t="s">
        <v>3382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239</v>
      </c>
      <c r="B3179" s="153" t="s">
        <v>3383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239</v>
      </c>
      <c r="B3180" s="153" t="s">
        <v>3384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239</v>
      </c>
      <c r="B3181" s="153" t="s">
        <v>3385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239</v>
      </c>
      <c r="B3182" s="153" t="s">
        <v>3386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239</v>
      </c>
      <c r="B3183" s="153" t="s">
        <v>3387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239</v>
      </c>
      <c r="B3184" s="153" t="s">
        <v>3388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239</v>
      </c>
      <c r="B3185" s="153" t="s">
        <v>3389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239</v>
      </c>
      <c r="B3186" s="153" t="s">
        <v>3390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239</v>
      </c>
      <c r="B3187" s="153" t="s">
        <v>3391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239</v>
      </c>
      <c r="B3188" s="153" t="s">
        <v>3392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239</v>
      </c>
      <c r="B3189" s="153" t="s">
        <v>3393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239</v>
      </c>
      <c r="B3190" s="153" t="s">
        <v>3394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239</v>
      </c>
      <c r="B3191" s="153" t="s">
        <v>3395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239</v>
      </c>
      <c r="B3192" s="153" t="s">
        <v>3396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239</v>
      </c>
      <c r="B3193" s="153" t="s">
        <v>3397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239</v>
      </c>
      <c r="B3194" s="153" t="s">
        <v>3398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239</v>
      </c>
      <c r="B3195" s="153" t="s">
        <v>3399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239</v>
      </c>
      <c r="B3196" s="153" t="s">
        <v>3400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239</v>
      </c>
      <c r="B3197" s="153" t="s">
        <v>3401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239</v>
      </c>
      <c r="B3198" s="153" t="s">
        <v>3402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239</v>
      </c>
      <c r="B3199" s="153" t="s">
        <v>3403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239</v>
      </c>
      <c r="B3200" s="153" t="s">
        <v>3404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239</v>
      </c>
      <c r="B3201" s="153" t="s">
        <v>3405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239</v>
      </c>
      <c r="B3202" s="153" t="s">
        <v>3406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239</v>
      </c>
      <c r="B3203" s="153" t="s">
        <v>3407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239</v>
      </c>
      <c r="B3204" s="153" t="s">
        <v>3408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239</v>
      </c>
      <c r="B3205" s="153" t="s">
        <v>3409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239</v>
      </c>
      <c r="B3206" s="153" t="s">
        <v>3410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239</v>
      </c>
      <c r="B3207" s="153" t="s">
        <v>3411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239</v>
      </c>
      <c r="B3208" s="153" t="s">
        <v>3412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239</v>
      </c>
      <c r="B3209" s="153" t="s">
        <v>3413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239</v>
      </c>
      <c r="B3210" s="153" t="s">
        <v>3414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239</v>
      </c>
      <c r="B3211" s="153" t="s">
        <v>3415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239</v>
      </c>
      <c r="B3212" s="153" t="s">
        <v>3416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239</v>
      </c>
      <c r="B3213" s="153" t="s">
        <v>3417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239</v>
      </c>
      <c r="B3214" s="153" t="s">
        <v>3418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239</v>
      </c>
      <c r="B3215" s="153" t="s">
        <v>3419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239</v>
      </c>
      <c r="B3216" s="153" t="s">
        <v>3420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239</v>
      </c>
      <c r="B3217" s="153" t="s">
        <v>3421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239</v>
      </c>
      <c r="B3218" s="153" t="s">
        <v>3422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239</v>
      </c>
      <c r="B3219" s="153" t="s">
        <v>3423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239</v>
      </c>
      <c r="B3220" s="153" t="s">
        <v>3424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239</v>
      </c>
      <c r="B3221" s="153" t="s">
        <v>3425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239</v>
      </c>
      <c r="B3222" s="153" t="s">
        <v>3426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239</v>
      </c>
      <c r="B3223" s="153" t="s">
        <v>3427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239</v>
      </c>
      <c r="B3224" s="153" t="s">
        <v>3428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239</v>
      </c>
      <c r="B3225" s="153" t="s">
        <v>3429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239</v>
      </c>
      <c r="B3226" s="153" t="s">
        <v>3430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239</v>
      </c>
      <c r="B3227" s="153" t="s">
        <v>3431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239</v>
      </c>
      <c r="B3228" s="153" t="s">
        <v>3432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239</v>
      </c>
      <c r="B3229" s="153" t="s">
        <v>3433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239</v>
      </c>
      <c r="B3230" s="153" t="s">
        <v>3434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239</v>
      </c>
      <c r="B3231" s="153" t="s">
        <v>3435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239</v>
      </c>
      <c r="B3232" s="153" t="s">
        <v>3436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239</v>
      </c>
      <c r="B3233" s="153" t="s">
        <v>3437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239</v>
      </c>
      <c r="B3234" s="153" t="s">
        <v>3438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239</v>
      </c>
      <c r="B3235" s="153" t="s">
        <v>3439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239</v>
      </c>
      <c r="B3236" s="153" t="s">
        <v>3440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239</v>
      </c>
      <c r="B3237" s="153" t="s">
        <v>3441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239</v>
      </c>
      <c r="B3238" s="153" t="s">
        <v>3442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239</v>
      </c>
      <c r="B3239" s="153" t="s">
        <v>3443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239</v>
      </c>
      <c r="B3240" s="153" t="s">
        <v>3444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239</v>
      </c>
      <c r="B3241" s="153" t="s">
        <v>3445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239</v>
      </c>
      <c r="B3242" s="153" t="s">
        <v>3446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239</v>
      </c>
      <c r="B3243" s="153" t="s">
        <v>3447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239</v>
      </c>
      <c r="B3244" s="153" t="s">
        <v>3448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239</v>
      </c>
      <c r="B3245" s="153" t="s">
        <v>3449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239</v>
      </c>
      <c r="B3246" s="153" t="s">
        <v>3450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239</v>
      </c>
      <c r="B3247" s="153" t="s">
        <v>3451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239</v>
      </c>
      <c r="B3248" s="153" t="s">
        <v>3452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239</v>
      </c>
      <c r="B3249" s="153" t="s">
        <v>3453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239</v>
      </c>
      <c r="B3250" s="153" t="s">
        <v>3454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239</v>
      </c>
      <c r="B3251" s="153" t="s">
        <v>3455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239</v>
      </c>
      <c r="B3252" s="153" t="s">
        <v>3456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239</v>
      </c>
      <c r="B3253" s="153" t="s">
        <v>3457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239</v>
      </c>
      <c r="B3254" s="153" t="s">
        <v>3458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239</v>
      </c>
      <c r="B3255" s="153" t="s">
        <v>3459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239</v>
      </c>
      <c r="B3256" s="153" t="s">
        <v>3460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239</v>
      </c>
      <c r="B3257" s="153" t="s">
        <v>3461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239</v>
      </c>
      <c r="B3258" s="153" t="s">
        <v>3462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239</v>
      </c>
      <c r="B3259" s="153" t="s">
        <v>3463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239</v>
      </c>
      <c r="B3260" s="153" t="s">
        <v>3464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239</v>
      </c>
      <c r="B3261" s="153" t="s">
        <v>3465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239</v>
      </c>
      <c r="B3262" s="153" t="s">
        <v>3466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239</v>
      </c>
      <c r="B3263" s="153" t="s">
        <v>3467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239</v>
      </c>
      <c r="B3264" s="153" t="s">
        <v>3468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239</v>
      </c>
      <c r="B3265" s="153" t="s">
        <v>3469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239</v>
      </c>
      <c r="B3266" s="153" t="s">
        <v>3470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239</v>
      </c>
      <c r="B3267" s="153" t="s">
        <v>3471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239</v>
      </c>
      <c r="B3268" s="153" t="s">
        <v>3472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239</v>
      </c>
      <c r="B3269" s="153" t="s">
        <v>3473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239</v>
      </c>
      <c r="B3270" s="153" t="s">
        <v>3474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239</v>
      </c>
      <c r="B3271" s="153" t="s">
        <v>3475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239</v>
      </c>
      <c r="B3272" s="153" t="s">
        <v>3476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239</v>
      </c>
      <c r="B3273" s="153" t="s">
        <v>3477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239</v>
      </c>
      <c r="B3274" s="153" t="s">
        <v>3478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239</v>
      </c>
      <c r="B3275" s="153" t="s">
        <v>3479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239</v>
      </c>
      <c r="B3276" s="153" t="s">
        <v>3480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239</v>
      </c>
      <c r="B3277" s="153" t="s">
        <v>3481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239</v>
      </c>
      <c r="B3278" s="153" t="s">
        <v>3482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239</v>
      </c>
      <c r="B3279" s="153" t="s">
        <v>3483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239</v>
      </c>
      <c r="B3280" s="153" t="s">
        <v>3484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239</v>
      </c>
      <c r="B3281" s="153" t="s">
        <v>3485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239</v>
      </c>
      <c r="B3282" s="153" t="s">
        <v>3486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239</v>
      </c>
      <c r="B3283" s="153" t="s">
        <v>3487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239</v>
      </c>
      <c r="B3284" s="153" t="s">
        <v>3488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239</v>
      </c>
      <c r="B3285" s="153" t="s">
        <v>3489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239</v>
      </c>
      <c r="B3286" s="153" t="s">
        <v>3490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239</v>
      </c>
      <c r="B3287" s="153" t="s">
        <v>3491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239</v>
      </c>
      <c r="B3288" s="153" t="s">
        <v>3492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239</v>
      </c>
      <c r="B3289" s="153" t="s">
        <v>3493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239</v>
      </c>
      <c r="B3290" s="153" t="s">
        <v>3494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239</v>
      </c>
      <c r="B3291" s="153" t="s">
        <v>3495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239</v>
      </c>
      <c r="B3292" s="153" t="s">
        <v>3496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239</v>
      </c>
      <c r="B3293" s="153" t="s">
        <v>3497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239</v>
      </c>
      <c r="B3294" s="153" t="s">
        <v>3498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239</v>
      </c>
      <c r="B3295" s="153" t="s">
        <v>3499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239</v>
      </c>
      <c r="B3296" s="153" t="s">
        <v>3500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239</v>
      </c>
      <c r="B3297" s="153" t="s">
        <v>3501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239</v>
      </c>
      <c r="B3298" s="153" t="s">
        <v>3502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239</v>
      </c>
      <c r="B3299" s="153" t="s">
        <v>3503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239</v>
      </c>
      <c r="B3300" s="153" t="s">
        <v>3504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239</v>
      </c>
      <c r="B3301" s="153" t="s">
        <v>3505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239</v>
      </c>
      <c r="B3302" s="153" t="s">
        <v>3506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239</v>
      </c>
      <c r="B3303" s="153" t="s">
        <v>3507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239</v>
      </c>
      <c r="B3304" s="153" t="s">
        <v>3508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239</v>
      </c>
      <c r="B3305" s="153" t="s">
        <v>3509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239</v>
      </c>
      <c r="B3306" s="153" t="s">
        <v>3510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239</v>
      </c>
      <c r="B3307" s="153" t="s">
        <v>3511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239</v>
      </c>
      <c r="B3308" s="153" t="s">
        <v>3512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239</v>
      </c>
      <c r="B3309" s="153" t="s">
        <v>3513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239</v>
      </c>
      <c r="B3310" s="153" t="s">
        <v>3514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239</v>
      </c>
      <c r="B3311" s="153" t="s">
        <v>3515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239</v>
      </c>
      <c r="B3312" s="153" t="s">
        <v>3516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239</v>
      </c>
      <c r="B3313" s="153" t="s">
        <v>3517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239</v>
      </c>
      <c r="B3314" s="153" t="s">
        <v>3518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239</v>
      </c>
      <c r="B3315" s="153" t="s">
        <v>3519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239</v>
      </c>
      <c r="B3316" s="153" t="s">
        <v>3520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239</v>
      </c>
      <c r="B3317" s="153" t="s">
        <v>3521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239</v>
      </c>
      <c r="B3318" s="153" t="s">
        <v>3522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239</v>
      </c>
      <c r="B3319" s="153" t="s">
        <v>3523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239</v>
      </c>
      <c r="B3320" s="153" t="s">
        <v>3524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239</v>
      </c>
      <c r="B3321" s="153" t="s">
        <v>3525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239</v>
      </c>
      <c r="B3322" s="153" t="s">
        <v>3526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239</v>
      </c>
      <c r="B3323" s="153" t="s">
        <v>3527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239</v>
      </c>
      <c r="B3324" s="153" t="s">
        <v>3528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239</v>
      </c>
      <c r="B3325" s="153" t="s">
        <v>3529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239</v>
      </c>
      <c r="B3326" s="153" t="s">
        <v>3530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239</v>
      </c>
      <c r="B3327" s="153" t="s">
        <v>3531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239</v>
      </c>
      <c r="B3328" s="153" t="s">
        <v>3532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239</v>
      </c>
      <c r="B3329" s="153" t="s">
        <v>3533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239</v>
      </c>
      <c r="B3330" s="153" t="s">
        <v>3534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239</v>
      </c>
      <c r="B3331" s="153" t="s">
        <v>3535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239</v>
      </c>
      <c r="B3332" s="153" t="s">
        <v>3536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239</v>
      </c>
      <c r="B3333" s="153" t="s">
        <v>3537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239</v>
      </c>
      <c r="B3334" s="153" t="s">
        <v>3538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239</v>
      </c>
      <c r="B3335" s="153" t="s">
        <v>3539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239</v>
      </c>
      <c r="B3336" s="153" t="s">
        <v>3540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239</v>
      </c>
      <c r="B3337" s="153" t="s">
        <v>3541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239</v>
      </c>
      <c r="B3338" s="153" t="s">
        <v>3542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239</v>
      </c>
      <c r="B3339" s="153" t="s">
        <v>3543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239</v>
      </c>
      <c r="B3340" s="153" t="s">
        <v>3544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239</v>
      </c>
      <c r="B3341" s="153" t="s">
        <v>3545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239</v>
      </c>
      <c r="B3342" s="153" t="s">
        <v>3546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239</v>
      </c>
      <c r="B3343" s="153" t="s">
        <v>3547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239</v>
      </c>
      <c r="B3344" s="153" t="s">
        <v>3548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239</v>
      </c>
      <c r="B3345" s="153" t="s">
        <v>3549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239</v>
      </c>
      <c r="B3346" s="153" t="s">
        <v>3550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239</v>
      </c>
      <c r="B3347" s="153" t="s">
        <v>3551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239</v>
      </c>
      <c r="B3348" s="153" t="s">
        <v>3552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239</v>
      </c>
      <c r="B3349" s="153" t="s">
        <v>3553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239</v>
      </c>
      <c r="B3350" s="153" t="s">
        <v>3554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239</v>
      </c>
      <c r="B3351" s="153" t="s">
        <v>3555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239</v>
      </c>
      <c r="B3352" s="153" t="s">
        <v>3556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239</v>
      </c>
      <c r="B3353" s="153" t="s">
        <v>3557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239</v>
      </c>
      <c r="B3354" s="153" t="s">
        <v>3558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239</v>
      </c>
      <c r="B3355" s="153" t="s">
        <v>3559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239</v>
      </c>
      <c r="B3356" s="153" t="s">
        <v>3560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239</v>
      </c>
      <c r="B3357" s="153" t="s">
        <v>3561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239</v>
      </c>
      <c r="B3358" s="153" t="s">
        <v>3562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239</v>
      </c>
      <c r="B3359" s="153" t="s">
        <v>3563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239</v>
      </c>
      <c r="B3360" s="153" t="s">
        <v>3564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239</v>
      </c>
      <c r="B3361" s="153" t="s">
        <v>3565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239</v>
      </c>
      <c r="B3362" s="153" t="s">
        <v>3566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239</v>
      </c>
      <c r="B3363" s="153" t="s">
        <v>3567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239</v>
      </c>
      <c r="B3364" s="153" t="s">
        <v>3568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239</v>
      </c>
      <c r="B3365" s="153" t="s">
        <v>3569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239</v>
      </c>
      <c r="B3366" s="153" t="s">
        <v>3570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239</v>
      </c>
      <c r="B3367" s="153" t="s">
        <v>3571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239</v>
      </c>
      <c r="B3368" s="153" t="s">
        <v>3572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239</v>
      </c>
      <c r="B3369" s="153" t="s">
        <v>3573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239</v>
      </c>
      <c r="B3370" s="153" t="s">
        <v>3574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239</v>
      </c>
      <c r="B3371" s="153" t="s">
        <v>3575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239</v>
      </c>
      <c r="B3372" s="153" t="s">
        <v>3576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239</v>
      </c>
      <c r="B3373" s="153" t="s">
        <v>3577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239</v>
      </c>
      <c r="B3374" s="153" t="s">
        <v>3578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239</v>
      </c>
      <c r="B3375" s="153" t="s">
        <v>3579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239</v>
      </c>
      <c r="B3376" s="153" t="s">
        <v>3580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239</v>
      </c>
      <c r="B3377" s="153" t="s">
        <v>3581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239</v>
      </c>
      <c r="B3378" s="153" t="s">
        <v>3582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239</v>
      </c>
      <c r="B3379" s="153" t="s">
        <v>3583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239</v>
      </c>
      <c r="B3380" s="153" t="s">
        <v>3584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239</v>
      </c>
      <c r="B3381" s="153" t="s">
        <v>3585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239</v>
      </c>
      <c r="B3382" s="153" t="s">
        <v>3586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239</v>
      </c>
      <c r="B3383" s="153" t="s">
        <v>3587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239</v>
      </c>
      <c r="B3384" s="153" t="s">
        <v>3588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239</v>
      </c>
      <c r="B3385" s="153" t="s">
        <v>3589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239</v>
      </c>
      <c r="B3386" s="153" t="s">
        <v>3590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239</v>
      </c>
      <c r="B3387" s="153" t="s">
        <v>3591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239</v>
      </c>
      <c r="B3388" s="153" t="s">
        <v>3592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239</v>
      </c>
      <c r="B3389" s="153" t="s">
        <v>3593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239</v>
      </c>
      <c r="B3390" s="153" t="s">
        <v>3594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239</v>
      </c>
      <c r="B3391" s="153" t="s">
        <v>3595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239</v>
      </c>
      <c r="B3392" s="153" t="s">
        <v>3596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239</v>
      </c>
      <c r="B3393" s="153" t="s">
        <v>3597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239</v>
      </c>
      <c r="B3394" s="153" t="s">
        <v>3598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239</v>
      </c>
      <c r="B3395" s="153" t="s">
        <v>3599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239</v>
      </c>
      <c r="B3396" s="153" t="s">
        <v>3600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239</v>
      </c>
      <c r="B3397" s="153" t="s">
        <v>3601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239</v>
      </c>
      <c r="B3398" s="153" t="s">
        <v>3602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239</v>
      </c>
      <c r="B3399" s="153" t="s">
        <v>3603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239</v>
      </c>
      <c r="B3400" s="153" t="s">
        <v>3604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239</v>
      </c>
      <c r="B3401" s="153" t="s">
        <v>3605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239</v>
      </c>
      <c r="B3402" s="153" t="s">
        <v>3606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239</v>
      </c>
      <c r="B3403" s="153" t="s">
        <v>3607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239</v>
      </c>
      <c r="B3404" s="153" t="s">
        <v>3608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239</v>
      </c>
      <c r="B3405" s="153" t="s">
        <v>3609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239</v>
      </c>
      <c r="B3406" s="153" t="s">
        <v>3610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239</v>
      </c>
      <c r="B3407" s="153" t="s">
        <v>3611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239</v>
      </c>
      <c r="B3408" s="153" t="s">
        <v>3612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239</v>
      </c>
      <c r="B3409" s="153" t="s">
        <v>3613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239</v>
      </c>
      <c r="B3410" s="153" t="s">
        <v>3614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239</v>
      </c>
      <c r="B3411" s="153" t="s">
        <v>3615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239</v>
      </c>
      <c r="B3412" s="153" t="s">
        <v>3616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239</v>
      </c>
      <c r="B3413" s="153" t="s">
        <v>3617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239</v>
      </c>
      <c r="B3414" s="153" t="s">
        <v>3618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239</v>
      </c>
      <c r="B3415" s="153" t="s">
        <v>3619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239</v>
      </c>
      <c r="B3416" s="153" t="s">
        <v>3620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239</v>
      </c>
      <c r="B3417" s="153" t="s">
        <v>3621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239</v>
      </c>
      <c r="B3418" s="153" t="s">
        <v>3622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239</v>
      </c>
      <c r="B3419" s="153" t="s">
        <v>3623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239</v>
      </c>
      <c r="B3420" s="153" t="s">
        <v>3624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239</v>
      </c>
      <c r="B3421" s="153" t="s">
        <v>3625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239</v>
      </c>
      <c r="B3422" s="153" t="s">
        <v>3626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239</v>
      </c>
      <c r="B3423" s="153" t="s">
        <v>3627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239</v>
      </c>
      <c r="B3424" s="153" t="s">
        <v>3628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239</v>
      </c>
      <c r="B3425" s="153" t="s">
        <v>3629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239</v>
      </c>
      <c r="B3426" s="153" t="s">
        <v>3630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239</v>
      </c>
      <c r="B3427" s="153" t="s">
        <v>3631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239</v>
      </c>
      <c r="B3428" s="153" t="s">
        <v>3632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239</v>
      </c>
      <c r="B3429" s="153" t="s">
        <v>3633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239</v>
      </c>
      <c r="B3430" s="153" t="s">
        <v>3634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239</v>
      </c>
      <c r="B3431" s="153" t="s">
        <v>3635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239</v>
      </c>
      <c r="B3432" s="153" t="s">
        <v>3636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239</v>
      </c>
      <c r="B3433" s="153" t="s">
        <v>3637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239</v>
      </c>
      <c r="B3434" s="153" t="s">
        <v>3638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239</v>
      </c>
      <c r="B3435" s="153" t="s">
        <v>3639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239</v>
      </c>
      <c r="B3436" s="153" t="s">
        <v>3640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239</v>
      </c>
      <c r="B3437" s="153" t="s">
        <v>3641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239</v>
      </c>
      <c r="B3438" s="153" t="s">
        <v>3642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239</v>
      </c>
      <c r="B3439" s="153" t="s">
        <v>3643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239</v>
      </c>
      <c r="B3440" s="153" t="s">
        <v>3644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239</v>
      </c>
      <c r="B3441" s="153" t="s">
        <v>3645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239</v>
      </c>
      <c r="B3442" s="153" t="s">
        <v>3646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239</v>
      </c>
      <c r="B3443" s="153" t="s">
        <v>3647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239</v>
      </c>
      <c r="B3444" s="153" t="s">
        <v>3648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239</v>
      </c>
      <c r="B3445" s="153" t="s">
        <v>3649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239</v>
      </c>
      <c r="B3446" s="153" t="s">
        <v>3650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239</v>
      </c>
      <c r="B3447" s="153" t="s">
        <v>3651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239</v>
      </c>
      <c r="B3448" s="153" t="s">
        <v>3652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239</v>
      </c>
      <c r="B3449" s="153" t="s">
        <v>3653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239</v>
      </c>
      <c r="B3450" s="153" t="s">
        <v>3654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239</v>
      </c>
      <c r="B3451" s="153" t="s">
        <v>3655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239</v>
      </c>
      <c r="B3452" s="153" t="s">
        <v>3656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239</v>
      </c>
      <c r="B3453" s="153" t="s">
        <v>3657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239</v>
      </c>
      <c r="B3454" s="153" t="s">
        <v>3658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239</v>
      </c>
      <c r="B3455" s="153" t="s">
        <v>3659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239</v>
      </c>
      <c r="B3456" s="153" t="s">
        <v>3660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239</v>
      </c>
      <c r="B3457" s="153" t="s">
        <v>3661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239</v>
      </c>
      <c r="B3458" s="153" t="s">
        <v>3662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239</v>
      </c>
      <c r="B3459" s="153" t="s">
        <v>3663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239</v>
      </c>
      <c r="B3460" s="153" t="s">
        <v>3664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239</v>
      </c>
      <c r="B3461" s="153" t="s">
        <v>3665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239</v>
      </c>
      <c r="B3462" s="153" t="s">
        <v>3666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239</v>
      </c>
      <c r="B3463" s="153" t="s">
        <v>3667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239</v>
      </c>
      <c r="B3464" s="153" t="s">
        <v>3668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239</v>
      </c>
      <c r="B3465" s="153" t="s">
        <v>3669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239</v>
      </c>
      <c r="B3466" s="153" t="s">
        <v>3670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239</v>
      </c>
      <c r="B3467" s="153" t="s">
        <v>3671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239</v>
      </c>
      <c r="B3468" s="153" t="s">
        <v>3672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239</v>
      </c>
      <c r="B3469" s="153" t="s">
        <v>3673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239</v>
      </c>
      <c r="B3470" s="153" t="s">
        <v>3674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239</v>
      </c>
      <c r="B3471" s="153" t="s">
        <v>3675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239</v>
      </c>
      <c r="B3472" s="153" t="s">
        <v>3676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239</v>
      </c>
      <c r="B3473" s="153" t="s">
        <v>3677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239</v>
      </c>
      <c r="B3474" s="153" t="s">
        <v>3678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239</v>
      </c>
      <c r="B3475" s="153" t="s">
        <v>3679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239</v>
      </c>
      <c r="B3476" s="153" t="s">
        <v>3680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239</v>
      </c>
      <c r="B3477" s="153" t="s">
        <v>3681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239</v>
      </c>
      <c r="B3478" s="153" t="s">
        <v>3682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239</v>
      </c>
      <c r="B3479" s="153" t="s">
        <v>3683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239</v>
      </c>
      <c r="B3480" s="153" t="s">
        <v>3684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239</v>
      </c>
      <c r="B3481" s="153" t="s">
        <v>3685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239</v>
      </c>
      <c r="B3482" s="153" t="s">
        <v>3686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239</v>
      </c>
      <c r="B3483" s="153" t="s">
        <v>3687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239</v>
      </c>
      <c r="B3484" s="153" t="s">
        <v>3688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239</v>
      </c>
      <c r="B3485" s="153" t="s">
        <v>3689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239</v>
      </c>
      <c r="B3486" s="153" t="s">
        <v>3690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239</v>
      </c>
      <c r="B3487" s="153" t="s">
        <v>3691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239</v>
      </c>
      <c r="B3488" s="153" t="s">
        <v>3692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239</v>
      </c>
      <c r="B3489" s="153" t="s">
        <v>3693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239</v>
      </c>
      <c r="B3490" s="153" t="s">
        <v>3694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239</v>
      </c>
      <c r="B3491" s="153" t="s">
        <v>3695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239</v>
      </c>
      <c r="B3492" s="153" t="s">
        <v>3696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239</v>
      </c>
      <c r="B3493" s="153" t="s">
        <v>3697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239</v>
      </c>
      <c r="B3494" s="153" t="s">
        <v>3698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239</v>
      </c>
      <c r="B3495" s="153" t="s">
        <v>3699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239</v>
      </c>
      <c r="B3496" s="153" t="s">
        <v>3700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239</v>
      </c>
      <c r="B3497" s="153" t="s">
        <v>3701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239</v>
      </c>
      <c r="B3498" s="153" t="s">
        <v>3702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239</v>
      </c>
      <c r="B3499" s="153" t="s">
        <v>3703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239</v>
      </c>
      <c r="B3500" s="153" t="s">
        <v>3704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239</v>
      </c>
      <c r="B3501" s="153" t="s">
        <v>3705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239</v>
      </c>
      <c r="B3502" s="153" t="s">
        <v>3706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239</v>
      </c>
      <c r="B3503" s="153" t="s">
        <v>3707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239</v>
      </c>
      <c r="B3504" s="153" t="s">
        <v>3708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239</v>
      </c>
      <c r="B3505" s="153" t="s">
        <v>3709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239</v>
      </c>
      <c r="B3506" s="153" t="s">
        <v>3710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239</v>
      </c>
      <c r="B3507" s="153" t="s">
        <v>3711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239</v>
      </c>
      <c r="B3508" s="153" t="s">
        <v>3712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239</v>
      </c>
      <c r="B3509" s="153" t="s">
        <v>3713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239</v>
      </c>
      <c r="B3510" s="153" t="s">
        <v>3714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239</v>
      </c>
      <c r="B3511" s="153" t="s">
        <v>3715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239</v>
      </c>
      <c r="B3512" s="153" t="s">
        <v>3716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239</v>
      </c>
      <c r="B3513" s="153" t="s">
        <v>3717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239</v>
      </c>
      <c r="B3514" s="153" t="s">
        <v>3718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239</v>
      </c>
      <c r="B3515" s="153" t="s">
        <v>3719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239</v>
      </c>
      <c r="B3516" s="153" t="s">
        <v>3720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239</v>
      </c>
      <c r="B3517" s="153" t="s">
        <v>3721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239</v>
      </c>
      <c r="B3518" s="153" t="s">
        <v>3722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239</v>
      </c>
      <c r="B3519" s="153" t="s">
        <v>3723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239</v>
      </c>
      <c r="B3520" s="153" t="s">
        <v>3724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239</v>
      </c>
      <c r="B3521" s="153" t="s">
        <v>3725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239</v>
      </c>
      <c r="B3522" s="153" t="s">
        <v>3726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239</v>
      </c>
      <c r="B3523" s="153" t="s">
        <v>3727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239</v>
      </c>
      <c r="B3524" s="153" t="s">
        <v>3728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239</v>
      </c>
      <c r="B3525" s="153" t="s">
        <v>3729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239</v>
      </c>
      <c r="B3526" s="153" t="s">
        <v>3730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239</v>
      </c>
      <c r="B3527" s="153" t="s">
        <v>3731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239</v>
      </c>
      <c r="B3528" s="153" t="s">
        <v>3732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239</v>
      </c>
      <c r="B3529" s="153" t="s">
        <v>3733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239</v>
      </c>
      <c r="B3530" s="153" t="s">
        <v>3734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239</v>
      </c>
      <c r="B3531" s="153" t="s">
        <v>3735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239</v>
      </c>
      <c r="B3532" s="153" t="s">
        <v>3736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239</v>
      </c>
      <c r="B3533" s="153" t="s">
        <v>3737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239</v>
      </c>
      <c r="B3534" s="153" t="s">
        <v>3738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239</v>
      </c>
      <c r="B3535" s="153" t="s">
        <v>3739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239</v>
      </c>
      <c r="B3536" s="153" t="s">
        <v>3740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239</v>
      </c>
      <c r="B3537" s="153" t="s">
        <v>3741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239</v>
      </c>
      <c r="B3538" s="153" t="s">
        <v>3742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239</v>
      </c>
      <c r="B3539" s="153" t="s">
        <v>3743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239</v>
      </c>
      <c r="B3540" s="153" t="s">
        <v>3744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239</v>
      </c>
      <c r="B3541" s="153" t="s">
        <v>3745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239</v>
      </c>
      <c r="B3542" s="153" t="s">
        <v>3746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239</v>
      </c>
      <c r="B3543" s="153" t="s">
        <v>3747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239</v>
      </c>
      <c r="B3544" s="153" t="s">
        <v>3748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239</v>
      </c>
      <c r="B3545" s="153" t="s">
        <v>3749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239</v>
      </c>
      <c r="B3546" s="153" t="s">
        <v>3750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239</v>
      </c>
      <c r="B3547" s="153" t="s">
        <v>3751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239</v>
      </c>
      <c r="B3548" s="153" t="s">
        <v>3752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239</v>
      </c>
      <c r="B3549" s="153" t="s">
        <v>3753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239</v>
      </c>
      <c r="B3550" s="153" t="s">
        <v>3754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239</v>
      </c>
      <c r="B3551" s="153" t="s">
        <v>3755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239</v>
      </c>
      <c r="B3552" s="153" t="s">
        <v>3756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239</v>
      </c>
      <c r="B3553" s="153" t="s">
        <v>3757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239</v>
      </c>
      <c r="B3554" s="153" t="s">
        <v>3758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239</v>
      </c>
      <c r="B3555" s="153" t="s">
        <v>3759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239</v>
      </c>
      <c r="B3556" s="153" t="s">
        <v>3760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239</v>
      </c>
      <c r="B3557" s="153" t="s">
        <v>3761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239</v>
      </c>
      <c r="B3558" s="153" t="s">
        <v>3762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239</v>
      </c>
      <c r="B3559" s="153" t="s">
        <v>3763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239</v>
      </c>
      <c r="B3560" s="153" t="s">
        <v>3764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239</v>
      </c>
      <c r="B3561" s="153" t="s">
        <v>3765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239</v>
      </c>
      <c r="B3562" s="153" t="s">
        <v>3766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239</v>
      </c>
      <c r="B3563" s="153" t="s">
        <v>3767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239</v>
      </c>
      <c r="B3564" s="153" t="s">
        <v>3768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239</v>
      </c>
      <c r="B3565" s="153" t="s">
        <v>3769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239</v>
      </c>
      <c r="B3566" s="153" t="s">
        <v>3770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239</v>
      </c>
      <c r="B3567" s="153" t="s">
        <v>3771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239</v>
      </c>
      <c r="B3568" s="153" t="s">
        <v>3772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239</v>
      </c>
      <c r="B3569" s="153" t="s">
        <v>3773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239</v>
      </c>
      <c r="B3570" s="153" t="s">
        <v>3774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239</v>
      </c>
      <c r="B3571" s="153" t="s">
        <v>3775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239</v>
      </c>
      <c r="B3572" s="153" t="s">
        <v>3776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239</v>
      </c>
      <c r="B3573" s="153" t="s">
        <v>3777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239</v>
      </c>
      <c r="B3574" s="153" t="s">
        <v>3778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239</v>
      </c>
      <c r="B3575" s="153" t="s">
        <v>3779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239</v>
      </c>
      <c r="B3576" s="153" t="s">
        <v>3780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239</v>
      </c>
      <c r="B3577" s="153" t="s">
        <v>3781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239</v>
      </c>
      <c r="B3578" s="153" t="s">
        <v>3782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239</v>
      </c>
      <c r="B3579" s="153" t="s">
        <v>3783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239</v>
      </c>
      <c r="B3580" s="153" t="s">
        <v>3784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239</v>
      </c>
      <c r="B3581" s="153" t="s">
        <v>3785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239</v>
      </c>
      <c r="B3582" s="153" t="s">
        <v>3786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239</v>
      </c>
      <c r="B3583" s="153" t="s">
        <v>3787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239</v>
      </c>
      <c r="B3584" s="153" t="s">
        <v>3788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239</v>
      </c>
      <c r="B3585" s="153" t="s">
        <v>3789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239</v>
      </c>
      <c r="B3586" s="153" t="s">
        <v>3790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239</v>
      </c>
      <c r="B3587" s="153" t="s">
        <v>3791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239</v>
      </c>
      <c r="B3588" s="153" t="s">
        <v>3792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239</v>
      </c>
      <c r="B3589" s="153" t="s">
        <v>3793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239</v>
      </c>
      <c r="B3590" s="153" t="s">
        <v>3794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239</v>
      </c>
      <c r="B3591" s="153" t="s">
        <v>3795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239</v>
      </c>
      <c r="B3592" s="153" t="s">
        <v>3796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239</v>
      </c>
      <c r="B3593" s="153" t="s">
        <v>3797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239</v>
      </c>
      <c r="B3594" s="153" t="s">
        <v>3798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239</v>
      </c>
      <c r="B3595" s="153" t="s">
        <v>3799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239</v>
      </c>
      <c r="B3596" s="153" t="s">
        <v>3800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239</v>
      </c>
      <c r="B3597" s="153" t="s">
        <v>3801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239</v>
      </c>
      <c r="B3598" s="153" t="s">
        <v>3802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239</v>
      </c>
      <c r="B3599" s="153" t="s">
        <v>3803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239</v>
      </c>
      <c r="B3600" s="153" t="s">
        <v>3804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239</v>
      </c>
      <c r="B3601" s="153" t="s">
        <v>3805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239</v>
      </c>
      <c r="B3602" s="153" t="s">
        <v>3806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239</v>
      </c>
      <c r="B3603" s="153" t="s">
        <v>3807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239</v>
      </c>
      <c r="B3604" s="153" t="s">
        <v>3808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239</v>
      </c>
      <c r="B3605" s="153" t="s">
        <v>3809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239</v>
      </c>
      <c r="B3606" s="153" t="s">
        <v>3810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239</v>
      </c>
      <c r="B3607" s="153" t="s">
        <v>3811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239</v>
      </c>
      <c r="B3608" s="153" t="s">
        <v>3812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239</v>
      </c>
      <c r="B3609" s="153" t="s">
        <v>3813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239</v>
      </c>
      <c r="B3610" s="153" t="s">
        <v>3814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239</v>
      </c>
      <c r="B3611" s="153" t="s">
        <v>3815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239</v>
      </c>
      <c r="B3612" s="153" t="s">
        <v>3816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239</v>
      </c>
      <c r="B3613" s="153" t="s">
        <v>3817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239</v>
      </c>
      <c r="B3614" s="153" t="s">
        <v>3818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239</v>
      </c>
      <c r="B3615" s="153" t="s">
        <v>3819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239</v>
      </c>
      <c r="B3616" s="153" t="s">
        <v>3820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239</v>
      </c>
      <c r="B3617" s="153" t="s">
        <v>3821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239</v>
      </c>
      <c r="B3618" s="153" t="s">
        <v>3822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239</v>
      </c>
      <c r="B3619" s="153" t="s">
        <v>3823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239</v>
      </c>
      <c r="B3620" s="153" t="s">
        <v>3824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239</v>
      </c>
      <c r="B3621" s="153" t="s">
        <v>3825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239</v>
      </c>
      <c r="B3622" s="153" t="s">
        <v>3826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239</v>
      </c>
      <c r="B3623" s="153" t="s">
        <v>3827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239</v>
      </c>
      <c r="B3624" s="153" t="s">
        <v>3828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239</v>
      </c>
      <c r="B3625" s="153" t="s">
        <v>3829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239</v>
      </c>
      <c r="B3626" s="153" t="s">
        <v>3830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239</v>
      </c>
      <c r="B3627" s="153" t="s">
        <v>3831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239</v>
      </c>
      <c r="B3628" s="153" t="s">
        <v>3832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239</v>
      </c>
      <c r="B3629" s="153" t="s">
        <v>3833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239</v>
      </c>
      <c r="B3630" s="153" t="s">
        <v>3834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239</v>
      </c>
      <c r="B3631" s="153" t="s">
        <v>3835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239</v>
      </c>
      <c r="B3632" s="153" t="s">
        <v>3836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239</v>
      </c>
      <c r="B3633" s="153" t="s">
        <v>3837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239</v>
      </c>
      <c r="B3634" s="153" t="s">
        <v>3838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239</v>
      </c>
      <c r="B3635" s="153" t="s">
        <v>3839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239</v>
      </c>
      <c r="B3636" s="153" t="s">
        <v>3840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239</v>
      </c>
      <c r="B3637" s="153" t="s">
        <v>3841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239</v>
      </c>
      <c r="B3638" s="153" t="s">
        <v>3842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239</v>
      </c>
      <c r="B3639" s="153" t="s">
        <v>3843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239</v>
      </c>
      <c r="B3640" s="153" t="s">
        <v>3844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239</v>
      </c>
      <c r="B3641" s="153" t="s">
        <v>3845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239</v>
      </c>
      <c r="B3642" s="153" t="s">
        <v>3846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239</v>
      </c>
      <c r="B3643" s="153" t="s">
        <v>3847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239</v>
      </c>
      <c r="B3644" s="153" t="s">
        <v>3848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239</v>
      </c>
      <c r="B3645" s="153" t="s">
        <v>3849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239</v>
      </c>
      <c r="B3646" s="153" t="s">
        <v>3850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239</v>
      </c>
      <c r="B3647" s="153" t="s">
        <v>3851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239</v>
      </c>
      <c r="B3648" s="153" t="s">
        <v>3852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239</v>
      </c>
      <c r="B3649" s="153" t="s">
        <v>3853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239</v>
      </c>
      <c r="B3650" s="153" t="s">
        <v>3854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239</v>
      </c>
      <c r="B3651" s="153" t="s">
        <v>3855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239</v>
      </c>
      <c r="B3652" s="153" t="s">
        <v>3856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239</v>
      </c>
      <c r="B3653" s="153" t="s">
        <v>3857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239</v>
      </c>
      <c r="B3654" s="153" t="s">
        <v>3858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239</v>
      </c>
      <c r="B3655" s="153" t="s">
        <v>3859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239</v>
      </c>
      <c r="B3656" s="153" t="s">
        <v>3860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239</v>
      </c>
      <c r="B3657" s="153" t="s">
        <v>3861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239</v>
      </c>
      <c r="B3658" s="153" t="s">
        <v>3862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239</v>
      </c>
      <c r="B3659" s="153" t="s">
        <v>3863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239</v>
      </c>
      <c r="B3660" s="153" t="s">
        <v>3864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239</v>
      </c>
      <c r="B3661" s="153" t="s">
        <v>3865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239</v>
      </c>
      <c r="B3662" s="153" t="s">
        <v>3866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239</v>
      </c>
      <c r="B3663" s="153" t="s">
        <v>3867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239</v>
      </c>
      <c r="B3664" s="153" t="s">
        <v>3868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239</v>
      </c>
      <c r="B3665" s="153" t="s">
        <v>3869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239</v>
      </c>
      <c r="B3666" s="153" t="s">
        <v>3870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242</v>
      </c>
      <c r="B3667" s="153" t="s">
        <v>3871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242</v>
      </c>
      <c r="B3668" s="153" t="s">
        <v>3872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242</v>
      </c>
      <c r="B3669" s="153" t="s">
        <v>3873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242</v>
      </c>
      <c r="B3670" s="153" t="s">
        <v>3874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242</v>
      </c>
      <c r="B3671" s="153" t="s">
        <v>3875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242</v>
      </c>
      <c r="B3672" s="153" t="s">
        <v>3876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242</v>
      </c>
      <c r="B3673" s="153" t="s">
        <v>3877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242</v>
      </c>
      <c r="B3674" s="153" t="s">
        <v>3878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242</v>
      </c>
      <c r="B3675" s="153" t="s">
        <v>3879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242</v>
      </c>
      <c r="B3676" s="153" t="s">
        <v>3880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245</v>
      </c>
      <c r="B3677" s="153" t="s">
        <v>3881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245</v>
      </c>
      <c r="B3678" s="153" t="s">
        <v>3882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245</v>
      </c>
      <c r="B3679" s="153" t="s">
        <v>3883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245</v>
      </c>
      <c r="B3680" s="153" t="s">
        <v>3884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245</v>
      </c>
      <c r="B3681" s="153" t="s">
        <v>3885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245</v>
      </c>
      <c r="B3682" s="153" t="s">
        <v>3886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245</v>
      </c>
      <c r="B3683" s="153" t="s">
        <v>3887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245</v>
      </c>
      <c r="B3684" s="153" t="s">
        <v>3888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245</v>
      </c>
      <c r="B3685" s="153" t="s">
        <v>3889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245</v>
      </c>
      <c r="B3686" s="153" t="s">
        <v>3890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245</v>
      </c>
      <c r="B3687" s="153" t="s">
        <v>3891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245</v>
      </c>
      <c r="B3688" s="153" t="s">
        <v>3892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245</v>
      </c>
      <c r="B3689" s="153" t="s">
        <v>3893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245</v>
      </c>
      <c r="B3690" s="153" t="s">
        <v>3894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245</v>
      </c>
      <c r="B3691" s="153" t="s">
        <v>3895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245</v>
      </c>
      <c r="B3692" s="153" t="s">
        <v>3896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245</v>
      </c>
      <c r="B3693" s="153" t="s">
        <v>3897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245</v>
      </c>
      <c r="B3694" s="153" t="s">
        <v>3898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245</v>
      </c>
      <c r="B3695" s="153" t="s">
        <v>3899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245</v>
      </c>
      <c r="B3696" s="153" t="s">
        <v>3900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245</v>
      </c>
      <c r="B3697" s="153" t="s">
        <v>3901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B3:H34"/>
  <sheetViews>
    <sheetView workbookViewId="0">
      <selection activeCell="K24" sqref="K24"/>
    </sheetView>
  </sheetViews>
  <sheetFormatPr baseColWidth="10" defaultRowHeight="15"/>
  <cols>
    <col min="7" max="7" width="14.7109375" style="189" bestFit="1" customWidth="1"/>
  </cols>
  <sheetData>
    <row r="3" spans="2:8">
      <c r="B3" t="s">
        <v>3914</v>
      </c>
      <c r="C3" t="s">
        <v>3917</v>
      </c>
      <c r="E3" t="s">
        <v>3909</v>
      </c>
      <c r="F3" t="s">
        <v>53</v>
      </c>
      <c r="G3" s="189" t="s">
        <v>3949</v>
      </c>
      <c r="H3" t="s">
        <v>3916</v>
      </c>
    </row>
    <row r="4" spans="2:8">
      <c r="B4" t="s">
        <v>3910</v>
      </c>
      <c r="C4">
        <v>11</v>
      </c>
      <c r="E4" t="s">
        <v>3910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3911</v>
      </c>
      <c r="C5">
        <v>11</v>
      </c>
      <c r="E5" t="s">
        <v>3910</v>
      </c>
      <c r="F5">
        <v>4</v>
      </c>
      <c r="G5" s="189" t="str">
        <f t="shared" ref="G5:G34" si="0">CONCATENATE(E5,"_",F5)</f>
        <v>Laser Orion_4</v>
      </c>
      <c r="H5">
        <v>6</v>
      </c>
    </row>
    <row r="6" spans="2:8">
      <c r="B6" t="s">
        <v>3912</v>
      </c>
      <c r="C6">
        <v>11</v>
      </c>
      <c r="E6" t="s">
        <v>3910</v>
      </c>
      <c r="F6">
        <v>5</v>
      </c>
      <c r="G6" s="189" t="str">
        <f t="shared" si="0"/>
        <v>Laser Orion_5</v>
      </c>
      <c r="H6">
        <v>6</v>
      </c>
    </row>
    <row r="7" spans="2:8">
      <c r="B7" t="s">
        <v>3913</v>
      </c>
      <c r="C7">
        <v>11</v>
      </c>
      <c r="E7" t="s">
        <v>3910</v>
      </c>
      <c r="F7">
        <v>6</v>
      </c>
      <c r="G7" s="189" t="str">
        <f t="shared" si="0"/>
        <v>Laser Orion_6</v>
      </c>
      <c r="H7">
        <v>6</v>
      </c>
    </row>
    <row r="8" spans="2:8">
      <c r="E8" t="s">
        <v>3910</v>
      </c>
      <c r="F8">
        <v>8</v>
      </c>
      <c r="G8" s="189" t="str">
        <f t="shared" si="0"/>
        <v>Laser Orion_8</v>
      </c>
      <c r="H8">
        <v>6</v>
      </c>
    </row>
    <row r="9" spans="2:8">
      <c r="E9" t="s">
        <v>3910</v>
      </c>
      <c r="F9">
        <v>10</v>
      </c>
      <c r="G9" s="189" t="str">
        <f t="shared" si="0"/>
        <v>Laser Orion_10</v>
      </c>
      <c r="H9">
        <v>6</v>
      </c>
    </row>
    <row r="10" spans="2:8">
      <c r="E10" t="s">
        <v>3910</v>
      </c>
      <c r="F10">
        <v>12</v>
      </c>
      <c r="G10" s="189" t="str">
        <f t="shared" si="0"/>
        <v>Laser Orion_12</v>
      </c>
      <c r="H10">
        <v>6</v>
      </c>
    </row>
    <row r="11" spans="2:8">
      <c r="E11" t="s">
        <v>3910</v>
      </c>
      <c r="F11">
        <v>15</v>
      </c>
      <c r="G11" s="189" t="str">
        <f t="shared" si="0"/>
        <v>Laser Orion_15</v>
      </c>
      <c r="H11">
        <v>6</v>
      </c>
    </row>
    <row r="12" spans="2:8">
      <c r="E12" t="s">
        <v>3911</v>
      </c>
      <c r="F12">
        <v>3</v>
      </c>
      <c r="G12" s="189" t="str">
        <f t="shared" si="0"/>
        <v>Laser Esab_3</v>
      </c>
      <c r="H12">
        <v>6</v>
      </c>
    </row>
    <row r="13" spans="2:8">
      <c r="E13" t="s">
        <v>3911</v>
      </c>
      <c r="F13">
        <v>4</v>
      </c>
      <c r="G13" s="189" t="str">
        <f t="shared" si="0"/>
        <v>Laser Esab_4</v>
      </c>
      <c r="H13">
        <v>6</v>
      </c>
    </row>
    <row r="14" spans="2:8">
      <c r="E14" t="s">
        <v>3911</v>
      </c>
      <c r="F14">
        <v>5</v>
      </c>
      <c r="G14" s="189" t="str">
        <f t="shared" si="0"/>
        <v>Laser Esab_5</v>
      </c>
      <c r="H14">
        <v>6</v>
      </c>
    </row>
    <row r="15" spans="2:8">
      <c r="E15" t="s">
        <v>3911</v>
      </c>
      <c r="F15">
        <v>6</v>
      </c>
      <c r="G15" s="189" t="str">
        <f t="shared" si="0"/>
        <v>Laser Esab_6</v>
      </c>
      <c r="H15">
        <v>6</v>
      </c>
    </row>
    <row r="16" spans="2:8">
      <c r="E16" t="s">
        <v>3911</v>
      </c>
      <c r="F16">
        <v>8</v>
      </c>
      <c r="G16" s="189" t="str">
        <f t="shared" si="0"/>
        <v>Laser Esab_8</v>
      </c>
      <c r="H16">
        <v>6</v>
      </c>
    </row>
    <row r="17" spans="5:8">
      <c r="E17" t="s">
        <v>3911</v>
      </c>
      <c r="F17">
        <v>10</v>
      </c>
      <c r="G17" s="189" t="str">
        <f t="shared" si="0"/>
        <v>Laser Esab_10</v>
      </c>
      <c r="H17">
        <v>6</v>
      </c>
    </row>
    <row r="18" spans="5:8">
      <c r="E18" t="s">
        <v>3911</v>
      </c>
      <c r="F18">
        <v>12</v>
      </c>
      <c r="G18" s="189" t="str">
        <f t="shared" si="0"/>
        <v>Laser Esab_12</v>
      </c>
      <c r="H18">
        <v>6</v>
      </c>
    </row>
    <row r="19" spans="5:8">
      <c r="E19" t="s">
        <v>3911</v>
      </c>
      <c r="F19">
        <v>15</v>
      </c>
      <c r="G19" s="189" t="str">
        <f t="shared" si="0"/>
        <v>Laser Esab_15</v>
      </c>
      <c r="H19">
        <v>6</v>
      </c>
    </row>
    <row r="20" spans="5:8">
      <c r="E20" t="s">
        <v>3912</v>
      </c>
      <c r="F20">
        <v>5</v>
      </c>
      <c r="G20" s="189" t="str">
        <f t="shared" si="0"/>
        <v>Plasma Esab_5</v>
      </c>
      <c r="H20">
        <v>-1</v>
      </c>
    </row>
    <row r="21" spans="5:8">
      <c r="E21" t="s">
        <v>3912</v>
      </c>
      <c r="F21">
        <v>6</v>
      </c>
      <c r="G21" s="189" t="str">
        <f t="shared" si="0"/>
        <v>Plasma Esab_6</v>
      </c>
      <c r="H21">
        <v>-1</v>
      </c>
    </row>
    <row r="22" spans="5:8">
      <c r="E22" t="s">
        <v>3912</v>
      </c>
      <c r="F22">
        <v>8</v>
      </c>
      <c r="G22" s="189" t="str">
        <f t="shared" si="0"/>
        <v>Plasma Esab_8</v>
      </c>
      <c r="H22">
        <v>-1</v>
      </c>
    </row>
    <row r="23" spans="5:8">
      <c r="E23" t="s">
        <v>3912</v>
      </c>
      <c r="F23">
        <v>10</v>
      </c>
      <c r="G23" s="189" t="str">
        <f t="shared" si="0"/>
        <v>Plasma Esab_10</v>
      </c>
      <c r="H23">
        <v>-1</v>
      </c>
    </row>
    <row r="24" spans="5:8">
      <c r="E24" t="s">
        <v>3912</v>
      </c>
      <c r="F24">
        <v>12</v>
      </c>
      <c r="G24" s="189" t="str">
        <f t="shared" si="0"/>
        <v>Plasma Esab_12</v>
      </c>
      <c r="H24">
        <v>-1</v>
      </c>
    </row>
    <row r="25" spans="5:8">
      <c r="E25" t="s">
        <v>3912</v>
      </c>
      <c r="F25">
        <v>14</v>
      </c>
      <c r="G25" s="189" t="str">
        <f t="shared" si="0"/>
        <v>Plasma Esab_14</v>
      </c>
      <c r="H25">
        <v>-1</v>
      </c>
    </row>
    <row r="26" spans="5:8">
      <c r="E26" t="s">
        <v>3912</v>
      </c>
      <c r="F26">
        <v>15</v>
      </c>
      <c r="G26" s="189" t="str">
        <f t="shared" si="0"/>
        <v>Plasma Esab_15</v>
      </c>
      <c r="H26">
        <v>-1</v>
      </c>
    </row>
    <row r="27" spans="5:8">
      <c r="E27" t="s">
        <v>3912</v>
      </c>
      <c r="F27">
        <v>16</v>
      </c>
      <c r="G27" s="189" t="str">
        <f t="shared" si="0"/>
        <v>Plasma Esab_16</v>
      </c>
      <c r="H27">
        <v>-1</v>
      </c>
    </row>
    <row r="28" spans="5:8">
      <c r="E28" t="s">
        <v>3912</v>
      </c>
      <c r="F28">
        <v>18</v>
      </c>
      <c r="G28" s="189" t="str">
        <f t="shared" si="0"/>
        <v>Plasma Esab_18</v>
      </c>
      <c r="H28">
        <v>-1</v>
      </c>
    </row>
    <row r="29" spans="5:8">
      <c r="E29" t="s">
        <v>3912</v>
      </c>
      <c r="F29">
        <v>20</v>
      </c>
      <c r="G29" s="189" t="str">
        <f t="shared" si="0"/>
        <v>Plasma Esab_20</v>
      </c>
      <c r="H29">
        <v>-1</v>
      </c>
    </row>
    <row r="30" spans="5:8">
      <c r="E30" t="s">
        <v>3912</v>
      </c>
      <c r="F30">
        <v>22</v>
      </c>
      <c r="G30" s="189" t="str">
        <f t="shared" si="0"/>
        <v>Plasma Esab_22</v>
      </c>
      <c r="H30">
        <v>-1</v>
      </c>
    </row>
    <row r="31" spans="5:8">
      <c r="E31" t="s">
        <v>3912</v>
      </c>
      <c r="F31">
        <v>25</v>
      </c>
      <c r="G31" s="189" t="str">
        <f t="shared" si="0"/>
        <v>Plasma Esab_25</v>
      </c>
      <c r="H31">
        <v>-1</v>
      </c>
    </row>
    <row r="32" spans="5:8">
      <c r="E32" t="s">
        <v>3912</v>
      </c>
      <c r="F32">
        <v>30</v>
      </c>
      <c r="G32" s="189" t="str">
        <f t="shared" si="0"/>
        <v>Plasma Esab_30</v>
      </c>
      <c r="H32">
        <v>12</v>
      </c>
    </row>
    <row r="33" spans="5:8">
      <c r="E33" t="s">
        <v>3912</v>
      </c>
      <c r="F33">
        <v>35</v>
      </c>
      <c r="G33" s="189" t="str">
        <f t="shared" si="0"/>
        <v>Plasma Esab_35</v>
      </c>
      <c r="H33">
        <v>-1</v>
      </c>
    </row>
    <row r="34" spans="5:8">
      <c r="E34" t="s">
        <v>3912</v>
      </c>
      <c r="F34">
        <v>40</v>
      </c>
      <c r="G34" s="189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Y30"/>
  <sheetViews>
    <sheetView tabSelected="1" workbookViewId="0">
      <selection activeCell="I9" sqref="I9:J9"/>
    </sheetView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6.42578125" bestFit="1" customWidth="1"/>
  </cols>
  <sheetData>
    <row r="1" spans="1:25" ht="15.75" thickBot="1"/>
    <row r="2" spans="1:25" ht="21.75" thickBot="1">
      <c r="A2" s="197" t="s">
        <v>3918</v>
      </c>
      <c r="B2" s="291"/>
      <c r="C2" s="292"/>
      <c r="D2" s="197" t="s">
        <v>3919</v>
      </c>
      <c r="E2" s="165">
        <v>3</v>
      </c>
      <c r="F2" s="166"/>
      <c r="G2" s="166"/>
      <c r="H2" s="167" t="s">
        <v>3920</v>
      </c>
      <c r="I2" s="293">
        <v>41989.615844907406</v>
      </c>
      <c r="J2" s="293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</row>
    <row r="3" spans="1:25" ht="21.75" thickBot="1">
      <c r="A3" s="166"/>
      <c r="B3" s="166"/>
      <c r="C3" s="166"/>
      <c r="D3" s="197" t="s">
        <v>3909</v>
      </c>
      <c r="E3" s="168" t="s">
        <v>3910</v>
      </c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</row>
    <row r="4" spans="1:25" ht="27" thickBot="1">
      <c r="A4" s="294" t="s">
        <v>3921</v>
      </c>
      <c r="B4" s="295"/>
      <c r="C4" s="296"/>
      <c r="D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</row>
    <row r="5" spans="1:25" ht="21.75" thickBot="1">
      <c r="A5" s="197" t="s">
        <v>3922</v>
      </c>
      <c r="B5" s="198" t="s">
        <v>3923</v>
      </c>
      <c r="C5" s="169" t="s">
        <v>3924</v>
      </c>
      <c r="D5" s="166"/>
      <c r="E5" s="166">
        <f>E8-2*M8</f>
        <v>2978</v>
      </c>
      <c r="F5" s="166">
        <f>F8-2*M8</f>
        <v>1478</v>
      </c>
      <c r="G5" s="166"/>
      <c r="H5" s="166"/>
      <c r="I5" s="166">
        <f>I8+O8</f>
        <v>406</v>
      </c>
      <c r="J5" s="166">
        <f>J8+O8</f>
        <v>106</v>
      </c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ht="19.5" thickBot="1">
      <c r="A6" s="297">
        <f>U22</f>
        <v>0.31316855883632355</v>
      </c>
      <c r="B6" s="300">
        <f>V22</f>
        <v>0.37970069864989553</v>
      </c>
      <c r="C6" s="170" t="s">
        <v>3925</v>
      </c>
      <c r="D6" s="303" t="s">
        <v>3926</v>
      </c>
      <c r="E6" s="279" t="s">
        <v>3927</v>
      </c>
      <c r="F6" s="280"/>
      <c r="G6" s="280"/>
      <c r="H6" s="281"/>
      <c r="I6" s="277" t="s">
        <v>3926</v>
      </c>
      <c r="J6" s="278"/>
      <c r="K6" s="277" t="s">
        <v>3928</v>
      </c>
      <c r="L6" s="278"/>
      <c r="M6" s="279" t="s">
        <v>3915</v>
      </c>
      <c r="N6" s="280"/>
      <c r="O6" s="280"/>
      <c r="P6" s="281"/>
      <c r="Q6" s="279" t="s">
        <v>3929</v>
      </c>
      <c r="R6" s="280"/>
      <c r="S6" s="281"/>
      <c r="T6" s="279" t="s">
        <v>3930</v>
      </c>
      <c r="U6" s="280"/>
      <c r="V6" s="281"/>
      <c r="W6" s="279" t="s">
        <v>3931</v>
      </c>
      <c r="X6" s="280"/>
      <c r="Y6" s="281"/>
    </row>
    <row r="7" spans="1:25" ht="15.75" thickBot="1">
      <c r="A7" s="298"/>
      <c r="B7" s="301"/>
      <c r="C7" s="282">
        <v>1</v>
      </c>
      <c r="D7" s="304"/>
      <c r="E7" s="171" t="s">
        <v>2</v>
      </c>
      <c r="F7" s="172" t="s">
        <v>3</v>
      </c>
      <c r="G7" s="284" t="s">
        <v>3932</v>
      </c>
      <c r="H7" s="285"/>
      <c r="I7" s="171" t="s">
        <v>3933</v>
      </c>
      <c r="J7" s="173" t="s">
        <v>3934</v>
      </c>
      <c r="K7" s="171" t="str">
        <f>CONCATENATE("X:(max:",T11,")")</f>
        <v>X:(max:7)</v>
      </c>
      <c r="L7" s="171" t="str">
        <f>CONCATENATE("Y:(max:",U11,")")</f>
        <v>Y:(max:3)</v>
      </c>
      <c r="M7" s="286" t="s">
        <v>3947</v>
      </c>
      <c r="N7" s="287"/>
      <c r="O7" s="288" t="s">
        <v>3948</v>
      </c>
      <c r="P7" s="285"/>
      <c r="Q7" s="174" t="s">
        <v>3935</v>
      </c>
      <c r="R7" s="175" t="s">
        <v>3936</v>
      </c>
      <c r="S7" s="176" t="s">
        <v>3937</v>
      </c>
      <c r="T7" s="174" t="s">
        <v>2</v>
      </c>
      <c r="U7" s="175" t="s">
        <v>3</v>
      </c>
      <c r="V7" s="176" t="s">
        <v>3938</v>
      </c>
      <c r="W7" s="174" t="s">
        <v>2</v>
      </c>
      <c r="X7" s="175" t="s">
        <v>3</v>
      </c>
      <c r="Y7" s="176" t="s">
        <v>3938</v>
      </c>
    </row>
    <row r="8" spans="1:25" ht="16.5" thickBot="1">
      <c r="A8" s="299"/>
      <c r="B8" s="302"/>
      <c r="C8" s="283"/>
      <c r="D8" s="305"/>
      <c r="E8" s="177">
        <v>3000</v>
      </c>
      <c r="F8" s="177">
        <v>1500</v>
      </c>
      <c r="G8" s="178">
        <f>H8/F8</f>
        <v>0.17866666666666667</v>
      </c>
      <c r="H8" s="179">
        <f>F8-U8</f>
        <v>268</v>
      </c>
      <c r="I8" s="177">
        <v>400</v>
      </c>
      <c r="J8" s="177">
        <v>100</v>
      </c>
      <c r="K8" s="180">
        <f>IF(M10=0,1,IF(MOD(K10,U11)=0,M10,M10+1))</f>
        <v>2</v>
      </c>
      <c r="L8" s="180">
        <f>IF(K10&lt;U11,K10,U11)</f>
        <v>3</v>
      </c>
      <c r="M8" s="289">
        <f>VLOOKUP(E3,S001_MachineExt,2,FALSE)</f>
        <v>11</v>
      </c>
      <c r="N8" s="290"/>
      <c r="O8" s="272">
        <f>VLOOKUP(CONCATENATE(E3,"_",E2),S001_EcartPiece,2,FALSE)</f>
        <v>6</v>
      </c>
      <c r="P8" s="273"/>
      <c r="Q8" s="181">
        <f>(K10*PI()*POWER(I8/2,2))/1000000</f>
        <v>0.62831853071795862</v>
      </c>
      <c r="R8" s="182">
        <f>(K10*PI()*POWER(J8/2,2))/1000000</f>
        <v>3.9269908169872414E-2</v>
      </c>
      <c r="S8" s="183">
        <f>Q8-R8</f>
        <v>0.58904862254808621</v>
      </c>
      <c r="T8" s="184">
        <f>M8+K8*I5+O8/2</f>
        <v>826</v>
      </c>
      <c r="U8" s="185">
        <f>M8+L8*I5+O8/2</f>
        <v>1232</v>
      </c>
      <c r="V8" s="186">
        <f>(T8*U8)/1000000-P12</f>
        <v>0.85763200000000006</v>
      </c>
      <c r="W8" s="184">
        <f>T8</f>
        <v>826</v>
      </c>
      <c r="X8" s="187">
        <f>F8</f>
        <v>1500</v>
      </c>
      <c r="Y8" s="188">
        <f>(W8*X8)/1000000</f>
        <v>1.2390000000000001</v>
      </c>
    </row>
    <row r="9" spans="1:25" ht="21.75" thickBot="1">
      <c r="A9" s="274" t="s">
        <v>3939</v>
      </c>
      <c r="B9" s="275"/>
      <c r="C9" s="170" t="s">
        <v>3940</v>
      </c>
      <c r="E9" s="276" t="s">
        <v>3941</v>
      </c>
      <c r="F9" s="268"/>
      <c r="G9" s="268"/>
      <c r="H9" s="269"/>
      <c r="I9" s="270" t="s">
        <v>3942</v>
      </c>
      <c r="J9" s="271"/>
      <c r="K9" s="270" t="str">
        <f>CONCATENATE("Quantité (max:",T11*U11,")")</f>
        <v>Quantité (max:21)</v>
      </c>
      <c r="L9" s="271"/>
      <c r="Q9" s="276" t="s">
        <v>3942</v>
      </c>
      <c r="R9" s="268"/>
      <c r="S9" s="269"/>
      <c r="T9" s="255" t="s">
        <v>3943</v>
      </c>
      <c r="U9" s="255"/>
      <c r="V9" s="255"/>
      <c r="W9" s="255"/>
      <c r="X9" s="190"/>
    </row>
    <row r="10" spans="1:25" ht="19.5" thickBot="1">
      <c r="A10" s="191">
        <f>U23</f>
        <v>0.28401852712108899</v>
      </c>
      <c r="B10" s="192">
        <f>V23</f>
        <v>0.35337437864821064</v>
      </c>
      <c r="C10" s="193">
        <v>1</v>
      </c>
      <c r="D10" s="194"/>
      <c r="E10" s="256">
        <f>C7*H8</f>
        <v>268</v>
      </c>
      <c r="F10" s="257"/>
      <c r="G10" s="257"/>
      <c r="H10" s="258"/>
      <c r="I10" s="259">
        <f>IF(J8&gt;0,1/SQRT(2)*J8,0)</f>
        <v>70.710678118654741</v>
      </c>
      <c r="J10" s="260"/>
      <c r="K10" s="261">
        <v>5</v>
      </c>
      <c r="L10" s="262"/>
      <c r="M10">
        <f>ROUNDDOWN(K10/U11,0)</f>
        <v>1</v>
      </c>
      <c r="N10">
        <f>K10-M10*U11</f>
        <v>2</v>
      </c>
      <c r="O10">
        <f>M10*U11+N10</f>
        <v>5</v>
      </c>
      <c r="P10">
        <f>K8*L8-O10</f>
        <v>1</v>
      </c>
      <c r="Q10" s="263">
        <f>(K10*POWER(I10,2))/1000000</f>
        <v>2.4999999999999994E-2</v>
      </c>
      <c r="R10" s="264"/>
      <c r="S10" s="265"/>
      <c r="T10">
        <f>T8</f>
        <v>826</v>
      </c>
      <c r="U10">
        <f>(F8-U8)*C7</f>
        <v>268</v>
      </c>
      <c r="V10">
        <v>0</v>
      </c>
      <c r="W10">
        <f>V8+V10*C7</f>
        <v>0.85763200000000006</v>
      </c>
      <c r="X10" s="132">
        <f>F8-U8</f>
        <v>268</v>
      </c>
    </row>
    <row r="11" spans="1:25" ht="15.75" thickBot="1">
      <c r="E11" s="266" t="s">
        <v>3944</v>
      </c>
      <c r="F11" s="267"/>
      <c r="G11" s="268"/>
      <c r="H11" s="269"/>
      <c r="I11" s="270" t="s">
        <v>3945</v>
      </c>
      <c r="J11" s="271"/>
      <c r="M11">
        <f>IF(M10=0,O8+(2*AG4+I8)+AG4,O8+M10*(2*AG4+I8)+AG4)</f>
        <v>406</v>
      </c>
      <c r="N11">
        <f>IF(N10=0,0,M8+N10*(I8+2*AG4)+AG4)</f>
        <v>811</v>
      </c>
      <c r="P11">
        <f>P10*M11*(2*AG4+10+I8)/1000000</f>
        <v>0.16646</v>
      </c>
      <c r="T11">
        <f>ROUNDDOWN(E5/I5,0)</f>
        <v>7</v>
      </c>
      <c r="U11">
        <f>ROUNDDOWN((F8-2*(M8+AG4))/(2*AG4+I8),0)</f>
        <v>3</v>
      </c>
    </row>
    <row r="12" spans="1:25" ht="15.75" thickBot="1">
      <c r="E12" s="252">
        <f>T13</f>
        <v>7.8539816339744819</v>
      </c>
      <c r="F12" s="253"/>
      <c r="G12" s="253"/>
      <c r="H12" s="254"/>
      <c r="I12" s="195">
        <f>R22</f>
        <v>0</v>
      </c>
      <c r="J12" s="196">
        <f>R24</f>
        <v>0</v>
      </c>
      <c r="P12">
        <f>P10*(I8+2*AG4)*(I8+2*AG4)/1000000</f>
        <v>0.16</v>
      </c>
      <c r="T12" s="255" t="s">
        <v>3946</v>
      </c>
      <c r="U12" s="255"/>
      <c r="V12" s="255"/>
    </row>
    <row r="13" spans="1:25" ht="56.25" customHeight="1" thickBot="1">
      <c r="T13" s="189">
        <f>PI()*(I8+J8)*K10/1000</f>
        <v>7.8539816339744819</v>
      </c>
    </row>
    <row r="14" spans="1:25" ht="23.25">
      <c r="A14" s="308" t="s">
        <v>3952</v>
      </c>
      <c r="B14" s="309"/>
      <c r="C14" s="309"/>
      <c r="D14" s="309"/>
      <c r="E14" s="309"/>
      <c r="F14" s="309" t="s">
        <v>3953</v>
      </c>
      <c r="G14" s="309"/>
      <c r="H14" s="309"/>
      <c r="I14" s="309"/>
      <c r="J14" s="309"/>
      <c r="K14" s="309"/>
      <c r="L14" s="310"/>
    </row>
    <row r="15" spans="1:25">
      <c r="A15" s="311"/>
      <c r="B15" s="312"/>
      <c r="C15" s="312"/>
      <c r="D15" s="312"/>
      <c r="E15" s="312"/>
      <c r="F15" s="313"/>
      <c r="G15" s="313"/>
      <c r="H15" s="313"/>
      <c r="I15" s="313"/>
      <c r="J15" s="313"/>
      <c r="K15" s="313"/>
      <c r="L15" s="314"/>
    </row>
    <row r="16" spans="1:25">
      <c r="A16" s="311"/>
      <c r="B16" s="312"/>
      <c r="C16" s="312"/>
      <c r="D16" s="312"/>
      <c r="E16" s="312"/>
      <c r="F16" s="313"/>
      <c r="G16" s="313"/>
      <c r="H16" s="313"/>
      <c r="I16" s="313"/>
      <c r="J16" s="313"/>
      <c r="K16" s="313"/>
      <c r="L16" s="314"/>
    </row>
    <row r="17" spans="1:23">
      <c r="A17" s="311"/>
      <c r="B17" s="312"/>
      <c r="C17" s="312"/>
      <c r="D17" s="312"/>
      <c r="E17" s="312"/>
      <c r="F17" s="313"/>
      <c r="G17" s="313"/>
      <c r="H17" s="313"/>
      <c r="I17" s="313"/>
      <c r="J17" s="313"/>
      <c r="K17" s="313"/>
      <c r="L17" s="314"/>
    </row>
    <row r="18" spans="1:23">
      <c r="A18" s="311"/>
      <c r="B18" s="312"/>
      <c r="C18" s="312"/>
      <c r="D18" s="312"/>
      <c r="E18" s="312"/>
      <c r="F18" s="313"/>
      <c r="G18" s="313"/>
      <c r="H18" s="313"/>
      <c r="I18" s="313"/>
      <c r="J18" s="313"/>
      <c r="K18" s="313"/>
      <c r="L18" s="314"/>
    </row>
    <row r="19" spans="1:23">
      <c r="A19" s="311"/>
      <c r="B19" s="312"/>
      <c r="C19" s="312"/>
      <c r="D19" s="312"/>
      <c r="E19" s="312"/>
      <c r="F19" s="313"/>
      <c r="G19" s="313"/>
      <c r="H19" s="313"/>
      <c r="I19" s="313"/>
      <c r="J19" s="313"/>
      <c r="K19" s="313"/>
      <c r="L19" s="314"/>
    </row>
    <row r="20" spans="1:23">
      <c r="A20" s="311"/>
      <c r="B20" s="312"/>
      <c r="C20" s="312"/>
      <c r="D20" s="312"/>
      <c r="E20" s="312"/>
      <c r="F20" s="313"/>
      <c r="G20" s="313"/>
      <c r="H20" s="313"/>
      <c r="I20" s="313"/>
      <c r="J20" s="313"/>
      <c r="K20" s="313"/>
      <c r="L20" s="314"/>
    </row>
    <row r="21" spans="1:23">
      <c r="A21" s="311"/>
      <c r="B21" s="312"/>
      <c r="C21" s="312"/>
      <c r="D21" s="312"/>
      <c r="E21" s="312"/>
      <c r="F21" s="313"/>
      <c r="G21" s="313"/>
      <c r="H21" s="313"/>
      <c r="I21" s="313"/>
      <c r="J21" s="313"/>
      <c r="K21" s="313"/>
      <c r="L21" s="314"/>
      <c r="U21" s="189"/>
      <c r="V21" s="306">
        <f>(M11*X8+(W8-M11)*N11)/1000000-W21</f>
        <v>0.94962000000000002</v>
      </c>
      <c r="W21" s="307">
        <f>(H8*(1-C7)*M11)/1000000</f>
        <v>0</v>
      </c>
    </row>
    <row r="22" spans="1:23">
      <c r="A22" s="311"/>
      <c r="B22" s="312"/>
      <c r="C22" s="312"/>
      <c r="D22" s="312"/>
      <c r="E22" s="312"/>
      <c r="F22" s="313"/>
      <c r="G22" s="313"/>
      <c r="H22" s="313"/>
      <c r="I22" s="313"/>
      <c r="J22" s="313"/>
      <c r="K22" s="313"/>
      <c r="L22" s="314"/>
      <c r="U22" s="194">
        <f>1-(S8/V8)</f>
        <v>0.31316855883632355</v>
      </c>
      <c r="V22" s="194">
        <f>1-(S8/V21)</f>
        <v>0.37970069864989553</v>
      </c>
      <c r="W22" s="189" t="s">
        <v>3950</v>
      </c>
    </row>
    <row r="23" spans="1:23">
      <c r="A23" s="311"/>
      <c r="B23" s="312"/>
      <c r="C23" s="312"/>
      <c r="D23" s="312"/>
      <c r="E23" s="312"/>
      <c r="F23" s="313"/>
      <c r="G23" s="313"/>
      <c r="H23" s="313"/>
      <c r="I23" s="313"/>
      <c r="J23" s="313"/>
      <c r="K23" s="313"/>
      <c r="L23" s="314"/>
      <c r="U23" s="194">
        <f>1-((S8+Q10*C10)/V8)</f>
        <v>0.28401852712108899</v>
      </c>
      <c r="V23" s="194">
        <f>1-((S8+Q10*C10)/V21)</f>
        <v>0.35337437864821064</v>
      </c>
      <c r="W23" s="189" t="s">
        <v>3951</v>
      </c>
    </row>
    <row r="24" spans="1:23">
      <c r="A24" s="311"/>
      <c r="B24" s="312"/>
      <c r="C24" s="312"/>
      <c r="D24" s="312"/>
      <c r="E24" s="312"/>
      <c r="F24" s="313"/>
      <c r="G24" s="313"/>
      <c r="H24" s="313"/>
      <c r="I24" s="313"/>
      <c r="J24" s="313"/>
      <c r="K24" s="313"/>
      <c r="L24" s="314"/>
    </row>
    <row r="25" spans="1:23">
      <c r="A25" s="311"/>
      <c r="B25" s="312"/>
      <c r="C25" s="312"/>
      <c r="D25" s="312"/>
      <c r="E25" s="312"/>
      <c r="F25" s="313"/>
      <c r="G25" s="313"/>
      <c r="H25" s="313"/>
      <c r="I25" s="313"/>
      <c r="J25" s="313"/>
      <c r="K25" s="313"/>
      <c r="L25" s="314"/>
    </row>
    <row r="26" spans="1:23">
      <c r="A26" s="311"/>
      <c r="B26" s="312"/>
      <c r="C26" s="312"/>
      <c r="D26" s="312"/>
      <c r="E26" s="312"/>
      <c r="F26" s="313"/>
      <c r="G26" s="313"/>
      <c r="H26" s="313"/>
      <c r="I26" s="313"/>
      <c r="J26" s="313"/>
      <c r="K26" s="313"/>
      <c r="L26" s="314"/>
    </row>
    <row r="27" spans="1:23">
      <c r="A27" s="311"/>
      <c r="B27" s="312"/>
      <c r="C27" s="312"/>
      <c r="D27" s="312"/>
      <c r="E27" s="312"/>
      <c r="F27" s="313"/>
      <c r="G27" s="313"/>
      <c r="H27" s="313"/>
      <c r="I27" s="313"/>
      <c r="J27" s="313"/>
      <c r="K27" s="313"/>
      <c r="L27" s="314"/>
    </row>
    <row r="28" spans="1:23">
      <c r="A28" s="311"/>
      <c r="B28" s="312"/>
      <c r="C28" s="312"/>
      <c r="D28" s="312"/>
      <c r="E28" s="312"/>
      <c r="F28" s="313"/>
      <c r="G28" s="313"/>
      <c r="H28" s="313"/>
      <c r="I28" s="313"/>
      <c r="J28" s="313"/>
      <c r="K28" s="313"/>
      <c r="L28" s="314"/>
    </row>
    <row r="29" spans="1:23">
      <c r="A29" s="311"/>
      <c r="B29" s="312"/>
      <c r="C29" s="312"/>
      <c r="D29" s="312"/>
      <c r="E29" s="312"/>
      <c r="F29" s="313"/>
      <c r="G29" s="313"/>
      <c r="H29" s="313"/>
      <c r="I29" s="313"/>
      <c r="J29" s="313"/>
      <c r="K29" s="313"/>
      <c r="L29" s="314"/>
    </row>
    <row r="30" spans="1:23" ht="15.75" thickBot="1">
      <c r="A30" s="315"/>
      <c r="B30" s="316"/>
      <c r="C30" s="316"/>
      <c r="D30" s="316"/>
      <c r="E30" s="316"/>
      <c r="F30" s="317"/>
      <c r="G30" s="317"/>
      <c r="H30" s="317"/>
      <c r="I30" s="317"/>
      <c r="J30" s="317"/>
      <c r="K30" s="317"/>
      <c r="L30" s="318"/>
    </row>
  </sheetData>
  <mergeCells count="37">
    <mergeCell ref="A14:E14"/>
    <mergeCell ref="F14:L14"/>
    <mergeCell ref="A15:E30"/>
    <mergeCell ref="F15:L30"/>
    <mergeCell ref="B2:C2"/>
    <mergeCell ref="I2:J2"/>
    <mergeCell ref="A4:C4"/>
    <mergeCell ref="A6:A8"/>
    <mergeCell ref="B6:B8"/>
    <mergeCell ref="D6:D8"/>
    <mergeCell ref="E6:H6"/>
    <mergeCell ref="I6:J6"/>
    <mergeCell ref="K6:L6"/>
    <mergeCell ref="M6:P6"/>
    <mergeCell ref="Q6:S6"/>
    <mergeCell ref="T6:V6"/>
    <mergeCell ref="W6:Y6"/>
    <mergeCell ref="O8:P8"/>
    <mergeCell ref="A9:B9"/>
    <mergeCell ref="E9:H9"/>
    <mergeCell ref="I9:J9"/>
    <mergeCell ref="K9:L9"/>
    <mergeCell ref="C7:C8"/>
    <mergeCell ref="G7:H7"/>
    <mergeCell ref="M7:N7"/>
    <mergeCell ref="O7:P7"/>
    <mergeCell ref="M8:N8"/>
    <mergeCell ref="E12:H12"/>
    <mergeCell ref="T12:V12"/>
    <mergeCell ref="T9:W9"/>
    <mergeCell ref="E10:H10"/>
    <mergeCell ref="I10:J10"/>
    <mergeCell ref="K10:L10"/>
    <mergeCell ref="Q10:S10"/>
    <mergeCell ref="E11:H11"/>
    <mergeCell ref="I11:J11"/>
    <mergeCell ref="Q9:S9"/>
  </mergeCells>
  <conditionalFormatting sqref="A9:D10 I9:J10 M9:S9 Q10:S10">
    <cfRule type="expression" dxfId="0" priority="1">
      <formula>$J$8&lt;=0</formula>
    </cfRule>
  </conditionalFormatting>
  <dataValidations count="16">
    <dataValidation type="custom" showInputMessage="1" showErrorMessage="1" errorTitle="Erreur" error="Le format n'est pas assez long ou large_x000a_et Qté &gt;0" sqref="K10:L10">
      <formula1>AND(T8&lt;=E8,K10&gt;0)</formula1>
    </dataValidation>
    <dataValidation allowBlank="1" showInputMessage="1" showErrorMessage="1" errorTitle="Erreur" error="Le format n'est pas assez long ou large_x000a_et Qté &gt;0" sqref="K11"/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S001_Machines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a largeur n'est pas suffisante" sqref="L8">
      <formula1>AND(L8&gt;0,U10&gt;=0)</formula1>
    </dataValidation>
    <dataValidation type="decimal" showInputMessage="1" showErrorMessage="1" errorTitle="Erreur" error="Doit etre entre 0% et 100%" sqref="C7:C8 C10">
      <formula1>0</formula1>
      <formula2>1</formula2>
    </dataValidation>
    <dataValidation type="custom" showInputMessage="1" showErrorMessage="1" errorTitle="Erreur" error="Le format est trop petit" sqref="E8">
      <formula1>AND(NOT(ISBLANK(E8)),T8&lt;E8)</formula1>
    </dataValidation>
    <dataValidation type="custom" showInputMessage="1" showErrorMessage="1" errorTitle="Erreur" error="Le format est trop petit" sqref="F8">
      <formula1>AND(F8&gt;0,U8&lt;F8,F8&gt;I8)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e Ø interieur doit inferieur au diametre exterieur" sqref="Q9 I9">
      <formula1>#REF!&gt;I9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e Ø interieur:_x000a_-Doit inferieur au diametre exterieur_x000a_-Doit etre &gt;=0_x000a_" sqref="J8">
      <formula1>AND(I8&gt;J8,J8&gt;=0)</formula1>
    </dataValidation>
    <dataValidation allowBlank="1" showInputMessage="1" showErrorMessage="1" errorTitle="Erreur" error="Le format est trop petit" sqref="E10"/>
    <dataValidation type="custom" showInputMessage="1" showErrorMessage="1" errorTitle="Erreur" error="La pièce ne rentre pas dans le format_x000a_Ou le Ø exterieur &gt; Ø  interieur" sqref="I8">
      <formula1>AND(T8&lt;E8,U8&lt;F8,I8&gt;J8)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40</vt:i4>
      </vt:variant>
    </vt:vector>
  </HeadingPairs>
  <TitlesOfParts>
    <vt:vector size="61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001_005</vt:lpstr>
      <vt:lpstr>001_001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S004_Nuance</vt:lpstr>
      <vt:lpstr>S004_NuanceExt</vt:lpstr>
      <vt:lpstr>S004_Operations</vt:lpstr>
      <vt:lpstr>S004_Percage</vt:lpstr>
      <vt:lpstr>S004_PercageExt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type_ext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2014-12-15T07:06:38Z</dcterms:created>
  <dcterms:modified xsi:type="dcterms:W3CDTF">2014-12-16T16:43:42Z</dcterms:modified>
</cp:coreProperties>
</file>