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80" windowHeight="12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E23" i="1"/>
  <c r="G23" i="1" s="1"/>
  <c r="F23" i="1"/>
  <c r="E22" i="1"/>
  <c r="F22" i="1"/>
  <c r="G22" i="1"/>
  <c r="E21" i="1"/>
  <c r="G21" i="1" s="1"/>
  <c r="F21" i="1"/>
  <c r="E20" i="1"/>
  <c r="F20" i="1"/>
  <c r="G20" i="1"/>
  <c r="E17" i="1"/>
  <c r="G17" i="1" s="1"/>
  <c r="F17" i="1"/>
  <c r="E19" i="1"/>
  <c r="G19" i="1" s="1"/>
  <c r="F19" i="1"/>
  <c r="G6" i="1"/>
  <c r="G7" i="1"/>
  <c r="G8" i="1"/>
  <c r="G9" i="1"/>
  <c r="G10" i="1"/>
  <c r="G11" i="1"/>
  <c r="G12" i="1"/>
  <c r="G13" i="1"/>
  <c r="G14" i="1"/>
  <c r="G15" i="1"/>
  <c r="G16" i="1"/>
  <c r="G18" i="1"/>
  <c r="G5" i="1"/>
  <c r="E6" i="1"/>
  <c r="E7" i="1"/>
  <c r="E8" i="1"/>
  <c r="E9" i="1"/>
  <c r="E10" i="1"/>
  <c r="E11" i="1"/>
  <c r="E12" i="1"/>
  <c r="E13" i="1"/>
  <c r="E14" i="1"/>
  <c r="E15" i="1"/>
  <c r="E16" i="1"/>
  <c r="E18" i="1"/>
  <c r="E5" i="1"/>
  <c r="F13" i="1"/>
  <c r="F9" i="1"/>
  <c r="F6" i="1"/>
  <c r="F7" i="1"/>
  <c r="F8" i="1"/>
  <c r="F10" i="1"/>
  <c r="F11" i="1"/>
  <c r="F12" i="1"/>
  <c r="F14" i="1"/>
  <c r="F15" i="1"/>
  <c r="F16" i="1"/>
  <c r="F18" i="1"/>
  <c r="F5" i="1"/>
</calcChain>
</file>

<file path=xl/sharedStrings.xml><?xml version="1.0" encoding="utf-8"?>
<sst xmlns="http://schemas.openxmlformats.org/spreadsheetml/2006/main" count="9" uniqueCount="9">
  <si>
    <t>Arret</t>
  </si>
  <si>
    <t>Taux Horraire vib</t>
  </si>
  <si>
    <t>TRS</t>
  </si>
  <si>
    <t>Coef trs Vib</t>
  </si>
  <si>
    <t>Coef trs corrigé</t>
  </si>
  <si>
    <t>Cout vib</t>
  </si>
  <si>
    <t>Cout corrigé</t>
  </si>
  <si>
    <t>Temps Op 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</si>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</sst>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43" fontId="0" fillId="0" borderId="0" xfId="1" applyFont="1"/>
    <xf numFmtId="9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</cellXfs>
  <cellStyles count="3">
    <cellStyle name="Milliers" xfId="1" builtinId="3"/>
    <cellStyle name="Normal" xfId="0" builtinId="0"/>
    <cellStyle name="Pourcentage" xfId="2" builtinId="5"/>
  </cellStyles>
  <dxfs count="5">
    <dxf>
      <numFmt numFmtId="35" formatCode="_-* #,##0.00\ _€_-;\-* #,##0.00\ _€_-;_-* &quot;-&quot;??\ _€_-;_-@_-"/>
    </dxf>
    <dxf>
      <numFmt numFmtId="35" formatCode="_-* #,##0.00\ _€_-;\-* #,##0.00\ _€_-;_-* &quot;-&quot;??\ _€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au1" displayName="Tableau1" ref="D4:H23" totalsRowShown="0">
  <autoFilter ref="D4:H23"/>
  <tableColumns count="5">
    <tableColumn id="1" name="TRS" dataDxfId="4" dataCellStyle="Pourcentage"/>
    <tableColumn id="2" name="Coef trs Vib" dataDxfId="3" dataCellStyle="Milliers">
      <calculatedColumnFormula>2-D5</calculatedColumnFormula>
    </tableColumn>
    <tableColumn id="3" name="Coef trs corrigé" dataDxfId="2" dataCellStyle="Milliers">
      <calculatedColumnFormula>1/(D5)</calculatedColumnFormula>
    </tableColumn>
    <tableColumn id="4" name="Cout vib" dataDxfId="1">
      <calculatedColumnFormula>$H$2/60*E5*$I$2</calculatedColumnFormula>
    </tableColumn>
    <tableColumn id="5" name="Cout corrigé" dataDxfId="0">
      <calculatedColumnFormula>IF(AND(Tableau1[[#This Row],[TRS]]&gt;0,Tableau1[[#This Row],[TRS]]&lt;=1),$H$2/60*F5*$I$2,"ERREUR")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abSelected="1" workbookViewId="0">
      <selection activeCell="H19" sqref="H19"/>
    </sheetView>
  </sheetViews>
  <sheetFormatPr baseColWidth="10" defaultRowHeight="15" x14ac:dyDescent="0.25"/>
  <cols>
    <col min="4" max="4" width="11.42578125" style="1"/>
    <col min="5" max="5" width="13.28515625" customWidth="1"/>
    <col min="6" max="6" width="16.42578125" customWidth="1"/>
    <col min="8" max="8" width="13.7109375" customWidth="1"/>
    <col min="9" max="9" width="16.140625" bestFit="1" customWidth="1"/>
  </cols>
  <sheetData>
    <row r="1" spans="3:9" x14ac:dyDescent="0.25">
      <c r="H1" t="s">
        <v>7</v>
      </c>
      <c r="I1" t="s">
        <v>1</v>
      </c>
    </row>
    <row r="2" spans="3:9" x14ac:dyDescent="0.25">
      <c r="H2">
        <v>60</v>
      </c>
      <c r="I2">
        <v>45</v>
      </c>
    </row>
    <row r="4" spans="3:9" x14ac:dyDescent="0.25">
      <c r="D4" s="1" t="s">
        <v>2</v>
      </c>
      <c r="E4" t="s">
        <v>3</v>
      </c>
      <c r="F4" t="s">
        <v>4</v>
      </c>
      <c r="G4" t="s">
        <v>5</v>
      </c>
      <c r="H4" t="s">
        <v>6</v>
      </c>
    </row>
    <row r="5" spans="3:9" x14ac:dyDescent="0.25">
      <c r="C5" t="s">
        <v>8</v>
      </c>
      <c r="D5" s="1">
        <v>1</v>
      </c>
      <c r="E5" s="2">
        <f>2-D5</f>
        <v>1</v>
      </c>
      <c r="F5" s="2">
        <f>1/(D5)</f>
        <v>1</v>
      </c>
      <c r="G5" s="4">
        <f>$H$2/60*E5*$I$2</f>
        <v>45</v>
      </c>
      <c r="H5" s="4">
        <f>IF(AND(Tableau1[[#This Row],[TRS]]&gt;0,Tableau1[[#This Row],[TRS]]&lt;=1),$H$2/60*F5*$I$2,"ERREUR")</f>
        <v>45</v>
      </c>
    </row>
    <row r="6" spans="3:9" x14ac:dyDescent="0.25">
      <c r="D6" s="1">
        <v>0.9</v>
      </c>
      <c r="E6" s="2">
        <f t="shared" ref="E6:E19" si="0">2-D6</f>
        <v>1.1000000000000001</v>
      </c>
      <c r="F6" s="2">
        <f t="shared" ref="F6:F19" si="1">1/(D6)</f>
        <v>1.1111111111111112</v>
      </c>
      <c r="G6" s="4">
        <f t="shared" ref="G6:G19" si="2">$H$2/60*E6*$I$2</f>
        <v>49.500000000000007</v>
      </c>
      <c r="H6" s="4">
        <f>IF(AND(Tableau1[[#This Row],[TRS]]&gt;0,Tableau1[[#This Row],[TRS]]&lt;=1),$H$2/60*F6*$I$2,"ERREUR")</f>
        <v>50</v>
      </c>
    </row>
    <row r="7" spans="3:9" x14ac:dyDescent="0.25">
      <c r="D7" s="1">
        <v>0.8</v>
      </c>
      <c r="E7" s="2">
        <f t="shared" si="0"/>
        <v>1.2</v>
      </c>
      <c r="F7" s="2">
        <f t="shared" si="1"/>
        <v>1.25</v>
      </c>
      <c r="G7" s="4">
        <f t="shared" si="2"/>
        <v>54</v>
      </c>
      <c r="H7" s="4">
        <f>IF(AND(Tableau1[[#This Row],[TRS]]&gt;0,Tableau1[[#This Row],[TRS]]&lt;=1),$H$2/60*F7*$I$2,"ERREUR")</f>
        <v>56.25</v>
      </c>
    </row>
    <row r="8" spans="3:9" x14ac:dyDescent="0.25">
      <c r="D8" s="1">
        <v>0.75</v>
      </c>
      <c r="E8" s="2">
        <f t="shared" si="0"/>
        <v>1.25</v>
      </c>
      <c r="F8" s="2">
        <f t="shared" si="1"/>
        <v>1.3333333333333333</v>
      </c>
      <c r="G8" s="4">
        <f t="shared" si="2"/>
        <v>56.25</v>
      </c>
      <c r="H8" s="4">
        <f>IF(AND(Tableau1[[#This Row],[TRS]]&gt;0,Tableau1[[#This Row],[TRS]]&lt;=1),$H$2/60*F8*$I$2,"ERREUR")</f>
        <v>60</v>
      </c>
    </row>
    <row r="9" spans="3:9" x14ac:dyDescent="0.25">
      <c r="D9" s="1">
        <v>0.7</v>
      </c>
      <c r="E9" s="2">
        <f t="shared" si="0"/>
        <v>1.3</v>
      </c>
      <c r="F9" s="2">
        <f t="shared" si="1"/>
        <v>1.4285714285714286</v>
      </c>
      <c r="G9" s="4">
        <f t="shared" si="2"/>
        <v>58.5</v>
      </c>
      <c r="H9" s="4">
        <f>IF(AND(Tableau1[[#This Row],[TRS]]&gt;0,Tableau1[[#This Row],[TRS]]&lt;=1),$H$2/60*F9*$I$2,"ERREUR")</f>
        <v>64.285714285714292</v>
      </c>
    </row>
    <row r="10" spans="3:9" x14ac:dyDescent="0.25">
      <c r="D10" s="1">
        <v>0.6</v>
      </c>
      <c r="E10" s="2">
        <f t="shared" si="0"/>
        <v>1.4</v>
      </c>
      <c r="F10" s="2">
        <f t="shared" si="1"/>
        <v>1.6666666666666667</v>
      </c>
      <c r="G10" s="4">
        <f t="shared" si="2"/>
        <v>62.999999999999993</v>
      </c>
      <c r="H10" s="4">
        <f>IF(AND(Tableau1[[#This Row],[TRS]]&gt;0,Tableau1[[#This Row],[TRS]]&lt;=1),$H$2/60*F10*$I$2,"ERREUR")</f>
        <v>75</v>
      </c>
    </row>
    <row r="11" spans="3:9" x14ac:dyDescent="0.25">
      <c r="D11" s="1">
        <v>0.5</v>
      </c>
      <c r="E11" s="2">
        <f t="shared" si="0"/>
        <v>1.5</v>
      </c>
      <c r="F11" s="2">
        <f t="shared" si="1"/>
        <v>2</v>
      </c>
      <c r="G11" s="4">
        <f t="shared" si="2"/>
        <v>67.5</v>
      </c>
      <c r="H11" s="4">
        <f>IF(AND(Tableau1[[#This Row],[TRS]]&gt;0,Tableau1[[#This Row],[TRS]]&lt;=1),$H$2/60*F11*$I$2,"ERREUR")</f>
        <v>90</v>
      </c>
    </row>
    <row r="12" spans="3:9" x14ac:dyDescent="0.25">
      <c r="D12" s="1">
        <v>0.4</v>
      </c>
      <c r="E12" s="2">
        <f t="shared" si="0"/>
        <v>1.6</v>
      </c>
      <c r="F12" s="2">
        <f t="shared" si="1"/>
        <v>2.5</v>
      </c>
      <c r="G12" s="4">
        <f t="shared" si="2"/>
        <v>72</v>
      </c>
      <c r="H12" s="4">
        <f>IF(AND(Tableau1[[#This Row],[TRS]]&gt;0,Tableau1[[#This Row],[TRS]]&lt;=1),$H$2/60*F12*$I$2,"ERREUR")</f>
        <v>112.5</v>
      </c>
    </row>
    <row r="13" spans="3:9" x14ac:dyDescent="0.25">
      <c r="D13" s="1">
        <v>0.3</v>
      </c>
      <c r="E13" s="2">
        <f t="shared" si="0"/>
        <v>1.7</v>
      </c>
      <c r="F13" s="2">
        <f t="shared" si="1"/>
        <v>3.3333333333333335</v>
      </c>
      <c r="G13" s="4">
        <f t="shared" si="2"/>
        <v>76.5</v>
      </c>
      <c r="H13" s="4">
        <f>IF(AND(Tableau1[[#This Row],[TRS]]&gt;0,Tableau1[[#This Row],[TRS]]&lt;=1),$H$2/60*F13*$I$2,"ERREUR")</f>
        <v>150</v>
      </c>
    </row>
    <row r="14" spans="3:9" x14ac:dyDescent="0.25">
      <c r="D14" s="1">
        <v>0.25</v>
      </c>
      <c r="E14" s="2">
        <f t="shared" si="0"/>
        <v>1.75</v>
      </c>
      <c r="F14" s="2">
        <f t="shared" si="1"/>
        <v>4</v>
      </c>
      <c r="G14" s="4">
        <f t="shared" si="2"/>
        <v>78.75</v>
      </c>
      <c r="H14" s="4">
        <f>IF(AND(Tableau1[[#This Row],[TRS]]&gt;0,Tableau1[[#This Row],[TRS]]&lt;=1),$H$2/60*F14*$I$2,"ERREUR")</f>
        <v>180</v>
      </c>
    </row>
    <row r="15" spans="3:9" x14ac:dyDescent="0.25">
      <c r="D15" s="1">
        <v>0.2</v>
      </c>
      <c r="E15" s="2">
        <f t="shared" si="0"/>
        <v>1.8</v>
      </c>
      <c r="F15" s="2">
        <f t="shared" si="1"/>
        <v>5</v>
      </c>
      <c r="G15" s="4">
        <f t="shared" si="2"/>
        <v>81</v>
      </c>
      <c r="H15" s="4">
        <f>IF(AND(Tableau1[[#This Row],[TRS]]&gt;0,Tableau1[[#This Row],[TRS]]&lt;=1),$H$2/60*F15*$I$2,"ERREUR")</f>
        <v>225</v>
      </c>
    </row>
    <row r="16" spans="3:9" x14ac:dyDescent="0.25">
      <c r="D16" s="1">
        <v>0.1</v>
      </c>
      <c r="E16" s="2">
        <f t="shared" si="0"/>
        <v>1.9</v>
      </c>
      <c r="F16" s="2">
        <f t="shared" si="1"/>
        <v>10</v>
      </c>
      <c r="G16" s="4">
        <f t="shared" si="2"/>
        <v>85.5</v>
      </c>
      <c r="H16" s="4">
        <f>IF(AND(Tableau1[[#This Row],[TRS]]&gt;0,Tableau1[[#This Row],[TRS]]&lt;=1),$H$2/60*F16*$I$2,"ERREUR")</f>
        <v>450</v>
      </c>
    </row>
    <row r="17" spans="3:8" x14ac:dyDescent="0.25">
      <c r="D17" s="5">
        <v>1E-3</v>
      </c>
      <c r="E17" s="2">
        <f>2-D17</f>
        <v>1.9990000000000001</v>
      </c>
      <c r="F17" s="2">
        <f>1/(D17)</f>
        <v>1000</v>
      </c>
      <c r="G17" s="4">
        <f>$H$2/60*E17*$I$2</f>
        <v>89.954999999999998</v>
      </c>
      <c r="H17" s="4">
        <f>IF(AND(Tableau1[[#This Row],[TRS]]&gt;0,Tableau1[[#This Row],[TRS]]&lt;=1),$H$2/60*F17*$I$2,"ERREUR")</f>
        <v>45000</v>
      </c>
    </row>
    <row r="18" spans="3:8" x14ac:dyDescent="0.25">
      <c r="C18" t="s">
        <v>0</v>
      </c>
      <c r="D18" s="1">
        <v>0</v>
      </c>
      <c r="E18" s="2">
        <f t="shared" si="0"/>
        <v>2</v>
      </c>
      <c r="F18" s="2" t="e">
        <f t="shared" si="1"/>
        <v>#DIV/0!</v>
      </c>
      <c r="G18" s="4">
        <f t="shared" si="2"/>
        <v>90</v>
      </c>
      <c r="H18" s="4" t="str">
        <f>IF(AND(Tableau1[[#This Row],[TRS]]&gt;0,Tableau1[[#This Row],[TRS]]&lt;=1),$H$2/60*F18*$I$2,"ERREUR")</f>
        <v>ERREUR</v>
      </c>
    </row>
    <row r="19" spans="3:8" x14ac:dyDescent="0.25">
      <c r="D19" s="1">
        <v>-0.1</v>
      </c>
      <c r="E19" s="2">
        <f t="shared" si="0"/>
        <v>2.1</v>
      </c>
      <c r="F19" s="2">
        <f t="shared" si="1"/>
        <v>-10</v>
      </c>
      <c r="G19" s="4">
        <f t="shared" si="2"/>
        <v>94.5</v>
      </c>
      <c r="H19" s="4" t="str">
        <f>IF(AND(Tableau1[[#This Row],[TRS]]&gt;0,Tableau1[[#This Row],[TRS]]&lt;=1),$H$2/60*F19*$I$2,"ERREUR")</f>
        <v>ERREUR</v>
      </c>
    </row>
    <row r="20" spans="3:8" x14ac:dyDescent="0.25">
      <c r="D20" s="1">
        <v>1.2</v>
      </c>
      <c r="E20" s="3">
        <f>2-D20</f>
        <v>0.8</v>
      </c>
      <c r="F20" s="2">
        <f>1/(D20)</f>
        <v>0.83333333333333337</v>
      </c>
      <c r="G20" s="4">
        <f>$H$2/60*E20*$I$2</f>
        <v>36</v>
      </c>
      <c r="H20" s="4" t="str">
        <f>IF(AND(Tableau1[[#This Row],[TRS]]&gt;0,Tableau1[[#This Row],[TRS]]&lt;=1),$H$2/60*F20*$I$2,"ERREUR")</f>
        <v>ERREUR</v>
      </c>
    </row>
    <row r="21" spans="3:8" x14ac:dyDescent="0.25">
      <c r="D21" s="1">
        <v>2</v>
      </c>
      <c r="E21" s="3">
        <f>2-D21</f>
        <v>0</v>
      </c>
      <c r="F21" s="2">
        <f>1/(D21)</f>
        <v>0.5</v>
      </c>
      <c r="G21" s="4">
        <f>$H$2/60*E21*$I$2</f>
        <v>0</v>
      </c>
      <c r="H21" s="4" t="str">
        <f>IF(AND(Tableau1[[#This Row],[TRS]]&gt;0,Tableau1[[#This Row],[TRS]]&lt;=1),$H$2/60*F21*$I$2,"ERREUR")</f>
        <v>ERREUR</v>
      </c>
    </row>
    <row r="22" spans="3:8" x14ac:dyDescent="0.25">
      <c r="D22" s="1">
        <v>2.5</v>
      </c>
      <c r="E22" s="3">
        <f>2-D22</f>
        <v>-0.5</v>
      </c>
      <c r="F22" s="2">
        <f>1/(D22)</f>
        <v>0.4</v>
      </c>
      <c r="G22" s="4">
        <f>$H$2/60*E22*$I$2</f>
        <v>-22.5</v>
      </c>
      <c r="H22" s="4" t="str">
        <f>IF(AND(Tableau1[[#This Row],[TRS]]&gt;0,Tableau1[[#This Row],[TRS]]&lt;=1),$H$2/60*F22*$I$2,"ERREUR")</f>
        <v>ERREUR</v>
      </c>
    </row>
    <row r="23" spans="3:8" x14ac:dyDescent="0.25">
      <c r="D23" s="1">
        <v>10</v>
      </c>
      <c r="E23" s="3">
        <f>2-D23</f>
        <v>-8</v>
      </c>
      <c r="F23" s="2">
        <f>1/(D23)</f>
        <v>0.1</v>
      </c>
      <c r="G23" s="4">
        <f>$H$2/60*E23*$I$2</f>
        <v>-360</v>
      </c>
      <c r="H23" s="4" t="str">
        <f>IF(AND(Tableau1[[#This Row],[TRS]]&gt;0,Tableau1[[#This Row],[TRS]]&lt;=1),$H$2/60*F23*$I$2,"ERREUR")</f>
        <v>ERREUR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Ambert</dc:creator>
  <cp:lastModifiedBy>Jean-Christophe Ambert</cp:lastModifiedBy>
  <dcterms:created xsi:type="dcterms:W3CDTF">2015-06-19T07:28:47Z</dcterms:created>
  <dcterms:modified xsi:type="dcterms:W3CDTF">2015-06-19T09:38:53Z</dcterms:modified>
</cp:coreProperties>
</file>