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180" windowHeight="9855" activeTab="3"/>
  </bookViews>
  <sheets>
    <sheet name="Général" sheetId="2" r:id="rId1"/>
    <sheet name="Férroviaire" sheetId="1" r:id="rId2"/>
    <sheet name="Manitou" sheetId="4" r:id="rId3"/>
    <sheet name="Compte Rendu" sheetId="3" r:id="rId4"/>
  </sheets>
  <calcPr calcId="145621"/>
</workbook>
</file>

<file path=xl/calcChain.xml><?xml version="1.0" encoding="utf-8"?>
<calcChain xmlns="http://schemas.openxmlformats.org/spreadsheetml/2006/main">
  <c r="C16" i="3" l="1"/>
  <c r="C15" i="3"/>
  <c r="C17" i="3"/>
  <c r="C18" i="3" l="1"/>
  <c r="C9" i="3"/>
</calcChain>
</file>

<file path=xl/sharedStrings.xml><?xml version="1.0" encoding="utf-8"?>
<sst xmlns="http://schemas.openxmlformats.org/spreadsheetml/2006/main" count="116" uniqueCount="89">
  <si>
    <t>Profile et UPN</t>
  </si>
  <si>
    <t>Consultation obligatoire Prix et Délai</t>
  </si>
  <si>
    <t>Observations</t>
  </si>
  <si>
    <t>Conditions</t>
  </si>
  <si>
    <t>Actions</t>
  </si>
  <si>
    <t>Natures</t>
  </si>
  <si>
    <t>Matière S355J2+N</t>
  </si>
  <si>
    <t>References</t>
  </si>
  <si>
    <t>AFR / 15160042/021</t>
  </si>
  <si>
    <t>Férroviaire</t>
  </si>
  <si>
    <t>Compte Rendu</t>
  </si>
  <si>
    <t>Produit similaire</t>
  </si>
  <si>
    <t>Fourniture sur Laminage (très difficile a trouver)
Délai d'appro entre 6 et 8 semaines
Fourniture de profile à dimensions tx chute=3%</t>
  </si>
  <si>
    <t>Verifier Taux de chute moyen</t>
  </si>
  <si>
    <t>Domaine</t>
  </si>
  <si>
    <t>Sciage</t>
  </si>
  <si>
    <t>Attention au coeficient decoupe</t>
  </si>
  <si>
    <t>Matière</t>
  </si>
  <si>
    <t>Tonnage&gt;40T</t>
  </si>
  <si>
    <t>Prix matière depuis Fichier MP avec prix usine</t>
  </si>
  <si>
    <t>AFR / 15160042</t>
  </si>
  <si>
    <t>Ratio Prix/Poids MEO</t>
  </si>
  <si>
    <t>Dans apercu des gammes opératoires</t>
  </si>
  <si>
    <t>Ratio Prix/Poids</t>
  </si>
  <si>
    <t>CTRL+S</t>
  </si>
  <si>
    <t>Verifier Longeur de soudure et Temps de soudure</t>
  </si>
  <si>
    <t>AFR 15110011 Céréalier =&gt;80m 24H 1080€
AFR 15160042 Cimentier=&gt;93m 26H 1217€</t>
  </si>
  <si>
    <t>AFR 15110011 Céréalier =&gt;18,67
AFR 15160042 Cimentier=&gt;18,8</t>
  </si>
  <si>
    <t>AFR 15110011 Céréalier =&gt;2.2
AFR 15160042 Cimentier=&gt;2.7</t>
  </si>
  <si>
    <t>Avant de chassis</t>
  </si>
  <si>
    <t>pièce principale largeur&gt;1500</t>
  </si>
  <si>
    <t>Eb Sp =&gt; Grenaillage</t>
  </si>
  <si>
    <t>AFR / 15160042/031</t>
  </si>
  <si>
    <t>Pla SP =&gt; Planage</t>
  </si>
  <si>
    <t>Pliage</t>
  </si>
  <si>
    <t>AFR / 15160042/031 =&gt;30min 6plis
AFR / 20min=&gt;4plis</t>
  </si>
  <si>
    <t>Toutes</t>
  </si>
  <si>
    <t>Pièces similaire</t>
  </si>
  <si>
    <t>Taux de préparation divisé sur le nombe de pièces similaires</t>
  </si>
  <si>
    <t>AFR 15110011 Céréalier =&gt;1.77 (manque profilé)
AFR 15160042 Cimentier=&gt;2.09</t>
  </si>
  <si>
    <t>Général</t>
  </si>
  <si>
    <t>Tonnage</t>
  </si>
  <si>
    <t>Demande fourniture complete</t>
  </si>
  <si>
    <t>Burdin Bossert; Alacier;Beltrame;KDI;Maison Neuve</t>
  </si>
  <si>
    <t>ROLANFER 15180028</t>
  </si>
  <si>
    <t>Largeur&gt;1500</t>
  </si>
  <si>
    <t>Grenaillage en EB SP (env. 45€/T)</t>
  </si>
  <si>
    <t>Flan Spéciaux</t>
  </si>
  <si>
    <t>Flasque METSO/Avant de chassis AFR</t>
  </si>
  <si>
    <t>Chanfrein FL</t>
  </si>
  <si>
    <t>en X =&gt; COEF 3</t>
  </si>
  <si>
    <t>HB400/500 S690</t>
  </si>
  <si>
    <t>Coeficient découpe pour préchauffage</t>
  </si>
  <si>
    <t>Contrôle US</t>
  </si>
  <si>
    <t>CCPU</t>
  </si>
  <si>
    <t>Demander si SST</t>
  </si>
  <si>
    <t>Sens de laminage</t>
  </si>
  <si>
    <t>Bloquer les rotations</t>
  </si>
  <si>
    <t>Temps de Cycle si laser</t>
  </si>
  <si>
    <t>Coeficient découpe pour augmenter prix</t>
  </si>
  <si>
    <t>Marquage, Identification</t>
  </si>
  <si>
    <t>RE Id, MA ID,MA CO</t>
  </si>
  <si>
    <t>Décalaminage des pièces par GR PS</t>
  </si>
  <si>
    <t>Soudure ep&gt;=8</t>
  </si>
  <si>
    <t>AFR / 15160042 / 15110011</t>
  </si>
  <si>
    <t>Prix Dossier</t>
  </si>
  <si>
    <t>Prix Ensemble</t>
  </si>
  <si>
    <t>Taux de chute Moyen Imbric</t>
  </si>
  <si>
    <t>Taux de chute Moyen</t>
  </si>
  <si>
    <t>Prix / Poids MEO</t>
  </si>
  <si>
    <t>Prix / Poids Net</t>
  </si>
  <si>
    <t>Prix / Poids Brut</t>
  </si>
  <si>
    <t>Ratios</t>
  </si>
  <si>
    <t>Nbre Ensemble Annuel</t>
  </si>
  <si>
    <t>Outillage</t>
  </si>
  <si>
    <t>Poids / piece</t>
  </si>
  <si>
    <t>DOSSIER</t>
  </si>
  <si>
    <t>REFERENTIEL</t>
  </si>
  <si>
    <t>Toute</t>
  </si>
  <si>
    <t>Pièce proto</t>
  </si>
  <si>
    <t>Pièce proto si série derrière</t>
  </si>
  <si>
    <t>15200002 / 15200005</t>
  </si>
  <si>
    <t>Constructeur</t>
  </si>
  <si>
    <t>inclure op CTR I</t>
  </si>
  <si>
    <t>Dessiner géometrie, imbriquer =&gt; taux de chute + temps</t>
  </si>
  <si>
    <t>Masse  Net</t>
  </si>
  <si>
    <t>Masse Brut</t>
  </si>
  <si>
    <t>Mat. Mis en œuvre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</si>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</sst>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&quot; p&quot;"/>
    <numFmt numFmtId="166" formatCode="0.0&quot; Kg&quot;"/>
    <numFmt numFmtId="167" formatCode="0.00&quot; Kg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44" fontId="0" fillId="0" borderId="0" xfId="2" applyFont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9" fontId="0" fillId="0" borderId="0" xfId="3" applyFont="1"/>
    <xf numFmtId="166" fontId="0" fillId="0" borderId="0" xfId="0" applyNumberFormat="1"/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:C15"/>
    </sheetView>
  </sheetViews>
  <sheetFormatPr baseColWidth="10" defaultRowHeight="15" x14ac:dyDescent="0.25"/>
  <cols>
    <col min="1" max="1" width="13.5703125" bestFit="1" customWidth="1"/>
    <col min="2" max="2" width="23.140625" bestFit="1" customWidth="1"/>
    <col min="3" max="3" width="35.5703125" bestFit="1" customWidth="1"/>
    <col min="4" max="4" width="47.5703125" bestFit="1" customWidth="1"/>
    <col min="5" max="5" width="34.140625" bestFit="1" customWidth="1"/>
  </cols>
  <sheetData>
    <row r="1" spans="1:5" x14ac:dyDescent="0.25">
      <c r="A1" t="s">
        <v>14</v>
      </c>
      <c r="B1" t="s">
        <v>40</v>
      </c>
    </row>
    <row r="3" spans="1:5" x14ac:dyDescent="0.25">
      <c r="A3" t="s">
        <v>5</v>
      </c>
      <c r="B3" t="s">
        <v>3</v>
      </c>
      <c r="C3" t="s">
        <v>4</v>
      </c>
      <c r="D3" t="s">
        <v>2</v>
      </c>
      <c r="E3" t="s">
        <v>7</v>
      </c>
    </row>
    <row r="4" spans="1:5" x14ac:dyDescent="0.25">
      <c r="A4" t="s">
        <v>0</v>
      </c>
      <c r="B4" t="s">
        <v>41</v>
      </c>
      <c r="C4" t="s">
        <v>42</v>
      </c>
      <c r="D4" t="s">
        <v>43</v>
      </c>
      <c r="E4" t="s">
        <v>44</v>
      </c>
    </row>
    <row r="5" spans="1:5" x14ac:dyDescent="0.25">
      <c r="B5" t="s">
        <v>15</v>
      </c>
      <c r="C5" t="s">
        <v>16</v>
      </c>
    </row>
    <row r="7" spans="1:5" x14ac:dyDescent="0.25">
      <c r="A7" t="s">
        <v>17</v>
      </c>
      <c r="B7" t="s">
        <v>41</v>
      </c>
      <c r="C7" t="s">
        <v>47</v>
      </c>
    </row>
    <row r="8" spans="1:5" x14ac:dyDescent="0.25">
      <c r="B8" t="s">
        <v>51</v>
      </c>
      <c r="C8" t="s">
        <v>52</v>
      </c>
    </row>
    <row r="9" spans="1:5" x14ac:dyDescent="0.25">
      <c r="C9" t="s">
        <v>53</v>
      </c>
    </row>
    <row r="10" spans="1:5" x14ac:dyDescent="0.25">
      <c r="B10" t="s">
        <v>54</v>
      </c>
      <c r="C10" t="s">
        <v>55</v>
      </c>
    </row>
    <row r="11" spans="1:5" x14ac:dyDescent="0.25">
      <c r="A11" t="s">
        <v>36</v>
      </c>
      <c r="B11" t="s">
        <v>45</v>
      </c>
      <c r="C11" t="s">
        <v>46</v>
      </c>
      <c r="E11" t="s">
        <v>48</v>
      </c>
    </row>
    <row r="12" spans="1:5" x14ac:dyDescent="0.25">
      <c r="B12" t="s">
        <v>49</v>
      </c>
      <c r="C12" t="s">
        <v>50</v>
      </c>
    </row>
    <row r="13" spans="1:5" x14ac:dyDescent="0.25">
      <c r="B13" t="s">
        <v>56</v>
      </c>
      <c r="C13" t="s">
        <v>57</v>
      </c>
    </row>
    <row r="14" spans="1:5" x14ac:dyDescent="0.25">
      <c r="B14" t="s">
        <v>58</v>
      </c>
      <c r="C14" t="s">
        <v>59</v>
      </c>
    </row>
    <row r="15" spans="1:5" x14ac:dyDescent="0.25">
      <c r="B15" t="s">
        <v>60</v>
      </c>
      <c r="C1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:E3"/>
    </sheetView>
  </sheetViews>
  <sheetFormatPr baseColWidth="10" defaultRowHeight="15" x14ac:dyDescent="0.25"/>
  <cols>
    <col min="1" max="1" width="15.42578125" bestFit="1" customWidth="1"/>
    <col min="2" max="2" width="27.28515625" bestFit="1" customWidth="1"/>
    <col min="3" max="3" width="55.42578125" bestFit="1" customWidth="1"/>
    <col min="4" max="4" width="49" customWidth="1"/>
    <col min="5" max="5" width="48.140625" customWidth="1"/>
  </cols>
  <sheetData>
    <row r="1" spans="1:5" x14ac:dyDescent="0.25">
      <c r="A1" t="s">
        <v>14</v>
      </c>
      <c r="B1" t="s">
        <v>9</v>
      </c>
    </row>
    <row r="3" spans="1:5" x14ac:dyDescent="0.25">
      <c r="A3" t="s">
        <v>5</v>
      </c>
      <c r="B3" t="s">
        <v>3</v>
      </c>
      <c r="C3" t="s">
        <v>4</v>
      </c>
      <c r="D3" t="s">
        <v>2</v>
      </c>
      <c r="E3" t="s">
        <v>7</v>
      </c>
    </row>
    <row r="4" spans="1:5" x14ac:dyDescent="0.25">
      <c r="A4" t="s">
        <v>17</v>
      </c>
      <c r="B4" t="s">
        <v>18</v>
      </c>
      <c r="C4" t="s">
        <v>19</v>
      </c>
      <c r="E4" t="s">
        <v>20</v>
      </c>
    </row>
    <row r="5" spans="1:5" x14ac:dyDescent="0.25">
      <c r="A5" t="s">
        <v>0</v>
      </c>
    </row>
    <row r="6" spans="1:5" ht="45" x14ac:dyDescent="0.25">
      <c r="B6" t="s">
        <v>6</v>
      </c>
      <c r="C6" t="s">
        <v>1</v>
      </c>
      <c r="D6" s="1" t="s">
        <v>12</v>
      </c>
      <c r="E6" t="s">
        <v>8</v>
      </c>
    </row>
    <row r="7" spans="1:5" x14ac:dyDescent="0.25">
      <c r="B7" t="s">
        <v>15</v>
      </c>
      <c r="C7" t="s">
        <v>16</v>
      </c>
    </row>
    <row r="8" spans="1:5" x14ac:dyDescent="0.25">
      <c r="B8" t="s">
        <v>54</v>
      </c>
      <c r="C8" t="s">
        <v>55</v>
      </c>
    </row>
    <row r="9" spans="1:5" x14ac:dyDescent="0.25">
      <c r="A9" t="s">
        <v>29</v>
      </c>
      <c r="B9" t="s">
        <v>30</v>
      </c>
      <c r="C9" t="s">
        <v>31</v>
      </c>
      <c r="E9" t="s">
        <v>32</v>
      </c>
    </row>
    <row r="10" spans="1:5" x14ac:dyDescent="0.25">
      <c r="C10" t="s">
        <v>33</v>
      </c>
      <c r="E10" t="s">
        <v>32</v>
      </c>
    </row>
    <row r="11" spans="1:5" ht="30" x14ac:dyDescent="0.25">
      <c r="C11" t="s">
        <v>34</v>
      </c>
      <c r="E11" s="1" t="s">
        <v>35</v>
      </c>
    </row>
    <row r="12" spans="1:5" x14ac:dyDescent="0.25">
      <c r="A12" t="s">
        <v>36</v>
      </c>
      <c r="B12" t="s">
        <v>37</v>
      </c>
      <c r="C12" t="s">
        <v>38</v>
      </c>
      <c r="E12" s="1"/>
    </row>
    <row r="13" spans="1:5" x14ac:dyDescent="0.25">
      <c r="B13" t="s">
        <v>56</v>
      </c>
      <c r="C13" t="s">
        <v>57</v>
      </c>
      <c r="E13" s="1"/>
    </row>
    <row r="14" spans="1:5" x14ac:dyDescent="0.25">
      <c r="B14" t="s">
        <v>60</v>
      </c>
      <c r="C14" t="s">
        <v>61</v>
      </c>
      <c r="E14" s="1"/>
    </row>
    <row r="15" spans="1:5" x14ac:dyDescent="0.25">
      <c r="B15" t="s">
        <v>63</v>
      </c>
      <c r="C15" t="s">
        <v>62</v>
      </c>
      <c r="E15" s="1" t="s">
        <v>64</v>
      </c>
    </row>
    <row r="16" spans="1:5" x14ac:dyDescent="0.25">
      <c r="A16" t="s">
        <v>10</v>
      </c>
    </row>
    <row r="17" spans="2:5" ht="30" x14ac:dyDescent="0.25">
      <c r="B17" t="s">
        <v>11</v>
      </c>
      <c r="C17" t="s">
        <v>13</v>
      </c>
      <c r="D17" s="1" t="s">
        <v>22</v>
      </c>
      <c r="E17" s="1" t="s">
        <v>27</v>
      </c>
    </row>
    <row r="18" spans="2:5" ht="30" x14ac:dyDescent="0.25">
      <c r="C18" t="s">
        <v>25</v>
      </c>
      <c r="D18" s="1"/>
      <c r="E18" s="1" t="s">
        <v>26</v>
      </c>
    </row>
    <row r="19" spans="2:5" ht="30" x14ac:dyDescent="0.25">
      <c r="C19" t="s">
        <v>21</v>
      </c>
      <c r="D19" s="1" t="s">
        <v>22</v>
      </c>
      <c r="E19" s="1" t="s">
        <v>39</v>
      </c>
    </row>
    <row r="20" spans="2:5" ht="30" x14ac:dyDescent="0.25">
      <c r="C20" t="s">
        <v>23</v>
      </c>
      <c r="D20" t="s">
        <v>24</v>
      </c>
      <c r="E20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baseColWidth="10" defaultRowHeight="15" x14ac:dyDescent="0.25"/>
  <cols>
    <col min="2" max="2" width="34" customWidth="1"/>
    <col min="3" max="3" width="50.42578125" bestFit="1" customWidth="1"/>
    <col min="4" max="4" width="12.7109375" bestFit="1" customWidth="1"/>
    <col min="5" max="5" width="18.85546875" bestFit="1" customWidth="1"/>
  </cols>
  <sheetData>
    <row r="1" spans="1:5" x14ac:dyDescent="0.25">
      <c r="A1" t="s">
        <v>14</v>
      </c>
      <c r="B1" t="s">
        <v>82</v>
      </c>
    </row>
    <row r="3" spans="1:5" x14ac:dyDescent="0.25">
      <c r="A3" t="s">
        <v>5</v>
      </c>
      <c r="B3" t="s">
        <v>3</v>
      </c>
      <c r="C3" t="s">
        <v>4</v>
      </c>
      <c r="D3" t="s">
        <v>2</v>
      </c>
      <c r="E3" t="s">
        <v>7</v>
      </c>
    </row>
    <row r="4" spans="1:5" x14ac:dyDescent="0.25">
      <c r="A4" t="s">
        <v>78</v>
      </c>
      <c r="B4" t="s">
        <v>80</v>
      </c>
      <c r="C4" t="s">
        <v>84</v>
      </c>
      <c r="E4" t="s">
        <v>81</v>
      </c>
    </row>
    <row r="5" spans="1:5" x14ac:dyDescent="0.25">
      <c r="B5" t="s">
        <v>79</v>
      </c>
      <c r="C5" t="s">
        <v>83</v>
      </c>
      <c r="E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F35" sqref="F35"/>
    </sheetView>
  </sheetViews>
  <sheetFormatPr baseColWidth="10" defaultRowHeight="15" x14ac:dyDescent="0.25"/>
  <cols>
    <col min="2" max="2" width="26.140625" bestFit="1" customWidth="1"/>
    <col min="3" max="3" width="12.85546875" bestFit="1" customWidth="1"/>
  </cols>
  <sheetData>
    <row r="1" spans="2:8" x14ac:dyDescent="0.25">
      <c r="C1" s="4" t="s">
        <v>76</v>
      </c>
      <c r="D1" s="4"/>
      <c r="E1" s="4"/>
      <c r="F1" s="4" t="s">
        <v>77</v>
      </c>
      <c r="G1" s="4"/>
      <c r="H1" s="4"/>
    </row>
    <row r="3" spans="2:8" x14ac:dyDescent="0.25">
      <c r="B3" t="s">
        <v>73</v>
      </c>
      <c r="C3" s="5">
        <v>1</v>
      </c>
    </row>
    <row r="4" spans="2:8" x14ac:dyDescent="0.25">
      <c r="B4" t="s">
        <v>88</v>
      </c>
      <c r="C4" s="3">
        <v>54.35</v>
      </c>
    </row>
    <row r="5" spans="2:8" x14ac:dyDescent="0.25">
      <c r="B5" t="s">
        <v>85</v>
      </c>
      <c r="C5" s="8">
        <v>11.94</v>
      </c>
    </row>
    <row r="6" spans="2:8" x14ac:dyDescent="0.25">
      <c r="B6" t="s">
        <v>86</v>
      </c>
      <c r="C6" s="8">
        <v>11.94</v>
      </c>
    </row>
    <row r="7" spans="2:8" x14ac:dyDescent="0.25">
      <c r="B7" t="s">
        <v>87</v>
      </c>
      <c r="C7" s="9">
        <v>13.95</v>
      </c>
    </row>
    <row r="8" spans="2:8" x14ac:dyDescent="0.25">
      <c r="B8" t="s">
        <v>65</v>
      </c>
      <c r="C8" s="3">
        <v>186.88</v>
      </c>
    </row>
    <row r="9" spans="2:8" x14ac:dyDescent="0.25">
      <c r="B9" t="s">
        <v>66</v>
      </c>
      <c r="C9" s="3">
        <f>IF(C3&gt;0,C8/C3,0)</f>
        <v>186.88</v>
      </c>
    </row>
    <row r="10" spans="2:8" x14ac:dyDescent="0.25">
      <c r="B10" t="s">
        <v>74</v>
      </c>
      <c r="C10" s="3">
        <v>0</v>
      </c>
    </row>
    <row r="11" spans="2:8" x14ac:dyDescent="0.25">
      <c r="B11" t="s">
        <v>67</v>
      </c>
      <c r="C11" s="6">
        <v>0</v>
      </c>
    </row>
    <row r="12" spans="2:8" x14ac:dyDescent="0.25">
      <c r="B12" t="s">
        <v>68</v>
      </c>
      <c r="C12" s="6">
        <v>0</v>
      </c>
    </row>
    <row r="14" spans="2:8" x14ac:dyDescent="0.25">
      <c r="B14" t="s">
        <v>72</v>
      </c>
    </row>
    <row r="15" spans="2:8" x14ac:dyDescent="0.25">
      <c r="B15" t="s">
        <v>70</v>
      </c>
      <c r="C15" s="2">
        <f>IF(AND(C5&gt;0,$C$10&gt;=0),($C$8-$C$10-$C$4)/C5,0)</f>
        <v>11.099664991624792</v>
      </c>
    </row>
    <row r="16" spans="2:8" x14ac:dyDescent="0.25">
      <c r="B16" t="s">
        <v>71</v>
      </c>
      <c r="C16" s="2">
        <f>IF(AND(C6&gt;0,$C$10&gt;=0),($C$8-$C$10-$C$4)/C6,0)</f>
        <v>11.099664991624792</v>
      </c>
    </row>
    <row r="17" spans="2:3" x14ac:dyDescent="0.25">
      <c r="B17" t="s">
        <v>69</v>
      </c>
      <c r="C17" s="2">
        <f>IF(AND(C7&gt;0,$C$10&gt;=0),($C$8-$C$10-$C$4)/C7,0)</f>
        <v>9.500358422939069</v>
      </c>
    </row>
    <row r="18" spans="2:3" x14ac:dyDescent="0.25">
      <c r="B18" t="s">
        <v>75</v>
      </c>
      <c r="C18" s="7">
        <f>IF(AND(C3&gt;0,C5&gt;0),C5/C3,0)</f>
        <v>11.94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Général</vt:lpstr>
      <vt:lpstr>Férroviaire</vt:lpstr>
      <vt:lpstr>Manitou</vt:lpstr>
      <vt:lpstr>Compte Rendu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2015-05-12T08:19:02Z</dcterms:created>
  <dcterms:modified xsi:type="dcterms:W3CDTF">2015-05-19T15:54:26Z</dcterms:modified>
</cp:coreProperties>
</file>