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B56683E5-AE8D-48D4-95DA-D13C5D29DFB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original" sheetId="1" r:id="rId1"/>
    <sheet name="Calcula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2" l="1" a="1"/>
  <c r="D22" i="2"/>
  <c r="C22" i="2" a="1"/>
  <c r="C22" i="2"/>
  <c r="E2" i="2"/>
  <c r="D24" i="2"/>
  <c r="C24" i="2"/>
  <c r="D23" i="2"/>
  <c r="C23" i="2"/>
  <c r="D21" i="2"/>
  <c r="C21" i="2"/>
  <c r="D20" i="2"/>
  <c r="C20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6" i="2" l="1"/>
  <c r="F2" i="2"/>
  <c r="G2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<sst xmlns="http://schemas.openxmlformats.org/spreadsheetml/2006/main" count="232" uniqueCount="23">
  <si>
    <t>cycle</t>
  </si>
  <si>
    <t>republicans</t>
  </si>
  <si>
    <t>democrats</t>
  </si>
  <si>
    <t>total_per_year</t>
  </si>
  <si>
    <t>difference_reps_dems</t>
  </si>
  <si>
    <t>%_to_dems</t>
  </si>
  <si>
    <t>%_to_reps</t>
  </si>
  <si>
    <t xml:space="preserve">
</t>
  </si>
  <si>
    <t>Reminders</t>
  </si>
  <si>
    <r>
      <t>Percent of a Whole</t>
    </r>
    <r>
      <rPr>
        <sz val="9"/>
        <color rgb="FF000000"/>
        <rFont val="Trebuchet MS"/>
        <charset val="1"/>
      </rPr>
      <t> or </t>
    </r>
    <r>
      <rPr>
        <b/>
        <sz val="9"/>
        <color rgb="FF000000"/>
        <rFont val="Trebuchet MS"/>
        <charset val="1"/>
      </rPr>
      <t>a Proportion you divide the part by the whole</t>
    </r>
    <r>
      <rPr>
        <sz val="9"/>
        <color rgb="FF000000"/>
        <rFont val="Trebuchet MS"/>
        <charset val="1"/>
      </rPr>
      <t>: Formula =Part/Whole or =A1/B1. </t>
    </r>
  </si>
  <si>
    <r>
      <t>Percent Change </t>
    </r>
    <r>
      <rPr>
        <sz val="9"/>
        <color rgb="FF000000"/>
        <rFont val="Trebuchet MS"/>
        <charset val="1"/>
      </rPr>
      <t>or</t>
    </r>
    <r>
      <rPr>
        <b/>
        <sz val="9"/>
        <color rgb="FF000000"/>
        <rFont val="Trebuchet MS"/>
        <charset val="1"/>
      </rPr>
      <t>Variation</t>
    </r>
    <r>
      <rPr>
        <sz val="9"/>
        <color rgb="FF000000"/>
        <rFont val="Trebuchet MS"/>
        <charset val="1"/>
      </rPr>
      <t>. The formula is =(Value 1-Value 2)/Value 2 or =(A1-B1)/B1</t>
    </r>
  </si>
  <si>
    <t>Donations</t>
  </si>
  <si>
    <t>Republicans</t>
  </si>
  <si>
    <t>Democrats</t>
  </si>
  <si>
    <t>Average</t>
  </si>
  <si>
    <t>Median</t>
  </si>
  <si>
    <t>Mode</t>
  </si>
  <si>
    <t>Minimum donation</t>
  </si>
  <si>
    <t>Maximum donation</t>
  </si>
  <si>
    <t>Fifth smallest contribution</t>
  </si>
  <si>
    <t>Sixth largest contribution</t>
  </si>
  <si>
    <t>Total</t>
  </si>
  <si>
    <t xml:space="preserve">Other Data Points: I would want to know which states had the biggest contributions.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</si>
</sst>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rgb="FF000000"/>
      <name val="Arial"/>
      <charset val="1"/>
    </font>
    <font>
      <sz val="9"/>
      <color rgb="FF000000"/>
      <name val="Trebuchet MS"/>
      <charset val="1"/>
    </font>
    <font>
      <sz val="9"/>
      <color rgb="FF000000"/>
      <name val="Helvetica"/>
      <charset val="1"/>
    </font>
    <font>
      <b/>
      <sz val="9"/>
      <color rgb="FF000000"/>
      <name val="Trebuchet MS"/>
      <charset val="1"/>
    </font>
    <font>
      <b/>
      <sz val="9"/>
      <color rgb="FF000000"/>
      <name val="Helvetic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4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10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B19" sqref="B19"/>
    </sheetView>
  </sheetViews>
  <sheetFormatPr defaultRowHeight="15"/>
  <cols>
    <col min="1" max="1" width="14.42578125" customWidth="1"/>
    <col min="2" max="2" width="18.28515625" customWidth="1"/>
    <col min="3" max="3" width="26.28515625" customWidth="1"/>
  </cols>
  <sheetData>
    <row r="1" spans="1:7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>
      <c r="A2" s="2">
        <v>2016</v>
      </c>
      <c r="B2" s="3">
        <v>3500</v>
      </c>
      <c r="C2" s="3">
        <v>604450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24">
      <c r="A3" s="2">
        <v>2014</v>
      </c>
      <c r="B3" s="3">
        <v>38800</v>
      </c>
      <c r="C3" s="3">
        <v>930352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24">
      <c r="A4" s="2">
        <v>2012</v>
      </c>
      <c r="B4" s="3">
        <v>130650</v>
      </c>
      <c r="C4" s="3">
        <v>1059792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24">
      <c r="A5" s="2">
        <v>2010</v>
      </c>
      <c r="B5" s="3">
        <v>379150</v>
      </c>
      <c r="C5" s="3">
        <v>1044360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24">
      <c r="A6" s="2">
        <v>2008</v>
      </c>
      <c r="B6" s="3">
        <v>243805</v>
      </c>
      <c r="C6" s="3">
        <v>985432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24">
      <c r="A7" s="2">
        <v>2006</v>
      </c>
      <c r="B7" s="3">
        <v>148288</v>
      </c>
      <c r="C7" s="3">
        <v>933037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24">
      <c r="A8" s="2">
        <v>2004</v>
      </c>
      <c r="B8" s="3">
        <v>161096</v>
      </c>
      <c r="C8" s="3">
        <v>1062451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24">
      <c r="A9" s="2">
        <v>2002</v>
      </c>
      <c r="B9" s="3">
        <v>168850</v>
      </c>
      <c r="C9" s="3">
        <v>1408562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24">
      <c r="A10" s="2">
        <v>2000</v>
      </c>
      <c r="B10" s="3">
        <v>252750</v>
      </c>
      <c r="C10" s="3">
        <v>2976900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24">
      <c r="A11" s="2">
        <v>1998</v>
      </c>
      <c r="B11" s="3">
        <v>285700</v>
      </c>
      <c r="C11" s="3">
        <v>1800711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24">
      <c r="A12" s="2">
        <v>1996</v>
      </c>
      <c r="B12" s="3">
        <v>265700</v>
      </c>
      <c r="C12" s="3">
        <v>1448696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24">
      <c r="A13" s="2">
        <v>1994</v>
      </c>
      <c r="B13" s="3">
        <v>444769</v>
      </c>
      <c r="C13" s="3">
        <v>1790469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24">
      <c r="A14" s="2">
        <v>1992</v>
      </c>
      <c r="B14" s="3">
        <v>661042</v>
      </c>
      <c r="C14" s="3">
        <v>1116304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24">
      <c r="A15" s="2">
        <v>1990</v>
      </c>
      <c r="B15" s="3">
        <v>648642</v>
      </c>
      <c r="C15" s="3">
        <v>1192454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24">
      <c r="A16" s="4" t="s">
        <v>7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24">
      <c r="A17" s="4" t="s">
        <v>7</v>
      </c>
      <c r="B17" s="4" t="s">
        <v>7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30">
      <c r="A18" s="5" t="s">
        <v>8</v>
      </c>
      <c r="B18" s="4" t="s">
        <v>7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65">
      <c r="A19" s="5" t="s">
        <v>9</v>
      </c>
      <c r="B19" s="4" t="s">
        <v>7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35">
      <c r="A20" s="5" t="s">
        <v>10</v>
      </c>
      <c r="B20" s="4" t="s">
        <v>7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24">
      <c r="A21" s="4" t="s">
        <v>7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30">
      <c r="A22" s="5" t="s">
        <v>11</v>
      </c>
      <c r="B22" s="4" t="s">
        <v>7</v>
      </c>
      <c r="C22" s="5" t="s">
        <v>12</v>
      </c>
      <c r="D22" s="5" t="s">
        <v>13</v>
      </c>
      <c r="E22" s="4" t="s">
        <v>7</v>
      </c>
      <c r="F22" s="4" t="s">
        <v>7</v>
      </c>
      <c r="G22" s="4" t="s">
        <v>7</v>
      </c>
    </row>
    <row r="23" spans="1:7" ht="24">
      <c r="A23" s="2" t="s">
        <v>14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24">
      <c r="A24" s="2" t="s">
        <v>15</v>
      </c>
      <c r="B24" s="4" t="s">
        <v>7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24">
      <c r="A25" s="2" t="s">
        <v>16</v>
      </c>
      <c r="B25" s="4" t="s">
        <v>7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30">
      <c r="A26" s="2" t="s">
        <v>17</v>
      </c>
      <c r="B26" s="4" t="s">
        <v>7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30">
      <c r="A27" s="2" t="s">
        <v>18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45">
      <c r="A28" s="2" t="s">
        <v>19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45">
      <c r="A29" s="2" t="s">
        <v>20</v>
      </c>
      <c r="B29" s="4" t="s">
        <v>7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9688-36C4-4D61-BA1D-2CCAF5D8EBF4}">
  <dimension ref="A1:G26"/>
  <sheetViews>
    <sheetView tabSelected="1" workbookViewId="0">
      <selection activeCell="H19" sqref="H19"/>
    </sheetView>
  </sheetViews>
  <sheetFormatPr defaultRowHeight="15"/>
  <cols>
    <col min="1" max="1" width="14.42578125" customWidth="1"/>
    <col min="2" max="2" width="18.28515625" customWidth="1"/>
    <col min="3" max="3" width="26.28515625" customWidth="1"/>
    <col min="4" max="4" width="17.140625" customWidth="1"/>
    <col min="5" max="5" width="17.5703125" customWidth="1"/>
    <col min="6" max="6" width="18" customWidth="1"/>
    <col min="7" max="7" width="11.85546875" customWidth="1"/>
  </cols>
  <sheetData>
    <row r="1" spans="1:7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2016</v>
      </c>
      <c r="B2" s="3">
        <v>3500</v>
      </c>
      <c r="C2" s="3">
        <v>604450</v>
      </c>
      <c r="D2" s="6">
        <f>SUM(C2+B2)</f>
        <v>607950</v>
      </c>
      <c r="E2" s="6">
        <f>C2-B2</f>
        <v>600950</v>
      </c>
      <c r="F2" s="8">
        <f>C2/D2</f>
        <v>0.99424294761082321</v>
      </c>
      <c r="G2" s="8">
        <f>B2/D2</f>
        <v>5.7570523891767415E-3</v>
      </c>
    </row>
    <row r="3" spans="1:7">
      <c r="A3" s="2">
        <v>2014</v>
      </c>
      <c r="B3" s="3">
        <v>38800</v>
      </c>
      <c r="C3" s="3">
        <v>930352</v>
      </c>
      <c r="D3" s="6">
        <f>SUM(C3,B3)</f>
        <v>969152</v>
      </c>
      <c r="E3" s="6">
        <f>C3-B3</f>
        <v>891552</v>
      </c>
      <c r="F3" s="8">
        <f t="shared" ref="F3:F15" si="0">C3/D3</f>
        <v>0.95996500033018561</v>
      </c>
      <c r="G3" s="8">
        <f t="shared" ref="G3:G15" si="1">B3/D3</f>
        <v>4.0034999669814435E-2</v>
      </c>
    </row>
    <row r="4" spans="1:7">
      <c r="A4" s="2">
        <v>2012</v>
      </c>
      <c r="B4" s="3">
        <v>130650</v>
      </c>
      <c r="C4" s="3">
        <v>1059792</v>
      </c>
      <c r="D4" s="6">
        <f>SUM(B4,C4)</f>
        <v>1190442</v>
      </c>
      <c r="E4" s="6">
        <f>C4-B4</f>
        <v>929142</v>
      </c>
      <c r="F4" s="8">
        <f t="shared" si="0"/>
        <v>0.89025084800435472</v>
      </c>
      <c r="G4" s="8">
        <f t="shared" si="1"/>
        <v>0.10974915199564532</v>
      </c>
    </row>
    <row r="5" spans="1:7">
      <c r="A5" s="2">
        <v>2010</v>
      </c>
      <c r="B5" s="3">
        <v>379150</v>
      </c>
      <c r="C5" s="3">
        <v>1044360</v>
      </c>
      <c r="D5" s="6">
        <f>SUM(B5:C5)</f>
        <v>1423510</v>
      </c>
      <c r="E5" s="6">
        <f>C5-B5</f>
        <v>665210</v>
      </c>
      <c r="F5" s="8">
        <f t="shared" si="0"/>
        <v>0.73365132665032207</v>
      </c>
      <c r="G5" s="8">
        <f t="shared" si="1"/>
        <v>0.26634867334967793</v>
      </c>
    </row>
    <row r="6" spans="1:7">
      <c r="A6" s="2">
        <v>2008</v>
      </c>
      <c r="B6" s="3">
        <v>243805</v>
      </c>
      <c r="C6" s="3">
        <v>985432</v>
      </c>
      <c r="D6" s="6">
        <f>SUM(B6:C6)</f>
        <v>1229237</v>
      </c>
      <c r="E6" s="6">
        <f>C6-B6</f>
        <v>741627</v>
      </c>
      <c r="F6" s="8">
        <f t="shared" si="0"/>
        <v>0.801661518486671</v>
      </c>
      <c r="G6" s="8">
        <f t="shared" si="1"/>
        <v>0.198338481513329</v>
      </c>
    </row>
    <row r="7" spans="1:7">
      <c r="A7" s="2">
        <v>2006</v>
      </c>
      <c r="B7" s="3">
        <v>148288</v>
      </c>
      <c r="C7" s="3">
        <v>933037</v>
      </c>
      <c r="D7" s="6">
        <f>SUM(C7,B7)</f>
        <v>1081325</v>
      </c>
      <c r="E7" s="6">
        <f>C7-B7</f>
        <v>784749</v>
      </c>
      <c r="F7" s="8">
        <f t="shared" si="0"/>
        <v>0.86286454118789446</v>
      </c>
      <c r="G7" s="8">
        <f t="shared" si="1"/>
        <v>0.13713545881210551</v>
      </c>
    </row>
    <row r="8" spans="1:7">
      <c r="A8" s="2">
        <v>2004</v>
      </c>
      <c r="B8" s="3">
        <v>161096</v>
      </c>
      <c r="C8" s="3">
        <v>1062451</v>
      </c>
      <c r="D8" s="6">
        <f>SUM(C8,B8)</f>
        <v>1223547</v>
      </c>
      <c r="E8" s="6">
        <f>C8-B8</f>
        <v>901355</v>
      </c>
      <c r="F8" s="8">
        <f t="shared" si="0"/>
        <v>0.86833689265716807</v>
      </c>
      <c r="G8" s="8">
        <f t="shared" si="1"/>
        <v>0.13166310734283196</v>
      </c>
    </row>
    <row r="9" spans="1:7">
      <c r="A9" s="2">
        <v>2002</v>
      </c>
      <c r="B9" s="3">
        <v>168850</v>
      </c>
      <c r="C9" s="3">
        <v>1408562</v>
      </c>
      <c r="D9" s="6">
        <f>SUM(C9,B9)</f>
        <v>1577412</v>
      </c>
      <c r="E9" s="6">
        <f>C9-B9</f>
        <v>1239712</v>
      </c>
      <c r="F9" s="8">
        <f t="shared" si="0"/>
        <v>0.89295757861611302</v>
      </c>
      <c r="G9" s="8">
        <f t="shared" si="1"/>
        <v>0.10704242138388703</v>
      </c>
    </row>
    <row r="10" spans="1:7">
      <c r="A10" s="2">
        <v>2000</v>
      </c>
      <c r="B10" s="3">
        <v>252750</v>
      </c>
      <c r="C10" s="3">
        <v>2976900</v>
      </c>
      <c r="D10" s="6">
        <f>SUM(C10,B10)</f>
        <v>3229650</v>
      </c>
      <c r="E10" s="6">
        <f>C10-B10</f>
        <v>2724150</v>
      </c>
      <c r="F10" s="8">
        <f t="shared" si="0"/>
        <v>0.92174074590125865</v>
      </c>
      <c r="G10" s="8">
        <f t="shared" si="1"/>
        <v>7.8259254098741349E-2</v>
      </c>
    </row>
    <row r="11" spans="1:7">
      <c r="A11" s="2">
        <v>1998</v>
      </c>
      <c r="B11" s="3">
        <v>285700</v>
      </c>
      <c r="C11" s="3">
        <v>1800711</v>
      </c>
      <c r="D11" s="6">
        <f>SUM(C11,B11)</f>
        <v>2086411</v>
      </c>
      <c r="E11" s="6">
        <f>C11-B11</f>
        <v>1515011</v>
      </c>
      <c r="F11" s="8">
        <f t="shared" si="0"/>
        <v>0.86306628943194796</v>
      </c>
      <c r="G11" s="8">
        <f t="shared" si="1"/>
        <v>0.13693371056805204</v>
      </c>
    </row>
    <row r="12" spans="1:7">
      <c r="A12" s="2">
        <v>1996</v>
      </c>
      <c r="B12" s="3">
        <v>265700</v>
      </c>
      <c r="C12" s="3">
        <v>1448696</v>
      </c>
      <c r="D12" s="6">
        <f>SUM(C12,B12)</f>
        <v>1714396</v>
      </c>
      <c r="E12" s="6">
        <f>C12-B12</f>
        <v>1182996</v>
      </c>
      <c r="F12" s="8">
        <f t="shared" si="0"/>
        <v>0.84501830382245413</v>
      </c>
      <c r="G12" s="8">
        <f t="shared" si="1"/>
        <v>0.15498169617754592</v>
      </c>
    </row>
    <row r="13" spans="1:7">
      <c r="A13" s="2">
        <v>1994</v>
      </c>
      <c r="B13" s="3">
        <v>444769</v>
      </c>
      <c r="C13" s="3">
        <v>1790469</v>
      </c>
      <c r="D13" s="6">
        <f>SUM(C13,B13)</f>
        <v>2235238</v>
      </c>
      <c r="E13" s="6">
        <f>C13-B13</f>
        <v>1345700</v>
      </c>
      <c r="F13" s="8">
        <f t="shared" si="0"/>
        <v>0.80101939927649768</v>
      </c>
      <c r="G13" s="8">
        <f t="shared" si="1"/>
        <v>0.19898060072350238</v>
      </c>
    </row>
    <row r="14" spans="1:7">
      <c r="A14" s="2">
        <v>1992</v>
      </c>
      <c r="B14" s="3">
        <v>661042</v>
      </c>
      <c r="C14" s="3">
        <v>1116304</v>
      </c>
      <c r="D14" s="6">
        <f>SUM(C14,B14)</f>
        <v>1777346</v>
      </c>
      <c r="E14" s="6">
        <f>C14-B14</f>
        <v>455262</v>
      </c>
      <c r="F14" s="8">
        <f t="shared" si="0"/>
        <v>0.62807354336184396</v>
      </c>
      <c r="G14" s="8">
        <f t="shared" si="1"/>
        <v>0.37192645663815599</v>
      </c>
    </row>
    <row r="15" spans="1:7">
      <c r="A15" s="2">
        <v>1990</v>
      </c>
      <c r="B15" s="3">
        <v>648642</v>
      </c>
      <c r="C15" s="3">
        <v>1192454</v>
      </c>
      <c r="D15" s="6">
        <f>SUM(C15,B15)</f>
        <v>1841096</v>
      </c>
      <c r="E15" s="6">
        <f>C15-B15</f>
        <v>543812</v>
      </c>
      <c r="F15" s="8">
        <f t="shared" si="0"/>
        <v>0.6476870298995816</v>
      </c>
      <c r="G15" s="8">
        <f t="shared" si="1"/>
        <v>0.35231297010041845</v>
      </c>
    </row>
    <row r="16" spans="1:7" ht="24">
      <c r="A16" s="7" t="s">
        <v>21</v>
      </c>
      <c r="B16" s="4" t="s">
        <v>7</v>
      </c>
      <c r="C16" s="6"/>
      <c r="D16" s="6">
        <f>SUM(D2:D15)</f>
        <v>22186712</v>
      </c>
      <c r="E16" s="4" t="s">
        <v>7</v>
      </c>
      <c r="F16" s="4" t="s">
        <v>7</v>
      </c>
      <c r="G16" s="4" t="s">
        <v>7</v>
      </c>
    </row>
    <row r="17" spans="1:7" ht="24">
      <c r="A17" s="4" t="s">
        <v>7</v>
      </c>
      <c r="B17" s="4" t="s">
        <v>7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24">
      <c r="A18" s="4" t="s">
        <v>7</v>
      </c>
      <c r="B18" s="4" t="s">
        <v>7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48">
      <c r="A19" s="5" t="s">
        <v>11</v>
      </c>
      <c r="B19" s="4" t="s">
        <v>7</v>
      </c>
      <c r="C19" s="5" t="s">
        <v>12</v>
      </c>
      <c r="D19" s="5" t="s">
        <v>13</v>
      </c>
      <c r="E19" s="4" t="s">
        <v>7</v>
      </c>
      <c r="F19" s="4" t="s">
        <v>22</v>
      </c>
      <c r="G19" s="4" t="s">
        <v>7</v>
      </c>
    </row>
    <row r="20" spans="1:7" ht="24">
      <c r="A20" s="2" t="s">
        <v>14</v>
      </c>
      <c r="B20" s="4" t="s">
        <v>7</v>
      </c>
      <c r="C20" s="6">
        <f>AVERAGE(B2:B15)</f>
        <v>273767.28571428574</v>
      </c>
      <c r="D20" s="6">
        <f>AVERAGE(C2:C15)</f>
        <v>1310997.857142857</v>
      </c>
      <c r="E20" s="4" t="s">
        <v>7</v>
      </c>
      <c r="F20" s="4" t="s">
        <v>7</v>
      </c>
      <c r="G20" s="4" t="s">
        <v>7</v>
      </c>
    </row>
    <row r="21" spans="1:7" ht="24">
      <c r="A21" s="2" t="s">
        <v>15</v>
      </c>
      <c r="B21" s="4" t="s">
        <v>7</v>
      </c>
      <c r="C21" s="6">
        <f>MEDIAN(B2:B15)</f>
        <v>248277.5</v>
      </c>
      <c r="D21" s="6">
        <f>MEDIAN(C2:C15)</f>
        <v>1089377.5</v>
      </c>
      <c r="E21" s="4" t="s">
        <v>7</v>
      </c>
      <c r="F21" s="4" t="s">
        <v>7</v>
      </c>
      <c r="G21" s="4" t="s">
        <v>7</v>
      </c>
    </row>
    <row r="22" spans="1:7" ht="24">
      <c r="A22" s="2" t="s">
        <v>16</v>
      </c>
      <c r="B22" s="4" t="s">
        <v>7</v>
      </c>
      <c r="C22" s="4" t="e" cm="1">
        <f t="array" ref="C22">_xlfn.MODE.MULT(B2:B15)</f>
        <v>#N/A</v>
      </c>
      <c r="D22" s="4" t="e" cm="1">
        <f t="array" ref="D22">_xlfn.MODE.MULT(C2:C15)</f>
        <v>#N/A</v>
      </c>
      <c r="E22" s="4" t="s">
        <v>7</v>
      </c>
      <c r="F22" s="4" t="s">
        <v>7</v>
      </c>
      <c r="G22" s="4" t="s">
        <v>7</v>
      </c>
    </row>
    <row r="23" spans="1:7" ht="30">
      <c r="A23" s="2" t="s">
        <v>17</v>
      </c>
      <c r="B23" s="4" t="s">
        <v>7</v>
      </c>
      <c r="C23" s="6">
        <f>MIN(B2:B15)</f>
        <v>3500</v>
      </c>
      <c r="D23" s="6">
        <f>MIN(C2:C15)</f>
        <v>604450</v>
      </c>
      <c r="E23" s="4" t="s">
        <v>7</v>
      </c>
      <c r="F23" s="4" t="s">
        <v>7</v>
      </c>
      <c r="G23" s="4" t="s">
        <v>7</v>
      </c>
    </row>
    <row r="24" spans="1:7" ht="30">
      <c r="A24" s="2" t="s">
        <v>18</v>
      </c>
      <c r="B24" s="4" t="s">
        <v>7</v>
      </c>
      <c r="C24" s="6">
        <f>MAX(B2:B15)</f>
        <v>661042</v>
      </c>
      <c r="D24" s="6">
        <f>MAX(C2:C15)</f>
        <v>2976900</v>
      </c>
      <c r="E24" s="4" t="s">
        <v>7</v>
      </c>
      <c r="F24" s="4" t="s">
        <v>7</v>
      </c>
      <c r="G24" s="4" t="s">
        <v>7</v>
      </c>
    </row>
    <row r="25" spans="1:7" ht="30">
      <c r="A25" s="2" t="s">
        <v>19</v>
      </c>
      <c r="B25" s="4" t="s">
        <v>7</v>
      </c>
      <c r="C25" s="4"/>
      <c r="D25" s="4" t="s">
        <v>7</v>
      </c>
      <c r="E25" s="4" t="s">
        <v>7</v>
      </c>
      <c r="F25" s="4" t="s">
        <v>7</v>
      </c>
      <c r="G25" s="4" t="s">
        <v>7</v>
      </c>
    </row>
    <row r="26" spans="1:7" ht="30">
      <c r="A26" s="2" t="s">
        <v>20</v>
      </c>
      <c r="B26" s="4" t="s">
        <v>7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2021-10-28T01:44:56Z</dcterms:created>
  <dcterms:modified xsi:type="dcterms:W3CDTF">2021-10-29T15:10:08Z</dcterms:modified>
  <cp:category/>
  <cp:contentStatus/>
</cp:coreProperties>
</file>