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Cálculos" sheetId="1" state="visible" r:id="rId2"/>
    <sheet name="KL" sheetId="2" state="visible" r:id="rId3"/>
    <sheet name="L2 (DPD)" sheetId="3" state="visible" r:id="rId4"/>
    <sheet name="IS" sheetId="4" state="visible" r:id="rId5"/>
    <sheet name="JS" sheetId="5" state="visible" r:id="rId6"/>
    <sheet name="JF" sheetId="6" state="visible" r:id="rId7"/>
    <sheet name="Resultados" sheetId="7" state="visible" r:id="rId8"/>
    <sheet name="Gráfic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<sst xmlns="http://schemas.openxmlformats.org/spreadsheetml/2006/main" count="1901" uniqueCount="468">
  <si>
    <t xml:space="preserve">X</t>
  </si>
  <si>
    <t xml:space="preserve">Y</t>
  </si>
  <si>
    <t xml:space="preserve">Theta</t>
  </si>
  <si>
    <t xml:space="preserve">Dif x</t>
  </si>
  <si>
    <t xml:space="preserve">Dif y</t>
  </si>
  <si>
    <t xml:space="preserve">Dif theta</t>
  </si>
  <si>
    <t xml:space="preserve">Err X</t>
  </si>
  <si>
    <t xml:space="preserve">Err Y</t>
  </si>
  <si>
    <t xml:space="preserve">Err Theta</t>
  </si>
  <si>
    <t xml:space="preserve">Xreal</t>
  </si>
  <si>
    <t xml:space="preserve">Yreal</t>
  </si>
  <si>
    <t xml:space="preserve">Theta real</t>
  </si>
  <si>
    <t xml:space="preserve">Media</t>
  </si>
  <si>
    <t xml:space="preserve">Desv</t>
  </si>
  <si>
    <t xml:space="preserve">Accuracy</t>
  </si>
  <si>
    <t xml:space="preserve">Mapa Huge</t>
  </si>
  <si>
    <t xml:space="preserve">N=1%</t>
  </si>
  <si>
    <t xml:space="preserve">50 runs</t>
  </si>
  <si>
    <t xml:space="preserve">Real Map 5</t>
  </si>
  <si>
    <t xml:space="preserve">20 runs</t>
  </si>
  <si>
    <t xml:space="preserve">Pose</t>
  </si>
  <si>
    <t xml:space="preserve">Np</t>
  </si>
  <si>
    <t xml:space="preserve">It Max</t>
  </si>
  <si>
    <t xml:space="preserve">e_x(cells)</t>
  </si>
  <si>
    <t xml:space="preserve">e_x(cm)</t>
  </si>
  <si>
    <t xml:space="preserve">sig_x(cells)</t>
  </si>
  <si>
    <t xml:space="preserve">e_y(cells)</t>
  </si>
  <si>
    <t xml:space="preserve">e_y(cm)</t>
  </si>
  <si>
    <t xml:space="preserve">sig_y(cells)</t>
  </si>
  <si>
    <t xml:space="preserve">e_t(deg)</t>
  </si>
  <si>
    <t xml:space="preserve">sig_t(deg)</t>
  </si>
  <si>
    <t xml:space="preserve">e_d(cm)</t>
  </si>
  <si>
    <t xml:space="preserve">sig_d(cm)</t>
  </si>
  <si>
    <t xml:space="preserve">Fallos</t>
  </si>
  <si>
    <t xml:space="preserve">Success</t>
  </si>
  <si>
    <t xml:space="preserve">time(s)</t>
  </si>
  <si>
    <t xml:space="preserve">(750,50,90)</t>
  </si>
  <si>
    <t xml:space="preserve">(500,120,0)</t>
  </si>
  <si>
    <t xml:space="preserve">(600,130,180)</t>
  </si>
  <si>
    <t xml:space="preserve">(650,50,0)</t>
  </si>
  <si>
    <t xml:space="preserve">(860,60,0)</t>
  </si>
  <si>
    <t xml:space="preserve">(750,170,0)</t>
  </si>
  <si>
    <t xml:space="preserve">(682,153,3)</t>
  </si>
  <si>
    <t xml:space="preserve">(560,120,90)</t>
  </si>
  <si>
    <t xml:space="preserve">(805,245,0)</t>
  </si>
  <si>
    <t xml:space="preserve">(785,135,0)</t>
  </si>
  <si>
    <t xml:space="preserve">(230,30,0)</t>
  </si>
  <si>
    <t xml:space="preserve">(390,170,0)</t>
  </si>
  <si>
    <t xml:space="preserve">(190,33,0)</t>
  </si>
  <si>
    <t xml:space="preserve">(100,100,0)</t>
  </si>
  <si>
    <t xml:space="preserve">(568,84,3)</t>
  </si>
  <si>
    <t xml:space="preserve">(625,90,10)</t>
  </si>
  <si>
    <t xml:space="preserve">(120,25,0)</t>
  </si>
  <si>
    <t xml:space="preserve">Error vs. Gaussian Noise Level</t>
  </si>
  <si>
    <t xml:space="preserve">mapa total 1</t>
  </si>
  <si>
    <t xml:space="preserve">Intel Map 6</t>
  </si>
  <si>
    <t xml:space="preserve">Noise</t>
  </si>
  <si>
    <t xml:space="preserve">NP</t>
  </si>
  <si>
    <t xml:space="preserve">Success(%)</t>
  </si>
  <si>
    <t xml:space="preserve">(380,125,0)</t>
  </si>
  <si>
    <t xml:space="preserve">(320,120,10)</t>
  </si>
  <si>
    <t xml:space="preserve">(440,258,21)</t>
  </si>
  <si>
    <t xml:space="preserve">(75,520,3)</t>
  </si>
  <si>
    <t xml:space="preserve">(80,50,90)</t>
  </si>
  <si>
    <t xml:space="preserve">(122,120,15)</t>
  </si>
  <si>
    <t xml:space="preserve">(180,60,0)</t>
  </si>
  <si>
    <t xml:space="preserve">Comportamiento frente al aumento del ruido uniforme</t>
  </si>
  <si>
    <t xml:space="preserve">Mapa 1</t>
  </si>
  <si>
    <t xml:space="preserve">Intel Map</t>
  </si>
  <si>
    <t xml:space="preserve">Robot's pose</t>
  </si>
  <si>
    <t xml:space="preserve">Unif</t>
  </si>
  <si>
    <t xml:space="preserve">(60,50,0)</t>
  </si>
  <si>
    <t xml:space="preserve">Unmodeled obstacle</t>
  </si>
  <si>
    <t xml:space="preserve">(big)</t>
  </si>
  <si>
    <t xml:space="preserve">obstacle x=881</t>
  </si>
  <si>
    <t xml:space="preserve">mapar total 1</t>
  </si>
  <si>
    <t xml:space="preserve">Dist</t>
  </si>
  <si>
    <t xml:space="preserve">(811,60,0)</t>
  </si>
  <si>
    <t xml:space="preserve">(814,60,0)</t>
  </si>
  <si>
    <t xml:space="preserve">(817,60,0)</t>
  </si>
  <si>
    <t xml:space="preserve">(820,60,0)</t>
  </si>
  <si>
    <t xml:space="preserve">(823,60,0)</t>
  </si>
  <si>
    <t xml:space="preserve">(826,60,0)</t>
  </si>
  <si>
    <t xml:space="preserve">(829,60,0)</t>
  </si>
  <si>
    <t xml:space="preserve">(832,60,0)</t>
  </si>
  <si>
    <t xml:space="preserve">(835,60,0)</t>
  </si>
  <si>
    <t xml:space="preserve">(838,60,0)</t>
  </si>
  <si>
    <t xml:space="preserve">(841,60,0)</t>
  </si>
  <si>
    <t xml:space="preserve">(844,60,0)</t>
  </si>
  <si>
    <t xml:space="preserve">(847,60,0)</t>
  </si>
  <si>
    <t xml:space="preserve">(850,60,0)</t>
  </si>
  <si>
    <t xml:space="preserve">(853,60,0)</t>
  </si>
  <si>
    <t xml:space="preserve">(856,60,0)</t>
  </si>
  <si>
    <t xml:space="preserve">(859,60,0)</t>
  </si>
  <si>
    <t xml:space="preserve">(862,60,0)</t>
  </si>
  <si>
    <t xml:space="preserve">(865,60,0)</t>
  </si>
  <si>
    <t xml:space="preserve">Unmodeled obstacles</t>
  </si>
  <si>
    <t xml:space="preserve">(various)</t>
  </si>
  <si>
    <t xml:space="preserve">Obst #</t>
  </si>
  <si>
    <t xml:space="preserve">(55,55,0)</t>
  </si>
  <si>
    <t xml:space="preserve">Mapa Huge 4</t>
  </si>
  <si>
    <t xml:space="preserve">25 runs</t>
  </si>
  <si>
    <t xml:space="preserve">mapa 1</t>
  </si>
  <si>
    <t xml:space="preserve">Intel Map 5</t>
  </si>
  <si>
    <t xml:space="preserve">(380, 125, 0)</t>
  </si>
  <si>
    <t xml:space="preserve">Real Map</t>
  </si>
  <si>
    <t xml:space="preserve">mapa test 3</t>
  </si>
  <si>
    <t xml:space="preserve">Accuracy test</t>
  </si>
  <si>
    <t xml:space="preserve">Map 4</t>
  </si>
  <si>
    <t xml:space="preserve">KL</t>
  </si>
  <si>
    <t xml:space="preserve">DPD</t>
  </si>
  <si>
    <t xml:space="preserve">IS</t>
  </si>
  <si>
    <t xml:space="preserve">JS</t>
  </si>
  <si>
    <t xml:space="preserve">JF</t>
  </si>
  <si>
    <t xml:space="preserve">Success %</t>
  </si>
  <si>
    <t xml:space="preserve">1,69±0,97</t>
  </si>
  <si>
    <t xml:space="preserve">0,04±0,03</t>
  </si>
  <si>
    <t xml:space="preserve">1,72±1,27</t>
  </si>
  <si>
    <t xml:space="preserve">0,06±0,05</t>
  </si>
  <si>
    <t xml:space="preserve">1,99±1,13</t>
  </si>
  <si>
    <t xml:space="preserve">0,05±0,02</t>
  </si>
  <si>
    <t xml:space="preserve">2,46±1,02</t>
  </si>
  <si>
    <t xml:space="preserve">2,65±0,59</t>
  </si>
  <si>
    <t xml:space="preserve">0,03±0,02</t>
  </si>
  <si>
    <t xml:space="preserve">8,29±7,01</t>
  </si>
  <si>
    <t xml:space="preserve">0,16±0,47</t>
  </si>
  <si>
    <t xml:space="preserve">11,52±3,83</t>
  </si>
  <si>
    <t xml:space="preserve">0,09±0,06</t>
  </si>
  <si>
    <t xml:space="preserve">12,56±7,9</t>
  </si>
  <si>
    <t xml:space="preserve">0,09±0,84</t>
  </si>
  <si>
    <t xml:space="preserve">10,66±4,45</t>
  </si>
  <si>
    <t xml:space="preserve">0,18±0,18</t>
  </si>
  <si>
    <t xml:space="preserve">14,18±9,86</t>
  </si>
  <si>
    <t xml:space="preserve">0,48±0,92</t>
  </si>
  <si>
    <t xml:space="preserve">1,36±0,48</t>
  </si>
  <si>
    <t xml:space="preserve">0,00±0,01</t>
  </si>
  <si>
    <t xml:space="preserve">2,19±1,99</t>
  </si>
  <si>
    <t xml:space="preserve">0,07±0,10</t>
  </si>
  <si>
    <t xml:space="preserve">1,38±1,00</t>
  </si>
  <si>
    <t xml:space="preserve">0,03±0,08</t>
  </si>
  <si>
    <t xml:space="preserve">1,61±1,22</t>
  </si>
  <si>
    <t xml:space="preserve">0,05±0,09</t>
  </si>
  <si>
    <t xml:space="preserve">1,68±1,23</t>
  </si>
  <si>
    <t xml:space="preserve">0,06±0,08</t>
  </si>
  <si>
    <t xml:space="preserve">1,15±0,57</t>
  </si>
  <si>
    <t xml:space="preserve">0,02±0,03</t>
  </si>
  <si>
    <t xml:space="preserve">2,36±1,26</t>
  </si>
  <si>
    <t xml:space="preserve">0,08±0,06</t>
  </si>
  <si>
    <t xml:space="preserve">1,63±1,10</t>
  </si>
  <si>
    <t xml:space="preserve">3,11±1,20</t>
  </si>
  <si>
    <t xml:space="preserve">0,05±0,06</t>
  </si>
  <si>
    <t xml:space="preserve">10,80±2,99</t>
  </si>
  <si>
    <t xml:space="preserve">0,37±0,18</t>
  </si>
  <si>
    <t xml:space="preserve">6,24±1,81</t>
  </si>
  <si>
    <t xml:space="preserve">0,15±0,14</t>
  </si>
  <si>
    <t xml:space="preserve">6,11±2,51</t>
  </si>
  <si>
    <t xml:space="preserve">0,18±0,19</t>
  </si>
  <si>
    <t xml:space="preserve">6,10±0,99</t>
  </si>
  <si>
    <t xml:space="preserve">0,13±0,10</t>
  </si>
  <si>
    <t xml:space="preserve">7,08±1,07</t>
  </si>
  <si>
    <t xml:space="preserve">0,38±0,19</t>
  </si>
  <si>
    <t xml:space="preserve">1,20±0,42</t>
  </si>
  <si>
    <t xml:space="preserve">5,86±1,30</t>
  </si>
  <si>
    <t xml:space="preserve">0,20±0,19</t>
  </si>
  <si>
    <t xml:space="preserve">9,40±2,46</t>
  </si>
  <si>
    <t xml:space="preserve">0,77±0,29</t>
  </si>
  <si>
    <t xml:space="preserve">9,40±1,71</t>
  </si>
  <si>
    <t xml:space="preserve">0,75±0,22</t>
  </si>
  <si>
    <t xml:space="preserve">9,08±2,43</t>
  </si>
  <si>
    <t xml:space="preserve">0,67±0,34</t>
  </si>
  <si>
    <t xml:space="preserve">7,05±1,18</t>
  </si>
  <si>
    <t xml:space="preserve">0,13±0,15</t>
  </si>
  <si>
    <t xml:space="preserve">2,87±0,91</t>
  </si>
  <si>
    <t xml:space="preserve">0,34±0,12</t>
  </si>
  <si>
    <t xml:space="preserve">5,69±4,35</t>
  </si>
  <si>
    <t xml:space="preserve">0,11±0,07</t>
  </si>
  <si>
    <t xml:space="preserve">3,51±3,18</t>
  </si>
  <si>
    <t xml:space="preserve">0,19±0,13</t>
  </si>
  <si>
    <t xml:space="preserve">4,76±4,56</t>
  </si>
  <si>
    <t xml:space="preserve">0,18±0,11</t>
  </si>
  <si>
    <t xml:space="preserve">8,62±1,71</t>
  </si>
  <si>
    <t xml:space="preserve">0,56±0,37</t>
  </si>
  <si>
    <t xml:space="preserve">12,64±2,29</t>
  </si>
  <si>
    <t xml:space="preserve">0,39±0,20</t>
  </si>
  <si>
    <t xml:space="preserve">11,93±3,02</t>
  </si>
  <si>
    <t xml:space="preserve">0,43±0,18</t>
  </si>
  <si>
    <t xml:space="preserve">10,78±4,83</t>
  </si>
  <si>
    <t xml:space="preserve">0,68±0,28</t>
  </si>
  <si>
    <t xml:space="preserve">13,80±2,95</t>
  </si>
  <si>
    <t xml:space="preserve">0,26±0,19</t>
  </si>
  <si>
    <t xml:space="preserve">18,90±6,16</t>
  </si>
  <si>
    <t xml:space="preserve">0,19±0,17</t>
  </si>
  <si>
    <t xml:space="preserve">11,82±11,47</t>
  </si>
  <si>
    <t xml:space="preserve">0,53±0,22</t>
  </si>
  <si>
    <t xml:space="preserve">130,2±11,94</t>
  </si>
  <si>
    <t xml:space="preserve">0,41±0,96</t>
  </si>
  <si>
    <t xml:space="preserve">17,25±6,71</t>
  </si>
  <si>
    <t xml:space="preserve">0,37±0,93</t>
  </si>
  <si>
    <t xml:space="preserve">19,60±10,68</t>
  </si>
  <si>
    <t xml:space="preserve">4,5±3,29</t>
  </si>
  <si>
    <t xml:space="preserve">8,81±4,21</t>
  </si>
  <si>
    <t xml:space="preserve">0,73±0,77</t>
  </si>
  <si>
    <t xml:space="preserve">11,3±31,74</t>
  </si>
  <si>
    <t xml:space="preserve">0,28±0,15</t>
  </si>
  <si>
    <t xml:space="preserve">10,15±3,34</t>
  </si>
  <si>
    <t xml:space="preserve">0,29±0,18</t>
  </si>
  <si>
    <t xml:space="preserve">12,29±2,11</t>
  </si>
  <si>
    <t xml:space="preserve">0,55±0,16</t>
  </si>
  <si>
    <t xml:space="preserve">11,04±1,67</t>
  </si>
  <si>
    <t xml:space="preserve">0,18±0,10</t>
  </si>
  <si>
    <t xml:space="preserve">14,09±3,01</t>
  </si>
  <si>
    <t xml:space="preserve">0,87±0,32</t>
  </si>
  <si>
    <t xml:space="preserve">Gaussian noise</t>
  </si>
  <si>
    <t xml:space="preserve">Pose (860,60,0)</t>
  </si>
  <si>
    <t xml:space="preserve">0,98±0,64</t>
  </si>
  <si>
    <t xml:space="preserve">0,86±062</t>
  </si>
  <si>
    <t xml:space="preserve">1,12±0,67</t>
  </si>
  <si>
    <t xml:space="preserve">1,12±0,54</t>
  </si>
  <si>
    <t xml:space="preserve">1,34±0,50</t>
  </si>
  <si>
    <t xml:space="preserve">2,17±2,04</t>
  </si>
  <si>
    <t xml:space="preserve">0,15±0,15</t>
  </si>
  <si>
    <t xml:space="preserve">1,29±1,02</t>
  </si>
  <si>
    <t xml:space="preserve">0,08±0,10</t>
  </si>
  <si>
    <t xml:space="preserve">1,60±0,62</t>
  </si>
  <si>
    <t xml:space="preserve">1,94±1,89</t>
  </si>
  <si>
    <t xml:space="preserve">0,04±0.06</t>
  </si>
  <si>
    <t xml:space="preserve">2,38±2,03</t>
  </si>
  <si>
    <t xml:space="preserve">0,14±0,19</t>
  </si>
  <si>
    <t xml:space="preserve">0,92±0,66</t>
  </si>
  <si>
    <t xml:space="preserve">1,38±1,06</t>
  </si>
  <si>
    <t xml:space="preserve">0,10±0,09</t>
  </si>
  <si>
    <t xml:space="preserve">1,43±0,67</t>
  </si>
  <si>
    <t xml:space="preserve">0,060,08</t>
  </si>
  <si>
    <t xml:space="preserve">3,53±2,04</t>
  </si>
  <si>
    <t xml:space="preserve">0,05±0,10</t>
  </si>
  <si>
    <t xml:space="preserve">1,67±1,46</t>
  </si>
  <si>
    <t xml:space="preserve">0,14±0,16</t>
  </si>
  <si>
    <t xml:space="preserve">1,67±1,40</t>
  </si>
  <si>
    <t xml:space="preserve">0,11±0,11</t>
  </si>
  <si>
    <t xml:space="preserve">1,91±1,74</t>
  </si>
  <si>
    <t xml:space="preserve">0,100,15</t>
  </si>
  <si>
    <t xml:space="preserve">2,12±1,72</t>
  </si>
  <si>
    <t xml:space="preserve">0,21±0,19</t>
  </si>
  <si>
    <t xml:space="preserve">2,26±0,84</t>
  </si>
  <si>
    <t xml:space="preserve">0,31±0,20</t>
  </si>
  <si>
    <t xml:space="preserve">1,81±1,40</t>
  </si>
  <si>
    <t xml:space="preserve">0,07±0,08</t>
  </si>
  <si>
    <t xml:space="preserve">1,72±2,24</t>
  </si>
  <si>
    <t xml:space="preserve">0,16±0,23</t>
  </si>
  <si>
    <t xml:space="preserve">2,21±1,61</t>
  </si>
  <si>
    <t xml:space="preserve">0,10±0,16</t>
  </si>
  <si>
    <t xml:space="preserve">2,32±1,91</t>
  </si>
  <si>
    <t xml:space="preserve">0,20±0,15</t>
  </si>
  <si>
    <t xml:space="preserve">3,54±2,95</t>
  </si>
  <si>
    <t xml:space="preserve">0,32±0,14</t>
  </si>
  <si>
    <t xml:space="preserve">2,30±2,23</t>
  </si>
  <si>
    <t xml:space="preserve">0,14±0,22</t>
  </si>
  <si>
    <t xml:space="preserve">2,79±1,50</t>
  </si>
  <si>
    <t xml:space="preserve">0,03±0,09</t>
  </si>
  <si>
    <t xml:space="preserve">1,74±0,98</t>
  </si>
  <si>
    <t xml:space="preserve">0,09±0,10</t>
  </si>
  <si>
    <t xml:space="preserve">3,38±2,06</t>
  </si>
  <si>
    <t xml:space="preserve">0,18±0,24</t>
  </si>
  <si>
    <t xml:space="preserve">4,46±1,54</t>
  </si>
  <si>
    <t xml:space="preserve">0,36±0,36</t>
  </si>
  <si>
    <t xml:space="preserve">3,58±2,37</t>
  </si>
  <si>
    <t xml:space="preserve">0,12±0,15</t>
  </si>
  <si>
    <t xml:space="preserve">4,40±2,73</t>
  </si>
  <si>
    <t xml:space="preserve">0,35±0,25</t>
  </si>
  <si>
    <t xml:space="preserve">2,24±1,76</t>
  </si>
  <si>
    <t xml:space="preserve">0,24±0,21</t>
  </si>
  <si>
    <t xml:space="preserve">4,85±3,10</t>
  </si>
  <si>
    <t xml:space="preserve">0,31±0,27</t>
  </si>
  <si>
    <t xml:space="preserve">4,69±3,14</t>
  </si>
  <si>
    <t xml:space="preserve">0,23±0,42</t>
  </si>
  <si>
    <t xml:space="preserve">3,21±2,10</t>
  </si>
  <si>
    <t xml:space="preserve">0,26±0,22</t>
  </si>
  <si>
    <t xml:space="preserve">8,61±5,52</t>
  </si>
  <si>
    <t xml:space="preserve">1,18±0,44</t>
  </si>
  <si>
    <t xml:space="preserve">3,89±3,76</t>
  </si>
  <si>
    <t xml:space="preserve">0,20±0,27</t>
  </si>
  <si>
    <t xml:space="preserve">9,24±4,35</t>
  </si>
  <si>
    <t xml:space="preserve">1,30±0,51</t>
  </si>
  <si>
    <t xml:space="preserve">10,55±7,31</t>
  </si>
  <si>
    <t xml:space="preserve">0,01±0,04</t>
  </si>
  <si>
    <t xml:space="preserve">3,17±1,59</t>
  </si>
  <si>
    <t xml:space="preserve">0,10±0,07</t>
  </si>
  <si>
    <t xml:space="preserve">5,29±3,74</t>
  </si>
  <si>
    <t xml:space="preserve">0,37±0,24</t>
  </si>
  <si>
    <t xml:space="preserve">3,88±1,85</t>
  </si>
  <si>
    <t xml:space="preserve">0,13±0,11</t>
  </si>
  <si>
    <t xml:space="preserve">14,36±5,40</t>
  </si>
  <si>
    <t xml:space="preserve">8,27±3,43</t>
  </si>
  <si>
    <t xml:space="preserve">0,01±0,05</t>
  </si>
  <si>
    <t xml:space="preserve">Uniform noise</t>
  </si>
  <si>
    <t xml:space="preserve">Pose (60,50,0)</t>
  </si>
  <si>
    <t xml:space="preserve">Map 1</t>
  </si>
  <si>
    <t xml:space="preserve">Distance</t>
  </si>
  <si>
    <t xml:space="preserve">Occlusions</t>
  </si>
  <si>
    <t xml:space="preserve">Pose (55,55,0)</t>
  </si>
  <si>
    <t xml:space="preserve">3,50±1,54</t>
  </si>
  <si>
    <t xml:space="preserve">0,04±0,04</t>
  </si>
  <si>
    <t xml:space="preserve">4,32±1,98</t>
  </si>
  <si>
    <t xml:space="preserve">4,35±1,41</t>
  </si>
  <si>
    <t xml:space="preserve">4,19±2,08</t>
  </si>
  <si>
    <t xml:space="preserve">0,03±0,03</t>
  </si>
  <si>
    <t xml:space="preserve">4,43±1,42</t>
  </si>
  <si>
    <t xml:space="preserve">0,05±0,05</t>
  </si>
  <si>
    <t xml:space="preserve">2,61±1,25</t>
  </si>
  <si>
    <t xml:space="preserve">0,09±0,09</t>
  </si>
  <si>
    <t xml:space="preserve">2,09±1,59</t>
  </si>
  <si>
    <t xml:space="preserve">0,03±0,04</t>
  </si>
  <si>
    <t xml:space="preserve">3,55±1,92</t>
  </si>
  <si>
    <t xml:space="preserve">0,69±0,34</t>
  </si>
  <si>
    <t xml:space="preserve">0,02±0,04</t>
  </si>
  <si>
    <t xml:space="preserve">2,25±1,58</t>
  </si>
  <si>
    <t xml:space="preserve">0,06±0,07</t>
  </si>
  <si>
    <t xml:space="preserve">1,90±1,36</t>
  </si>
  <si>
    <t xml:space="preserve">1,89±1,34</t>
  </si>
  <si>
    <t xml:space="preserve">2,40±2,85</t>
  </si>
  <si>
    <t xml:space="preserve">0,15±0,17</t>
  </si>
  <si>
    <t xml:space="preserve">6,33±2,60</t>
  </si>
  <si>
    <t xml:space="preserve">0,28±0,17</t>
  </si>
  <si>
    <t xml:space="preserve">2,08±1,12</t>
  </si>
  <si>
    <t xml:space="preserve">2,66±1,26</t>
  </si>
  <si>
    <t xml:space="preserve">7,55±2,92</t>
  </si>
  <si>
    <t xml:space="preserve">0,42±0,18</t>
  </si>
  <si>
    <t xml:space="preserve">3,68±2,10</t>
  </si>
  <si>
    <t xml:space="preserve">0,33±0,10</t>
  </si>
  <si>
    <t xml:space="preserve">4,13±4,13</t>
  </si>
  <si>
    <t xml:space="preserve">0,35±0,30</t>
  </si>
  <si>
    <t xml:space="preserve">2,45±1,45</t>
  </si>
  <si>
    <t xml:space="preserve">0,21±0,11</t>
  </si>
  <si>
    <t xml:space="preserve">11,74±3,38</t>
  </si>
  <si>
    <t xml:space="preserve">0,57±0,34</t>
  </si>
  <si>
    <t xml:space="preserve">36,94±13,01</t>
  </si>
  <si>
    <t xml:space="preserve">2,08±1,85</t>
  </si>
  <si>
    <t xml:space="preserve">13,49±2,40</t>
  </si>
  <si>
    <t xml:space="preserve">0,36±0,27</t>
  </si>
  <si>
    <t xml:space="preserve">12,41±3,26</t>
  </si>
  <si>
    <t xml:space="preserve">0,54±0,61</t>
  </si>
  <si>
    <t xml:space="preserve">59,87±1,22</t>
  </si>
  <si>
    <t xml:space="preserve">0,54±0,69</t>
  </si>
  <si>
    <t xml:space="preserve">60,75±13,11</t>
  </si>
  <si>
    <t xml:space="preserve">1,32±1,07</t>
  </si>
  <si>
    <t xml:space="preserve">13,54±2,81</t>
  </si>
  <si>
    <t xml:space="preserve">0,83±0,57</t>
  </si>
  <si>
    <t xml:space="preserve">12,22±3,23</t>
  </si>
  <si>
    <t xml:space="preserve">0,70±0,69</t>
  </si>
  <si>
    <t xml:space="preserve">-------</t>
  </si>
  <si>
    <t xml:space="preserve">Accuracy test real map</t>
  </si>
  <si>
    <t xml:space="preserve">Map 5</t>
  </si>
  <si>
    <t xml:space="preserve">5,88±3,27</t>
  </si>
  <si>
    <t xml:space="preserve">0,16±0,08</t>
  </si>
  <si>
    <t xml:space="preserve">4,84±1,66</t>
  </si>
  <si>
    <t xml:space="preserve">0,14±0,10</t>
  </si>
  <si>
    <t xml:space="preserve">3,07±2,18</t>
  </si>
  <si>
    <t xml:space="preserve">0,14±0,09</t>
  </si>
  <si>
    <t xml:space="preserve">3,54±1,20</t>
  </si>
  <si>
    <t xml:space="preserve">0,07±0,07</t>
  </si>
  <si>
    <t xml:space="preserve">8,69±1,67</t>
  </si>
  <si>
    <t xml:space="preserve">0,22±0,11</t>
  </si>
  <si>
    <t xml:space="preserve">4,16±1,62</t>
  </si>
  <si>
    <t xml:space="preserve">0,36±0,23</t>
  </si>
  <si>
    <t xml:space="preserve">6,40±0,88</t>
  </si>
  <si>
    <t xml:space="preserve">0,77±0,15</t>
  </si>
  <si>
    <t xml:space="preserve">5,01±1,54</t>
  </si>
  <si>
    <t xml:space="preserve">0,51±0,41</t>
  </si>
  <si>
    <t xml:space="preserve">4,73±1,67</t>
  </si>
  <si>
    <t xml:space="preserve">0,47±0,28</t>
  </si>
  <si>
    <t xml:space="preserve">3,86±0,91</t>
  </si>
  <si>
    <t xml:space="preserve">0,43±0,30</t>
  </si>
  <si>
    <t xml:space="preserve">2,06±0,51</t>
  </si>
  <si>
    <t xml:space="preserve">0,12±0,12</t>
  </si>
  <si>
    <t xml:space="preserve">2,20±0,48</t>
  </si>
  <si>
    <t xml:space="preserve">0,19±0,24</t>
  </si>
  <si>
    <t xml:space="preserve">2,26±0,32</t>
  </si>
  <si>
    <t xml:space="preserve">0,18±0,12</t>
  </si>
  <si>
    <t xml:space="preserve">2,17±0,63</t>
  </si>
  <si>
    <t xml:space="preserve">2,14±0,59</t>
  </si>
  <si>
    <t xml:space="preserve">0,17±0,12</t>
  </si>
  <si>
    <t xml:space="preserve">3,62±0,92</t>
  </si>
  <si>
    <t xml:space="preserve">0,45±0,05</t>
  </si>
  <si>
    <t xml:space="preserve">3,47±0,78</t>
  </si>
  <si>
    <t xml:space="preserve">0,42±0,06</t>
  </si>
  <si>
    <t xml:space="preserve">4,59±0,63</t>
  </si>
  <si>
    <t xml:space="preserve">0,49±0,05</t>
  </si>
  <si>
    <t xml:space="preserve">4,52±1,07</t>
  </si>
  <si>
    <t xml:space="preserve">3,28±1,45</t>
  </si>
  <si>
    <t xml:space="preserve">2,43±1,55</t>
  </si>
  <si>
    <t xml:space="preserve">0,04±0,13</t>
  </si>
  <si>
    <t xml:space="preserve">3,08±2,17</t>
  </si>
  <si>
    <t xml:space="preserve">0,07±0,22</t>
  </si>
  <si>
    <t xml:space="preserve">2,67±1,93</t>
  </si>
  <si>
    <t xml:space="preserve">0,17±0,30</t>
  </si>
  <si>
    <t xml:space="preserve">2,55±1,89</t>
  </si>
  <si>
    <t xml:space="preserve">0,15±0,19</t>
  </si>
  <si>
    <t xml:space="preserve">2,75±2,37</t>
  </si>
  <si>
    <t xml:space="preserve">0,18±0,33</t>
  </si>
  <si>
    <t xml:space="preserve">0,45±0,84</t>
  </si>
  <si>
    <t xml:space="preserve">0,02±0,01</t>
  </si>
  <si>
    <t xml:space="preserve">0,38±0,60</t>
  </si>
  <si>
    <t xml:space="preserve">0,62±0,85</t>
  </si>
  <si>
    <t xml:space="preserve">0,48±1,02</t>
  </si>
  <si>
    <t xml:space="preserve">0,03±0,05</t>
  </si>
  <si>
    <t xml:space="preserve">1,58±1,27</t>
  </si>
  <si>
    <t xml:space="preserve">0,05±0,04</t>
  </si>
  <si>
    <t xml:space="preserve">1,68±0,77</t>
  </si>
  <si>
    <t xml:space="preserve">0,01±0,02</t>
  </si>
  <si>
    <t xml:space="preserve">0,71±0,57</t>
  </si>
  <si>
    <t xml:space="preserve">1,51±1,17</t>
  </si>
  <si>
    <t xml:space="preserve">0,11±0,10</t>
  </si>
  <si>
    <t xml:space="preserve">1,69±1,11</t>
  </si>
  <si>
    <t xml:space="preserve">Accuracy test Intel map</t>
  </si>
  <si>
    <t xml:space="preserve">Map 6</t>
  </si>
  <si>
    <t xml:space="preserve">0,01±0,03</t>
  </si>
  <si>
    <t xml:space="preserve">0,68±0,61</t>
  </si>
  <si>
    <t xml:space="preserve">0,08±0,08</t>
  </si>
  <si>
    <t xml:space="preserve">0,73±0,58</t>
  </si>
  <si>
    <t xml:space="preserve">0,02±0,02</t>
  </si>
  <si>
    <t xml:space="preserve">1,04±0,61</t>
  </si>
  <si>
    <t xml:space="preserve">0,12±0,08</t>
  </si>
  <si>
    <t xml:space="preserve">1,02±1,46</t>
  </si>
  <si>
    <t xml:space="preserve">0,18±0,28</t>
  </si>
  <si>
    <t xml:space="preserve">0,83±1,60</t>
  </si>
  <si>
    <t xml:space="preserve">0,08±0,05</t>
  </si>
  <si>
    <t xml:space="preserve">1,11±1,51</t>
  </si>
  <si>
    <t xml:space="preserve">0,16±0,21</t>
  </si>
  <si>
    <t xml:space="preserve">0,93±1,01</t>
  </si>
  <si>
    <t xml:space="preserve">0,12±0,13</t>
  </si>
  <si>
    <t xml:space="preserve">1,96±4,12</t>
  </si>
  <si>
    <t xml:space="preserve">0,11±0,04</t>
  </si>
  <si>
    <t xml:space="preserve">2,05±1,09</t>
  </si>
  <si>
    <t xml:space="preserve">0,11±0,09</t>
  </si>
  <si>
    <t xml:space="preserve">1,37±2,02</t>
  </si>
  <si>
    <t xml:space="preserve">0,21±0,16</t>
  </si>
  <si>
    <t xml:space="preserve">2,45±0,69</t>
  </si>
  <si>
    <t xml:space="preserve">0,07±0,05</t>
  </si>
  <si>
    <t xml:space="preserve">0,53±0,35</t>
  </si>
  <si>
    <t xml:space="preserve">2,01±1,05</t>
  </si>
  <si>
    <t xml:space="preserve">0,09±0,04</t>
  </si>
  <si>
    <t xml:space="preserve">0,85±1,04</t>
  </si>
  <si>
    <t xml:space="preserve">0,06±0,06</t>
  </si>
  <si>
    <t xml:space="preserve">0,72±0,65</t>
  </si>
  <si>
    <t xml:space="preserve">0,04±0,02</t>
  </si>
  <si>
    <t xml:space="preserve">7,97±7,36</t>
  </si>
  <si>
    <t xml:space="preserve">1,88±1,53</t>
  </si>
  <si>
    <t xml:space="preserve">13,38±9,73</t>
  </si>
  <si>
    <t xml:space="preserve">2,78±2,70</t>
  </si>
  <si>
    <t xml:space="preserve">13,50±9,15</t>
  </si>
  <si>
    <t xml:space="preserve">3,38±3,86</t>
  </si>
  <si>
    <t xml:space="preserve">12,10±12,01</t>
  </si>
  <si>
    <t xml:space="preserve">2,25±2,36</t>
  </si>
  <si>
    <t xml:space="preserve">11,93±9,77</t>
  </si>
  <si>
    <t xml:space="preserve">0,58±0,46</t>
  </si>
  <si>
    <t xml:space="preserve">7,22±6,10</t>
  </si>
  <si>
    <t xml:space="preserve">0,47±0,46</t>
  </si>
  <si>
    <t xml:space="preserve">9,39±7,67</t>
  </si>
  <si>
    <t xml:space="preserve">0,59±0,52</t>
  </si>
  <si>
    <t xml:space="preserve">10,20±6,91</t>
  </si>
  <si>
    <t xml:space="preserve">0,61±0,36</t>
  </si>
  <si>
    <t xml:space="preserve">0,23±0,15</t>
  </si>
  <si>
    <t xml:space="preserve">0,52±0,24</t>
  </si>
  <si>
    <t xml:space="preserve">0,04±0,05</t>
  </si>
  <si>
    <t xml:space="preserve">0,25±0,17</t>
  </si>
  <si>
    <t xml:space="preserve">0,30±0,22</t>
  </si>
  <si>
    <t xml:space="preserve">Pose (380,125,0)</t>
  </si>
  <si>
    <t xml:space="preserve">Sensor noise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</si>
</sst>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000"/>
    <numFmt numFmtId="166" formatCode="0"/>
    <numFmt numFmtId="167" formatCode="0.00000000"/>
    <numFmt numFmtId="168" formatCode="#,##0.000000"/>
    <numFmt numFmtId="169" formatCode="#,##0.00000000"/>
    <numFmt numFmtId="170" formatCode="0.0000"/>
    <numFmt numFmtId="171" formatCode="_-* #,##0.00\ _€_-;\-* #,##0.00\ _€_-;_-* \-??\ _€_-;_-@_-"/>
    <numFmt numFmtId="172" formatCode="0.00000"/>
    <numFmt numFmtId="173" formatCode="0.000"/>
    <numFmt numFmtId="174" formatCode="0%"/>
    <numFmt numFmtId="175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30241295817"/>
          <c:y val="0.0509344564359042"/>
          <c:w val="0.841947065208316"/>
          <c:h val="0.76033166622795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0.985577214342434</c:v>
                </c:pt>
                <c:pt idx="1">
                  <c:v>1.34011010775229</c:v>
                </c:pt>
                <c:pt idx="2">
                  <c:v>1.94029306291191</c:v>
                </c:pt>
                <c:pt idx="3">
                  <c:v>1.42921599062774</c:v>
                </c:pt>
                <c:pt idx="4">
                  <c:v>1.91923472204952</c:v>
                </c:pt>
                <c:pt idx="5">
                  <c:v>1.72695802003737</c:v>
                </c:pt>
                <c:pt idx="6">
                  <c:v>2.30651879218893</c:v>
                </c:pt>
                <c:pt idx="7">
                  <c:v>4.46712028910016</c:v>
                </c:pt>
                <c:pt idx="8">
                  <c:v>4.85841662235407</c:v>
                </c:pt>
                <c:pt idx="9">
                  <c:v>5.07708338540936</c:v>
                </c:pt>
                <c:pt idx="10">
                  <c:v>5.29575014846465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</c:v>
                </c:pt>
                <c:pt idx="3">
                  <c:v>2.25690588737375</c:v>
                </c:pt>
                <c:pt idx="4">
                  <c:v>2.12866979151766</c:v>
                </c:pt>
                <c:pt idx="5">
                  <c:v>2.21592426018717</c:v>
                </c:pt>
                <c:pt idx="6">
                  <c:v>2.79633481367073</c:v>
                </c:pt>
                <c:pt idx="7">
                  <c:v>3.58063929823425</c:v>
                </c:pt>
                <c:pt idx="8">
                  <c:v>4.6970880562337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1.12846314729618</c:v>
                </c:pt>
                <c:pt idx="1">
                  <c:v>1.29285648970205</c:v>
                </c:pt>
                <c:pt idx="2">
                  <c:v>0.92244339902086</c:v>
                </c:pt>
                <c:pt idx="3">
                  <c:v>1.67602831526699</c:v>
                </c:pt>
                <c:pt idx="4">
                  <c:v>2.26782062722055</c:v>
                </c:pt>
                <c:pt idx="5">
                  <c:v>2.3207567920709</c:v>
                </c:pt>
                <c:pt idx="6">
                  <c:v>3.36111102358785</c:v>
                </c:pt>
                <c:pt idx="7">
                  <c:v>4.4014652551048</c:v>
                </c:pt>
                <c:pt idx="8">
                  <c:v>7.47927044266825</c:v>
                </c:pt>
                <c:pt idx="9">
                  <c:v>10.5570756302317</c:v>
                </c:pt>
                <c:pt idx="10">
                  <c:v>14.3624819792319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1.12244648520982</c:v>
                </c:pt>
                <c:pt idx="1">
                  <c:v>1.60110468687033</c:v>
                </c:pt>
                <c:pt idx="2">
                  <c:v>1.38185250528253</c:v>
                </c:pt>
                <c:pt idx="3">
                  <c:v>1.67244101152141</c:v>
                </c:pt>
                <c:pt idx="4">
                  <c:v>1.81717666726714</c:v>
                </c:pt>
                <c:pt idx="5">
                  <c:v>3.54043130259104</c:v>
                </c:pt>
                <c:pt idx="6">
                  <c:v>3.38211283919142</c:v>
                </c:pt>
                <c:pt idx="7">
                  <c:v>6.00027303482743</c:v>
                </c:pt>
                <c:pt idx="8">
                  <c:v>8.61843323046344</c:v>
                </c:pt>
                <c:pt idx="9">
                  <c:v>8.44518426905711</c:v>
                </c:pt>
                <c:pt idx="10">
                  <c:v>8.27193530765077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0503996"/>
        <c:axId val="40848935"/>
      </c:lineChart>
      <c:catAx>
        <c:axId val="40503996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848935"/>
        <c:crosses val="autoZero"/>
        <c:auto val="1"/>
        <c:lblAlgn val="ctr"/>
        <c:lblOffset val="100"/>
      </c:catAx>
      <c:valAx>
        <c:axId val="40848935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503996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"/>
          <c:y val="0.07986001749781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739817123857"/>
          <c:y val="0.0509930220075148"/>
          <c:w val="0.85619285120532"/>
          <c:h val="0.77710681696188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9440379"/>
        <c:axId val="62970796"/>
      </c:lineChart>
      <c:catAx>
        <c:axId val="39440379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970796"/>
        <c:crosses val="autoZero"/>
        <c:auto val="1"/>
        <c:lblAlgn val="ctr"/>
        <c:lblOffset val="100"/>
      </c:catAx>
      <c:valAx>
        <c:axId val="62970796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40379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68240947883"/>
          <c:y val="0.0510370835952231"/>
          <c:w val="0.850360427541636"/>
          <c:h val="0.7707102451288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0.856652176787023</c:v>
                </c:pt>
                <c:pt idx="2">
                  <c:v>1.17424976206636</c:v>
                </c:pt>
                <c:pt idx="3">
                  <c:v>0.93270442674063</c:v>
                </c:pt>
                <c:pt idx="4">
                  <c:v>1.81296946460613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</c:v>
                </c:pt>
                <c:pt idx="9">
                  <c:v>3.25690718134552</c:v>
                </c:pt>
                <c:pt idx="10">
                  <c:v>3.05157490454503</c:v>
                </c:pt>
                <c:pt idx="11">
                  <c:v>3.26255816733792</c:v>
                </c:pt>
                <c:pt idx="12">
                  <c:v>4.00208490059608</c:v>
                </c:pt>
                <c:pt idx="13">
                  <c:v>4.03387702770846</c:v>
                </c:pt>
                <c:pt idx="14">
                  <c:v>3.52292105195165</c:v>
                </c:pt>
                <c:pt idx="15">
                  <c:v>3.89361373095044</c:v>
                </c:pt>
                <c:pt idx="16">
                  <c:v>3.4578921</c:v>
                </c:pt>
                <c:pt idx="17">
                  <c:v>4.245791</c:v>
                </c:pt>
                <c:pt idx="18">
                  <c:v>4.06614229304124</c:v>
                </c:pt>
                <c:pt idx="19">
                  <c:v>4.158964</c:v>
                </c:pt>
                <c:pt idx="20">
                  <c:v>5.51297575989727</c:v>
                </c:pt>
                <c:pt idx="21">
                  <c:v>5.33652304184361</c:v>
                </c:pt>
                <c:pt idx="22">
                  <c:v>5.16007032378995</c:v>
                </c:pt>
                <c:pt idx="23">
                  <c:v>5.458715</c:v>
                </c:pt>
                <c:pt idx="24">
                  <c:v>5.785698</c:v>
                </c:pt>
                <c:pt idx="25">
                  <c:v>5.9319675769389</c:v>
                </c:pt>
                <c:pt idx="26">
                  <c:v>5.79529390776904</c:v>
                </c:pt>
                <c:pt idx="27">
                  <c:v>5.65862023859917</c:v>
                </c:pt>
                <c:pt idx="28">
                  <c:v>7.50452771721805</c:v>
                </c:pt>
                <c:pt idx="29">
                  <c:v>8.12244858494743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2.53190399120335</c:v>
                </c:pt>
                <c:pt idx="1">
                  <c:v>1.46793166018096</c:v>
                </c:pt>
                <c:pt idx="2">
                  <c:v>2.26563955770745</c:v>
                </c:pt>
                <c:pt idx="3">
                  <c:v>1.75926614355051</c:v>
                </c:pt>
                <c:pt idx="4">
                  <c:v>2.34233401144843</c:v>
                </c:pt>
                <c:pt idx="5">
                  <c:v>1.82729432880116</c:v>
                </c:pt>
                <c:pt idx="6">
                  <c:v>2.16479134357359</c:v>
                </c:pt>
                <c:pt idx="7">
                  <c:v>2.57469513615568</c:v>
                </c:pt>
                <c:pt idx="8">
                  <c:v>2.40059974635258</c:v>
                </c:pt>
                <c:pt idx="9">
                  <c:v>1.9093053679026</c:v>
                </c:pt>
                <c:pt idx="10">
                  <c:v>3.91382692271633</c:v>
                </c:pt>
                <c:pt idx="11">
                  <c:v>3.94969986644561</c:v>
                </c:pt>
                <c:pt idx="12">
                  <c:v>3.36864430386503</c:v>
                </c:pt>
                <c:pt idx="13">
                  <c:v>3.24903218143474</c:v>
                </c:pt>
                <c:pt idx="14">
                  <c:v>4.22505019679725</c:v>
                </c:pt>
                <c:pt idx="15">
                  <c:v>5.01504251042456</c:v>
                </c:pt>
                <c:pt idx="16">
                  <c:v>5.12487</c:v>
                </c:pt>
                <c:pt idx="17">
                  <c:v>4.96587</c:v>
                </c:pt>
                <c:pt idx="18">
                  <c:v>4.96666566848266</c:v>
                </c:pt>
                <c:pt idx="19">
                  <c:v>5.4060470026624</c:v>
                </c:pt>
                <c:pt idx="20">
                  <c:v>5.84542833684215</c:v>
                </c:pt>
                <c:pt idx="21">
                  <c:v>6.08289386131699</c:v>
                </c:pt>
                <c:pt idx="22">
                  <c:v>6.32035938579183</c:v>
                </c:pt>
                <c:pt idx="23">
                  <c:v>6.1478854</c:v>
                </c:pt>
                <c:pt idx="24">
                  <c:v>5.896415</c:v>
                </c:pt>
                <c:pt idx="25">
                  <c:v>5.1087822254037</c:v>
                </c:pt>
                <c:pt idx="26">
                  <c:v>5.67333238704841</c:v>
                </c:pt>
                <c:pt idx="27">
                  <c:v>6.23788254869312</c:v>
                </c:pt>
                <c:pt idx="28">
                  <c:v>5.8675108833776</c:v>
                </c:pt>
                <c:pt idx="29">
                  <c:v>10.1294912927517</c:v>
                </c:pt>
                <c:pt idx="30">
                  <c:v>22.8007242351979</c:v>
                </c:pt>
                <c:pt idx="31">
                  <c:v>33.089649255258</c:v>
                </c:pt>
                <c:pt idx="32">
                  <c:v>43.1408952113252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2.27873349876921</c:v>
                </c:pt>
                <c:pt idx="1">
                  <c:v>1.62069230415307</c:v>
                </c:pt>
                <c:pt idx="2">
                  <c:v>0.750915141380986</c:v>
                </c:pt>
                <c:pt idx="3">
                  <c:v>1.07308651887224</c:v>
                </c:pt>
                <c:pt idx="4">
                  <c:v>1.60639487560812</c:v>
                </c:pt>
                <c:pt idx="5">
                  <c:v>1.47653500546341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</c:v>
                </c:pt>
                <c:pt idx="9">
                  <c:v>4.16580673418607</c:v>
                </c:pt>
                <c:pt idx="10">
                  <c:v>4.71599190562442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</c:v>
                </c:pt>
                <c:pt idx="14">
                  <c:v>5.11061442533373</c:v>
                </c:pt>
                <c:pt idx="15">
                  <c:v>5.33032759374248</c:v>
                </c:pt>
                <c:pt idx="16">
                  <c:v>5.4550985960229</c:v>
                </c:pt>
                <c:pt idx="17">
                  <c:v>5.57986959830332</c:v>
                </c:pt>
                <c:pt idx="18">
                  <c:v>5.82941160286417</c:v>
                </c:pt>
                <c:pt idx="19">
                  <c:v>5.81572158257836</c:v>
                </c:pt>
                <c:pt idx="20">
                  <c:v>5.80203156229256</c:v>
                </c:pt>
                <c:pt idx="21">
                  <c:v>6.08422154120522</c:v>
                </c:pt>
                <c:pt idx="22">
                  <c:v>6.36641152011788</c:v>
                </c:pt>
                <c:pt idx="23">
                  <c:v>7.02050746611089</c:v>
                </c:pt>
                <c:pt idx="24">
                  <c:v>7.6746034121039</c:v>
                </c:pt>
                <c:pt idx="25">
                  <c:v>8.98279530408992</c:v>
                </c:pt>
                <c:pt idx="26">
                  <c:v>9.16933423642998</c:v>
                </c:pt>
                <c:pt idx="27">
                  <c:v>9.35587316877004</c:v>
                </c:pt>
                <c:pt idx="28">
                  <c:v>12.5574812785046</c:v>
                </c:pt>
                <c:pt idx="29">
                  <c:v>9.85627708554484</c:v>
                </c:pt>
                <c:pt idx="30">
                  <c:v>9.54566951806927</c:v>
                </c:pt>
                <c:pt idx="31">
                  <c:v>11.4938965985462</c:v>
                </c:pt>
                <c:pt idx="32">
                  <c:v>12.7878147942976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</c:v>
                </c:pt>
                <c:pt idx="1">
                  <c:v>0.776069784246827</c:v>
                </c:pt>
                <c:pt idx="2">
                  <c:v>1.32235232508236</c:v>
                </c:pt>
                <c:pt idx="3">
                  <c:v>0.883725487632032</c:v>
                </c:pt>
                <c:pt idx="4">
                  <c:v>1.32520073275787</c:v>
                </c:pt>
                <c:pt idx="5">
                  <c:v>2.3702470219032</c:v>
                </c:pt>
                <c:pt idx="6">
                  <c:v>1.50631971867504</c:v>
                </c:pt>
                <c:pt idx="7">
                  <c:v>3.58541647613158</c:v>
                </c:pt>
                <c:pt idx="8">
                  <c:v>3.84584691113654</c:v>
                </c:pt>
                <c:pt idx="9">
                  <c:v>3.58591208929075</c:v>
                </c:pt>
                <c:pt idx="10">
                  <c:v>3.80374773278546</c:v>
                </c:pt>
                <c:pt idx="11">
                  <c:v>3.77542421271286</c:v>
                </c:pt>
                <c:pt idx="12">
                  <c:v>4.43545113236845</c:v>
                </c:pt>
                <c:pt idx="13">
                  <c:v>5.14902966193861</c:v>
                </c:pt>
                <c:pt idx="14">
                  <c:v>5.94773825233369</c:v>
                </c:pt>
                <c:pt idx="15">
                  <c:v>5.50382867558803</c:v>
                </c:pt>
                <c:pt idx="16">
                  <c:v>5.60924754011654</c:v>
                </c:pt>
                <c:pt idx="17">
                  <c:v>5.71466640464505</c:v>
                </c:pt>
                <c:pt idx="18">
                  <c:v>5.92550413370208</c:v>
                </c:pt>
                <c:pt idx="19">
                  <c:v>6.10268027244357</c:v>
                </c:pt>
                <c:pt idx="20">
                  <c:v>6.27985641118505</c:v>
                </c:pt>
                <c:pt idx="21">
                  <c:v>6.83115166444897</c:v>
                </c:pt>
                <c:pt idx="22">
                  <c:v>7.38244691771288</c:v>
                </c:pt>
                <c:pt idx="23">
                  <c:v>7.7309582074416</c:v>
                </c:pt>
                <c:pt idx="24">
                  <c:v>8.07946949717033</c:v>
                </c:pt>
                <c:pt idx="25">
                  <c:v>8.77649207662778</c:v>
                </c:pt>
                <c:pt idx="26">
                  <c:v>9.05917233281575</c:v>
                </c:pt>
                <c:pt idx="27">
                  <c:v>9.34185258900371</c:v>
                </c:pt>
                <c:pt idx="28">
                  <c:v>9.83659239148593</c:v>
                </c:pt>
                <c:pt idx="29">
                  <c:v>24.8934064162239</c:v>
                </c:pt>
                <c:pt idx="30">
                  <c:v>26.0285912018039</c:v>
                </c:pt>
                <c:pt idx="31">
                  <c:v>26.571621507408</c:v>
                </c:pt>
                <c:pt idx="32">
                  <c:v>28.801094290023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944589"/>
        <c:axId val="18443880"/>
      </c:lineChart>
      <c:catAx>
        <c:axId val="33944589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443880"/>
        <c:crosses val="autoZero"/>
        <c:auto val="1"/>
        <c:lblAlgn val="ctr"/>
        <c:lblOffset val="100"/>
      </c:catAx>
      <c:valAx>
        <c:axId val="18443880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5712155108128"/>
              <c:y val="0.32281583909490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944589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27597672485"/>
          <c:y val="0.0509743010449026"/>
          <c:w val="0.850374064837905"/>
          <c:h val="0.735526687376447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098767"/>
        <c:axId val="46988609"/>
      </c:lineChart>
      <c:catAx>
        <c:axId val="8709876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988609"/>
        <c:crosses val="autoZero"/>
        <c:auto val="1"/>
        <c:lblAlgn val="ctr"/>
        <c:lblOffset val="100"/>
      </c:catAx>
      <c:valAx>
        <c:axId val="46988609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8129675810474"/>
              <c:y val="0.32279017226772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9876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35307393699"/>
          <c:y val="0.0510714285714286"/>
          <c:w val="0.8538412927688"/>
          <c:h val="0.71946428571428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0.722773157357141</c:v>
                </c:pt>
                <c:pt idx="1">
                  <c:v>1.50119398167311</c:v>
                </c:pt>
                <c:pt idx="2">
                  <c:v>1.29044132192516</c:v>
                </c:pt>
                <c:pt idx="3">
                  <c:v>2.22359958013417</c:v>
                </c:pt>
                <c:pt idx="4">
                  <c:v>2.97653351487465</c:v>
                </c:pt>
                <c:pt idx="5">
                  <c:v>2.35009542353319</c:v>
                </c:pt>
                <c:pt idx="6">
                  <c:v>2.78259696013344</c:v>
                </c:pt>
                <c:pt idx="7">
                  <c:v>2.86534975086044</c:v>
                </c:pt>
                <c:pt idx="8">
                  <c:v>3.18341887695295</c:v>
                </c:pt>
                <c:pt idx="9">
                  <c:v>3.50964546679635</c:v>
                </c:pt>
                <c:pt idx="10">
                  <c:v>3.50972455287539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</c:v>
                </c:pt>
                <c:pt idx="1">
                  <c:v>2.37131979740572</c:v>
                </c:pt>
                <c:pt idx="2">
                  <c:v>2.32160187324067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3.56192952163899</c:v>
                </c:pt>
                <c:pt idx="6">
                  <c:v>4.62207429400002</c:v>
                </c:pt>
                <c:pt idx="7">
                  <c:v>3.5159793380444</c:v>
                </c:pt>
                <c:pt idx="8">
                  <c:v>2.86192878644619</c:v>
                </c:pt>
                <c:pt idx="9">
                  <c:v>2.94730715789325</c:v>
                </c:pt>
                <c:pt idx="10">
                  <c:v>2.25800415084953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</c:v>
                </c:pt>
                <c:pt idx="2">
                  <c:v>2.81993518204343</c:v>
                </c:pt>
                <c:pt idx="3">
                  <c:v>2.40736224680438</c:v>
                </c:pt>
                <c:pt idx="4">
                  <c:v>3.1140655800698</c:v>
                </c:pt>
                <c:pt idx="5">
                  <c:v>2.82870509807204</c:v>
                </c:pt>
                <c:pt idx="6">
                  <c:v>3.19724840059011</c:v>
                </c:pt>
                <c:pt idx="7">
                  <c:v>4.65638970688323</c:v>
                </c:pt>
                <c:pt idx="8">
                  <c:v>5.33028223563603</c:v>
                </c:pt>
                <c:pt idx="9">
                  <c:v>5.35754903585601</c:v>
                </c:pt>
                <c:pt idx="10">
                  <c:v>3.70676695774956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</c:v>
                </c:pt>
                <c:pt idx="3">
                  <c:v>1.82508446226261</c:v>
                </c:pt>
                <c:pt idx="4">
                  <c:v>2.24399181793726</c:v>
                </c:pt>
                <c:pt idx="5">
                  <c:v>2.76111801412022</c:v>
                </c:pt>
                <c:pt idx="6">
                  <c:v>4.18521755542732</c:v>
                </c:pt>
                <c:pt idx="7">
                  <c:v>5.12796759272546</c:v>
                </c:pt>
                <c:pt idx="8">
                  <c:v>4.87134052553457</c:v>
                </c:pt>
                <c:pt idx="9">
                  <c:v>6.14152898944795</c:v>
                </c:pt>
                <c:pt idx="10">
                  <c:v>2.82175889448626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7571822"/>
        <c:axId val="38754686"/>
      </c:lineChart>
      <c:catAx>
        <c:axId val="2757182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754686"/>
        <c:crosses val="autoZero"/>
        <c:auto val="1"/>
        <c:lblAlgn val="ctr"/>
        <c:lblOffset val="100"/>
      </c:catAx>
      <c:valAx>
        <c:axId val="38754686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9300352080888"/>
              <c:y val="0.3219642857142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571822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8"/>
          <c:y val="0.0724855147823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35307393699"/>
          <c:y val="0.0510587175251539"/>
          <c:w val="0.850320483885529"/>
          <c:h val="0.770385943835411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432211"/>
        <c:axId val="7900406"/>
      </c:lineChart>
      <c:catAx>
        <c:axId val="8432211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00406"/>
        <c:crosses val="autoZero"/>
        <c:auto val="1"/>
        <c:lblAlgn val="ctr"/>
        <c:lblOffset val="100"/>
      </c:catAx>
      <c:valAx>
        <c:axId val="7900406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9300352080888"/>
              <c:y val="0.32272112929869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32211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"/>
          <c:y val="0.278488105653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68240947883"/>
          <c:y val="0.0510370835952231"/>
          <c:w val="0.850360427541636"/>
          <c:h val="0.7707102451288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0.388352110908682</c:v>
                </c:pt>
                <c:pt idx="1">
                  <c:v>0.917306958904853</c:v>
                </c:pt>
                <c:pt idx="2">
                  <c:v>1.06002451484817</c:v>
                </c:pt>
                <c:pt idx="3">
                  <c:v>0.973962917052126</c:v>
                </c:pt>
                <c:pt idx="4">
                  <c:v>0.930932118154103</c:v>
                </c:pt>
                <c:pt idx="5">
                  <c:v>0.887901319256081</c:v>
                </c:pt>
                <c:pt idx="6">
                  <c:v>0.806882803587029</c:v>
                </c:pt>
                <c:pt idx="7">
                  <c:v>0.766373545752503</c:v>
                </c:pt>
                <c:pt idx="8">
                  <c:v>0.725864287917977</c:v>
                </c:pt>
                <c:pt idx="9">
                  <c:v>0.918197527299428</c:v>
                </c:pt>
                <c:pt idx="10">
                  <c:v>1.11053076668088</c:v>
                </c:pt>
                <c:pt idx="11">
                  <c:v>0.973103771215733</c:v>
                </c:pt>
                <c:pt idx="12">
                  <c:v>0.90439027348316</c:v>
                </c:pt>
                <c:pt idx="13">
                  <c:v>0.835676775750587</c:v>
                </c:pt>
                <c:pt idx="14">
                  <c:v>0.925687</c:v>
                </c:pt>
                <c:pt idx="15">
                  <c:v>1.57735763989691</c:v>
                </c:pt>
                <c:pt idx="16">
                  <c:v>1.83049848270756</c:v>
                </c:pt>
                <c:pt idx="17">
                  <c:v>1.95706890411289</c:v>
                </c:pt>
                <c:pt idx="18">
                  <c:v>2.08363932551821</c:v>
                </c:pt>
                <c:pt idx="19">
                  <c:v>1.98494193755573</c:v>
                </c:pt>
                <c:pt idx="20">
                  <c:v>1.88624454959326</c:v>
                </c:pt>
                <c:pt idx="21">
                  <c:v>1.50793973341604</c:v>
                </c:pt>
                <c:pt idx="22">
                  <c:v>1.31878732532742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1.52594793875359</c:v>
                </c:pt>
                <c:pt idx="26">
                  <c:v>1.74525421158148</c:v>
                </c:pt>
                <c:pt idx="27">
                  <c:v>1.85490734799543</c:v>
                </c:pt>
                <c:pt idx="28">
                  <c:v>1.96456048440937</c:v>
                </c:pt>
                <c:pt idx="29">
                  <c:v>2.39373469581046</c:v>
                </c:pt>
                <c:pt idx="30">
                  <c:v>2.33124583934902</c:v>
                </c:pt>
                <c:pt idx="31">
                  <c:v>2.66221545051278</c:v>
                </c:pt>
                <c:pt idx="32">
                  <c:v>2.50002788351559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</c:v>
                </c:pt>
                <c:pt idx="2">
                  <c:v>0.762162264636062</c:v>
                </c:pt>
                <c:pt idx="3">
                  <c:v>0.799032093501893</c:v>
                </c:pt>
                <c:pt idx="4">
                  <c:v>0.817467007934808</c:v>
                </c:pt>
                <c:pt idx="5">
                  <c:v>0.835901922367724</c:v>
                </c:pt>
                <c:pt idx="6">
                  <c:v>0.970489462794102</c:v>
                </c:pt>
                <c:pt idx="7">
                  <c:v>1.03778323300729</c:v>
                </c:pt>
                <c:pt idx="8">
                  <c:v>1.10507700322048</c:v>
                </c:pt>
                <c:pt idx="9">
                  <c:v>0.864269455164405</c:v>
                </c:pt>
                <c:pt idx="10">
                  <c:v>0.62346190710833</c:v>
                </c:pt>
                <c:pt idx="11">
                  <c:v>0.804162478571396</c:v>
                </c:pt>
                <c:pt idx="12">
                  <c:v>0.894512764302929</c:v>
                </c:pt>
                <c:pt idx="13">
                  <c:v>0.984863050034462</c:v>
                </c:pt>
                <c:pt idx="14">
                  <c:v>0.708943283155988</c:v>
                </c:pt>
                <c:pt idx="15">
                  <c:v>0.433023516277513</c:v>
                </c:pt>
                <c:pt idx="16">
                  <c:v>0.463183040680311</c:v>
                </c:pt>
                <c:pt idx="17">
                  <c:v>0.47826280288171</c:v>
                </c:pt>
                <c:pt idx="18">
                  <c:v>0.493342565083109</c:v>
                </c:pt>
                <c:pt idx="19">
                  <c:v>0.655508375923094</c:v>
                </c:pt>
                <c:pt idx="20">
                  <c:v>0.817674186763079</c:v>
                </c:pt>
                <c:pt idx="21">
                  <c:v>0.91235366406469</c:v>
                </c:pt>
                <c:pt idx="22">
                  <c:v>0.959693402715495</c:v>
                </c:pt>
                <c:pt idx="23">
                  <c:v>1.0070331413663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</c:v>
                </c:pt>
                <c:pt idx="27">
                  <c:v>2.50150051151909</c:v>
                </c:pt>
                <c:pt idx="28">
                  <c:v>2.56231496671189</c:v>
                </c:pt>
                <c:pt idx="29">
                  <c:v>4.51789012418103</c:v>
                </c:pt>
                <c:pt idx="30">
                  <c:v>5.49567770291559</c:v>
                </c:pt>
                <c:pt idx="31">
                  <c:v>6.47346528165016</c:v>
                </c:pt>
                <c:pt idx="32">
                  <c:v>11.0121154896086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</c:v>
                </c:pt>
                <c:pt idx="1">
                  <c:v>0.525831898627212</c:v>
                </c:pt>
                <c:pt idx="2">
                  <c:v>0.841503864452977</c:v>
                </c:pt>
                <c:pt idx="3">
                  <c:v>0.931342891669438</c:v>
                </c:pt>
                <c:pt idx="4">
                  <c:v>0.976262405277669</c:v>
                </c:pt>
                <c:pt idx="5">
                  <c:v>1.0211819188859</c:v>
                </c:pt>
                <c:pt idx="6">
                  <c:v>1.45303739777223</c:v>
                </c:pt>
                <c:pt idx="7">
                  <c:v>1.66896513721539</c:v>
                </c:pt>
                <c:pt idx="8">
                  <c:v>1.88489287665855</c:v>
                </c:pt>
                <c:pt idx="9">
                  <c:v>1.62081153665787</c:v>
                </c:pt>
                <c:pt idx="10">
                  <c:v>1.35673019665718</c:v>
                </c:pt>
                <c:pt idx="11">
                  <c:v>1.4180085846464</c:v>
                </c:pt>
                <c:pt idx="12">
                  <c:v>1.448647778641</c:v>
                </c:pt>
                <c:pt idx="13">
                  <c:v>1.47928697263561</c:v>
                </c:pt>
                <c:pt idx="14">
                  <c:v>1.3675338196324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</c:v>
                </c:pt>
                <c:pt idx="20">
                  <c:v>1.45229771711738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</c:v>
                </c:pt>
                <c:pt idx="24">
                  <c:v>1.94049169658165</c:v>
                </c:pt>
                <c:pt idx="25">
                  <c:v>2.01101361939968</c:v>
                </c:pt>
                <c:pt idx="26">
                  <c:v>2.48616619515903</c:v>
                </c:pt>
                <c:pt idx="27">
                  <c:v>3.00603725993049</c:v>
                </c:pt>
                <c:pt idx="28">
                  <c:v>2.96131877091838</c:v>
                </c:pt>
                <c:pt idx="29">
                  <c:v>2.31383548418377</c:v>
                </c:pt>
                <c:pt idx="30">
                  <c:v>3.01516295498394</c:v>
                </c:pt>
                <c:pt idx="31">
                  <c:v>3.36620709984808</c:v>
                </c:pt>
                <c:pt idx="32">
                  <c:v>7.84327153427033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</c:v>
                </c:pt>
                <c:pt idx="1">
                  <c:v>0.595017760239026</c:v>
                </c:pt>
                <c:pt idx="2">
                  <c:v>1.09490449232998</c:v>
                </c:pt>
                <c:pt idx="3">
                  <c:v>1.0957339795394</c:v>
                </c:pt>
                <c:pt idx="4">
                  <c:v>1.09614872314411</c:v>
                </c:pt>
                <c:pt idx="5">
                  <c:v>1.09656346674882</c:v>
                </c:pt>
                <c:pt idx="6">
                  <c:v>1.07238734407163</c:v>
                </c:pt>
                <c:pt idx="7">
                  <c:v>1.06029928273303</c:v>
                </c:pt>
                <c:pt idx="8">
                  <c:v>1.04821122139444</c:v>
                </c:pt>
                <c:pt idx="9">
                  <c:v>0.939468803523918</c:v>
                </c:pt>
                <c:pt idx="10">
                  <c:v>0.830726385653396</c:v>
                </c:pt>
                <c:pt idx="11">
                  <c:v>1.07054440753444</c:v>
                </c:pt>
                <c:pt idx="12">
                  <c:v>1.19045341847496</c:v>
                </c:pt>
                <c:pt idx="13">
                  <c:v>1.31036242941548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1.61958594651406</c:v>
                </c:pt>
                <c:pt idx="18">
                  <c:v>1.7585433477949</c:v>
                </c:pt>
                <c:pt idx="19">
                  <c:v>1.53602630172368</c:v>
                </c:pt>
                <c:pt idx="20">
                  <c:v>1.31350925565246</c:v>
                </c:pt>
                <c:pt idx="21">
                  <c:v>1.31465768910344</c:v>
                </c:pt>
                <c:pt idx="22">
                  <c:v>1.31523190582892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</c:v>
                </c:pt>
                <c:pt idx="27">
                  <c:v>2.21423284579615</c:v>
                </c:pt>
                <c:pt idx="28">
                  <c:v>1.79287663126314</c:v>
                </c:pt>
                <c:pt idx="29">
                  <c:v>2.5688085683993</c:v>
                </c:pt>
                <c:pt idx="30">
                  <c:v>3.07835727591371</c:v>
                </c:pt>
                <c:pt idx="31">
                  <c:v>3.72110871593819</c:v>
                </c:pt>
                <c:pt idx="32">
                  <c:v>5.13793338014192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1811167"/>
        <c:axId val="72414333"/>
      </c:lineChart>
      <c:catAx>
        <c:axId val="4181116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14333"/>
        <c:crosses val="autoZero"/>
        <c:auto val="1"/>
        <c:lblAlgn val="ctr"/>
        <c:lblOffset val="100"/>
      </c:catAx>
      <c:valAx>
        <c:axId val="72414333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5712155108128"/>
              <c:y val="0.32281583909490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11167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27597672485"/>
          <c:y val="0.0509743010449026"/>
          <c:w val="0.850374064837905"/>
          <c:h val="0.735526687376447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9695376"/>
        <c:axId val="74555893"/>
      </c:lineChart>
      <c:catAx>
        <c:axId val="49695376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55893"/>
        <c:crosses val="autoZero"/>
        <c:auto val="1"/>
        <c:lblAlgn val="ctr"/>
        <c:lblOffset val="100"/>
      </c:catAx>
      <c:valAx>
        <c:axId val="7455589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8129675810474"/>
              <c:y val="0.32279017226772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95376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14</xdr:row>
      <xdr:rowOff>14400</xdr:rowOff>
    </xdr:from>
    <xdr:to>
      <xdr:col>6</xdr:col>
      <xdr:colOff>291960</xdr:colOff>
      <xdr:row>27</xdr:row>
      <xdr:rowOff>149040</xdr:rowOff>
    </xdr:to>
    <xdr:graphicFrame>
      <xdr:nvGraphicFramePr>
        <xdr:cNvPr id="0" name="Gráfico 2"/>
        <xdr:cNvGraphicFramePr/>
      </xdr:nvGraphicFramePr>
      <xdr:xfrm>
        <a:off x="95400" y="2814480"/>
        <a:ext cx="4311360" cy="273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625320</xdr:colOff>
      <xdr:row>27</xdr:row>
      <xdr:rowOff>82440</xdr:rowOff>
    </xdr:to>
    <xdr:graphicFrame>
      <xdr:nvGraphicFramePr>
        <xdr:cNvPr id="1" name="Gráfico 3"/>
        <xdr:cNvGraphicFramePr/>
      </xdr:nvGraphicFramePr>
      <xdr:xfrm>
        <a:off x="4524480" y="2800440"/>
        <a:ext cx="4330440" cy="26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248760</xdr:colOff>
      <xdr:row>50</xdr:row>
      <xdr:rowOff>72360</xdr:rowOff>
    </xdr:to>
    <xdr:graphicFrame>
      <xdr:nvGraphicFramePr>
        <xdr:cNvPr id="2" name="Gráfico 4"/>
        <xdr:cNvGraphicFramePr/>
      </xdr:nvGraphicFramePr>
      <xdr:xfrm>
        <a:off x="6877080" y="7210080"/>
        <a:ext cx="4344480" cy="286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253800</xdr:colOff>
      <xdr:row>63</xdr:row>
      <xdr:rowOff>53640</xdr:rowOff>
    </xdr:to>
    <xdr:graphicFrame>
      <xdr:nvGraphicFramePr>
        <xdr:cNvPr id="3" name="Gráfico 5"/>
        <xdr:cNvGraphicFramePr/>
      </xdr:nvGraphicFramePr>
      <xdr:xfrm>
        <a:off x="6896160" y="10105920"/>
        <a:ext cx="4330440" cy="254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139320</xdr:colOff>
      <xdr:row>97</xdr:row>
      <xdr:rowOff>24840</xdr:rowOff>
    </xdr:to>
    <xdr:graphicFrame>
      <xdr:nvGraphicFramePr>
        <xdr:cNvPr id="4" name="Gráfico 6"/>
        <xdr:cNvGraphicFramePr/>
      </xdr:nvGraphicFramePr>
      <xdr:xfrm>
        <a:off x="266760" y="17411400"/>
        <a:ext cx="3987360" cy="20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139320</xdr:colOff>
      <xdr:row>109</xdr:row>
      <xdr:rowOff>24840</xdr:rowOff>
    </xdr:to>
    <xdr:graphicFrame>
      <xdr:nvGraphicFramePr>
        <xdr:cNvPr id="5" name="Gráfico 7"/>
        <xdr:cNvGraphicFramePr/>
      </xdr:nvGraphicFramePr>
      <xdr:xfrm>
        <a:off x="266760" y="19430640"/>
        <a:ext cx="3987360" cy="23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648720</xdr:colOff>
      <xdr:row>125</xdr:row>
      <xdr:rowOff>186840</xdr:rowOff>
    </xdr:to>
    <xdr:graphicFrame>
      <xdr:nvGraphicFramePr>
        <xdr:cNvPr id="6" name="Gráfico 10"/>
        <xdr:cNvGraphicFramePr/>
      </xdr:nvGraphicFramePr>
      <xdr:xfrm>
        <a:off x="7277040" y="22326480"/>
        <a:ext cx="4344480" cy="286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644400</xdr:colOff>
      <xdr:row>138</xdr:row>
      <xdr:rowOff>167760</xdr:rowOff>
    </xdr:to>
    <xdr:graphicFrame>
      <xdr:nvGraphicFramePr>
        <xdr:cNvPr id="7" name="Gráfico 13"/>
        <xdr:cNvGraphicFramePr/>
      </xdr:nvGraphicFramePr>
      <xdr:xfrm>
        <a:off x="7286760" y="25221960"/>
        <a:ext cx="4330440" cy="254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J53" activeCellId="0" sqref="J53"/>
    </sheetView>
  </sheetViews>
  <sheetFormatPr defaultRowHeight="15.75"/>
  <cols>
    <col collapsed="false" hidden="false" max="1" min="1" style="0" width="14.5209302325581"/>
    <col collapsed="false" hidden="false" max="2" min="2" style="0" width="15.6279069767442"/>
    <col collapsed="false" hidden="false" max="3" min="3" style="0" width="14.2744186046512"/>
    <col collapsed="false" hidden="false" max="10" min="10" style="0" width="14.15348837209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L1" s="5" t="s">
        <v>9</v>
      </c>
      <c r="M1" s="5" t="s">
        <v>10</v>
      </c>
      <c r="N1" s="5" t="s">
        <v>11</v>
      </c>
    </row>
    <row r="2" customFormat="false" ht="15" hidden="false" customHeight="false" outlineLevel="0" collapsed="false">
      <c r="A2" s="0" t="n">
        <v>860.031482021281</v>
      </c>
      <c r="B2" s="6" t="n">
        <v>60.0123617849722</v>
      </c>
      <c r="C2" s="6" t="n">
        <v>0.249235359288559</v>
      </c>
      <c r="D2" s="7" t="n">
        <f aca="false">A2-L$2</f>
        <v>0.0314820212810218</v>
      </c>
      <c r="E2" s="7" t="n">
        <f aca="false">B2-M$2</f>
        <v>0.0123617849721995</v>
      </c>
      <c r="F2" s="7" t="n">
        <f aca="false">C2-N$2</f>
        <v>0.249235359288559</v>
      </c>
      <c r="G2" s="7" t="n">
        <f aca="false">360-F2</f>
        <v>359.750764640711</v>
      </c>
      <c r="H2" s="8" t="n">
        <f aca="false">IF(ABS(D2)&lt;10,ABS(D2),"")</f>
        <v>0.0314820212810218</v>
      </c>
      <c r="I2" s="9" t="n">
        <f aca="false">IF(ABS(E2)&lt;10,ABS(E2),"")</f>
        <v>0.0123617849721995</v>
      </c>
      <c r="J2" s="10" t="n">
        <f aca="false">ABS(MIN(F2:G2))</f>
        <v>0.249235359288559</v>
      </c>
      <c r="L2" s="11" t="n">
        <v>860</v>
      </c>
      <c r="M2" s="11" t="n">
        <v>60</v>
      </c>
      <c r="N2" s="11" t="n">
        <v>0</v>
      </c>
    </row>
    <row r="3" customFormat="false" ht="15.75" hidden="false" customHeight="false" outlineLevel="0" collapsed="false">
      <c r="A3" s="7" t="n">
        <v>860.480607309886</v>
      </c>
      <c r="B3" s="12" t="n">
        <v>60.0490993797083</v>
      </c>
      <c r="C3" s="13" t="n">
        <v>360</v>
      </c>
      <c r="D3" s="7" t="n">
        <f aca="false">A3-L$2</f>
        <v>0.480607309885954</v>
      </c>
      <c r="E3" s="7" t="n">
        <f aca="false">B3-M$2</f>
        <v>0.0490993797083021</v>
      </c>
      <c r="F3" s="7" t="n">
        <f aca="false">C3-N$2</f>
        <v>360</v>
      </c>
      <c r="G3" s="7" t="n">
        <f aca="false">360-F3</f>
        <v>0</v>
      </c>
      <c r="H3" s="14" t="n">
        <f aca="false">IF(ABS(D3)&lt;10,ABS(D3),"")</f>
        <v>0.480607309885954</v>
      </c>
      <c r="I3" s="7" t="n">
        <f aca="false">IF(ABS(E3)&lt;10,ABS(E3),"")</f>
        <v>0.0490993797083021</v>
      </c>
      <c r="J3" s="10" t="n">
        <f aca="false">ABS(MIN(F3:G3))</f>
        <v>0</v>
      </c>
    </row>
    <row r="4" customFormat="false" ht="15.75" hidden="false" customHeight="false" outlineLevel="0" collapsed="false">
      <c r="A4" s="7" t="n">
        <v>860.479953779246</v>
      </c>
      <c r="B4" s="12" t="n">
        <v>60.0445656135641</v>
      </c>
      <c r="C4" s="13" t="n">
        <v>0</v>
      </c>
      <c r="D4" s="7" t="n">
        <f aca="false">A4-L$2</f>
        <v>0.479953779245989</v>
      </c>
      <c r="E4" s="7" t="n">
        <f aca="false">B4-M$2</f>
        <v>0.044565613564103</v>
      </c>
      <c r="F4" s="7" t="n">
        <f aca="false">C4-N$2</f>
        <v>0</v>
      </c>
      <c r="G4" s="7" t="n">
        <f aca="false">360-F4</f>
        <v>360</v>
      </c>
      <c r="H4" s="14" t="n">
        <f aca="false">IF(ABS(D4)&lt;10,ABS(D4),"")</f>
        <v>0.479953779245989</v>
      </c>
      <c r="I4" s="7" t="n">
        <f aca="false">IF(ABS(E4)&lt;10,ABS(E4),"")</f>
        <v>0.044565613564103</v>
      </c>
      <c r="J4" s="10" t="n">
        <f aca="false">ABS(MIN(F4:G4))</f>
        <v>0</v>
      </c>
    </row>
    <row r="5" customFormat="false" ht="15.75" hidden="false" customHeight="false" outlineLevel="0" collapsed="false">
      <c r="A5" s="7" t="n">
        <v>860.500467306434</v>
      </c>
      <c r="B5" s="12" t="n">
        <v>60.0454618112132</v>
      </c>
      <c r="C5" s="13" t="n">
        <v>0</v>
      </c>
      <c r="D5" s="7" t="n">
        <f aca="false">A5-L$2</f>
        <v>0.500467306433961</v>
      </c>
      <c r="E5" s="7" t="n">
        <f aca="false">B5-M$2</f>
        <v>0.045461811213201</v>
      </c>
      <c r="F5" s="7" t="n">
        <f aca="false">C5-N$2</f>
        <v>0</v>
      </c>
      <c r="G5" s="7" t="n">
        <f aca="false">360-F5</f>
        <v>360</v>
      </c>
      <c r="H5" s="14" t="n">
        <f aca="false">IF(ABS(D5)&lt;10,ABS(D5),"")</f>
        <v>0.500467306433961</v>
      </c>
      <c r="I5" s="7" t="n">
        <f aca="false">IF(ABS(E5)&lt;10,ABS(E5),"")</f>
        <v>0.045461811213201</v>
      </c>
      <c r="J5" s="10" t="n">
        <f aca="false">ABS(MIN(F5:G5))</f>
        <v>0</v>
      </c>
    </row>
    <row r="6" customFormat="false" ht="15.75" hidden="false" customHeight="false" outlineLevel="0" collapsed="false">
      <c r="A6" s="7" t="n">
        <v>860.485849806767</v>
      </c>
      <c r="B6" s="12" t="n">
        <v>59.9500231826014</v>
      </c>
      <c r="C6" s="13" t="n">
        <v>359.993775287116</v>
      </c>
      <c r="D6" s="7" t="n">
        <f aca="false">A6-L$2</f>
        <v>0.485849806766964</v>
      </c>
      <c r="E6" s="7" t="n">
        <f aca="false">B6-M$2</f>
        <v>-0.0499768173986013</v>
      </c>
      <c r="F6" s="7" t="n">
        <f aca="false">C6-N$2</f>
        <v>359.993775287116</v>
      </c>
      <c r="G6" s="7" t="n">
        <f aca="false">360-F6</f>
        <v>0.00622471288397719</v>
      </c>
      <c r="H6" s="14" t="n">
        <f aca="false">IF(ABS(D6)&lt;10,ABS(D6),"")</f>
        <v>0.485849806766964</v>
      </c>
      <c r="I6" s="7" t="n">
        <f aca="false">IF(ABS(E6)&lt;10,ABS(E6),"")</f>
        <v>0.0499768173986013</v>
      </c>
      <c r="J6" s="10" t="n">
        <f aca="false">ABS(MIN(F6:G6))</f>
        <v>0.00622471288397719</v>
      </c>
    </row>
    <row r="7" customFormat="false" ht="15.75" hidden="false" customHeight="false" outlineLevel="0" collapsed="false">
      <c r="A7" s="7" t="n">
        <v>860.505399567993</v>
      </c>
      <c r="B7" s="12" t="n">
        <v>59.9416317081617</v>
      </c>
      <c r="C7" s="13" t="n">
        <v>0</v>
      </c>
      <c r="D7" s="7" t="n">
        <f aca="false">A7-L$2</f>
        <v>0.505399567992981</v>
      </c>
      <c r="E7" s="7" t="n">
        <f aca="false">B7-M$2</f>
        <v>-0.0583682918382991</v>
      </c>
      <c r="F7" s="7" t="n">
        <f aca="false">C7-N$2</f>
        <v>0</v>
      </c>
      <c r="G7" s="7" t="n">
        <f aca="false">360-F7</f>
        <v>360</v>
      </c>
      <c r="H7" s="14" t="n">
        <f aca="false">IF(ABS(D7)&lt;10,ABS(D7),"")</f>
        <v>0.505399567992981</v>
      </c>
      <c r="I7" s="7" t="n">
        <f aca="false">IF(ABS(E7)&lt;10,ABS(E7),"")</f>
        <v>0.0583682918382991</v>
      </c>
      <c r="J7" s="10" t="n">
        <f aca="false">ABS(MIN(F7:G7))</f>
        <v>0</v>
      </c>
    </row>
    <row r="8" customFormat="false" ht="15.75" hidden="false" customHeight="false" outlineLevel="0" collapsed="false">
      <c r="A8" s="7" t="n">
        <v>860.435677353332</v>
      </c>
      <c r="B8" s="12" t="n">
        <v>60.0174053094532</v>
      </c>
      <c r="C8" s="13" t="n">
        <v>360</v>
      </c>
      <c r="D8" s="7" t="n">
        <f aca="false">A8-L$2</f>
        <v>0.435677353332039</v>
      </c>
      <c r="E8" s="7" t="n">
        <f aca="false">B8-M$2</f>
        <v>0.0174053094532027</v>
      </c>
      <c r="F8" s="7" t="n">
        <f aca="false">C8-N$2</f>
        <v>360</v>
      </c>
      <c r="G8" s="7" t="n">
        <f aca="false">360-F8</f>
        <v>0</v>
      </c>
      <c r="H8" s="14" t="n">
        <f aca="false">IF(ABS(D8)&lt;10,ABS(D8),"")</f>
        <v>0.435677353332039</v>
      </c>
      <c r="I8" s="7" t="n">
        <f aca="false">IF(ABS(E8)&lt;10,ABS(E8),"")</f>
        <v>0.0174053094532027</v>
      </c>
      <c r="J8" s="10" t="n">
        <f aca="false">ABS(MIN(F8:G8))</f>
        <v>0</v>
      </c>
    </row>
    <row r="9" customFormat="false" ht="15.75" hidden="false" customHeight="false" outlineLevel="0" collapsed="false">
      <c r="A9" s="7" t="n">
        <v>860.24604850651</v>
      </c>
      <c r="B9" s="12" t="n">
        <v>60.4628426111265</v>
      </c>
      <c r="C9" s="13" t="n">
        <v>359.739556664407</v>
      </c>
      <c r="D9" s="7" t="n">
        <f aca="false">A9-L$2</f>
        <v>0.246048506509965</v>
      </c>
      <c r="E9" s="7" t="n">
        <f aca="false">B9-M$2</f>
        <v>0.462842611126497</v>
      </c>
      <c r="F9" s="7" t="n">
        <f aca="false">C9-N$2</f>
        <v>359.739556664407</v>
      </c>
      <c r="G9" s="7" t="n">
        <f aca="false">360-F9</f>
        <v>0.260443335592981</v>
      </c>
      <c r="H9" s="14" t="n">
        <f aca="false">IF(ABS(D9)&lt;10,ABS(D9),"")</f>
        <v>0.246048506509965</v>
      </c>
      <c r="I9" s="7" t="n">
        <f aca="false">IF(ABS(E9)&lt;10,ABS(E9),"")</f>
        <v>0.462842611126497</v>
      </c>
      <c r="J9" s="10" t="n">
        <f aca="false">ABS(MIN(F9:G9))</f>
        <v>0.260443335592981</v>
      </c>
    </row>
    <row r="10" customFormat="false" ht="15.75" hidden="false" customHeight="false" outlineLevel="0" collapsed="false">
      <c r="A10" s="7" t="n">
        <v>860.500118479474</v>
      </c>
      <c r="B10" s="12" t="n">
        <v>60.0312772728742</v>
      </c>
      <c r="C10" s="13" t="n">
        <v>360</v>
      </c>
      <c r="D10" s="7" t="n">
        <f aca="false">A10-L$2</f>
        <v>0.500118479474054</v>
      </c>
      <c r="E10" s="7" t="n">
        <f aca="false">B10-M$2</f>
        <v>0.031277272874199</v>
      </c>
      <c r="F10" s="7" t="n">
        <f aca="false">C10-N$2</f>
        <v>360</v>
      </c>
      <c r="G10" s="7" t="n">
        <f aca="false">360-F10</f>
        <v>0</v>
      </c>
      <c r="H10" s="14" t="n">
        <f aca="false">IF(ABS(D10)&lt;10,ABS(D10),"")</f>
        <v>0.500118479474054</v>
      </c>
      <c r="I10" s="7" t="n">
        <f aca="false">IF(ABS(E10)&lt;10,ABS(E10),"")</f>
        <v>0.031277272874199</v>
      </c>
      <c r="J10" s="10" t="n">
        <f aca="false">ABS(MIN(F10:G10))</f>
        <v>0</v>
      </c>
    </row>
    <row r="11" customFormat="false" ht="15.75" hidden="false" customHeight="false" outlineLevel="0" collapsed="false">
      <c r="A11" s="7" t="n">
        <v>860.505006712702</v>
      </c>
      <c r="B11" s="12" t="n">
        <v>60.0491532665777</v>
      </c>
      <c r="C11" s="13" t="n">
        <v>360</v>
      </c>
      <c r="D11" s="7" t="n">
        <f aca="false">A11-L$2</f>
        <v>0.50500671270197</v>
      </c>
      <c r="E11" s="7" t="n">
        <f aca="false">B11-M$2</f>
        <v>0.0491532665776973</v>
      </c>
      <c r="F11" s="7" t="n">
        <f aca="false">C11-N$2</f>
        <v>360</v>
      </c>
      <c r="G11" s="7" t="n">
        <f aca="false">360-F11</f>
        <v>0</v>
      </c>
      <c r="H11" s="14" t="n">
        <f aca="false">IF(ABS(D11)&lt;10,ABS(D11),"")</f>
        <v>0.50500671270197</v>
      </c>
      <c r="I11" s="7" t="n">
        <f aca="false">IF(ABS(E11)&lt;10,ABS(E11),"")</f>
        <v>0.0491532665776973</v>
      </c>
      <c r="J11" s="10" t="n">
        <f aca="false">ABS(MIN(F11:G11))</f>
        <v>0</v>
      </c>
    </row>
    <row r="12" customFormat="false" ht="15.75" hidden="false" customHeight="false" outlineLevel="0" collapsed="false">
      <c r="A12" s="7" t="n">
        <v>860.502352065216</v>
      </c>
      <c r="B12" s="12" t="n">
        <v>60.0445491591665</v>
      </c>
      <c r="C12" s="13" t="n">
        <v>360</v>
      </c>
      <c r="D12" s="7" t="n">
        <f aca="false">A12-L$2</f>
        <v>0.502352065215973</v>
      </c>
      <c r="E12" s="7" t="n">
        <f aca="false">B12-M$2</f>
        <v>0.0445491591665004</v>
      </c>
      <c r="F12" s="7" t="n">
        <f aca="false">C12-N$2</f>
        <v>360</v>
      </c>
      <c r="G12" s="7" t="n">
        <f aca="false">360-F12</f>
        <v>0</v>
      </c>
      <c r="H12" s="14" t="n">
        <f aca="false">IF(ABS(D12)&lt;10,ABS(D12),"")</f>
        <v>0.502352065215973</v>
      </c>
      <c r="I12" s="7" t="n">
        <f aca="false">IF(ABS(E12)&lt;10,ABS(E12),"")</f>
        <v>0.0445491591665004</v>
      </c>
      <c r="J12" s="10" t="n">
        <f aca="false">ABS(MIN(F12:G12))</f>
        <v>0</v>
      </c>
    </row>
    <row r="13" customFormat="false" ht="15.75" hidden="false" customHeight="false" outlineLevel="0" collapsed="false">
      <c r="A13" s="7" t="n">
        <v>860.549658772627</v>
      </c>
      <c r="B13" s="12" t="n">
        <v>59.9677771228795</v>
      </c>
      <c r="C13" s="13" t="n">
        <v>1.01415957855252</v>
      </c>
      <c r="D13" s="7" t="n">
        <f aca="false">A13-L$2</f>
        <v>0.549658772627026</v>
      </c>
      <c r="E13" s="7" t="n">
        <f aca="false">B13-M$2</f>
        <v>-0.0322228771205033</v>
      </c>
      <c r="F13" s="7" t="n">
        <f aca="false">C13-N$2</f>
        <v>1.01415957855252</v>
      </c>
      <c r="G13" s="7" t="n">
        <f aca="false">360-F13</f>
        <v>358.985840421448</v>
      </c>
      <c r="H13" s="14" t="n">
        <f aca="false">IF(ABS(D13)&lt;10,ABS(D13),"")</f>
        <v>0.549658772627026</v>
      </c>
      <c r="I13" s="7" t="n">
        <f aca="false">IF(ABS(E13)&lt;10,ABS(E13),"")</f>
        <v>0.0322228771205033</v>
      </c>
      <c r="J13" s="10" t="n">
        <f aca="false">ABS(MIN(F13:G13))</f>
        <v>1.01415957855252</v>
      </c>
    </row>
    <row r="14" customFormat="false" ht="15.75" hidden="false" customHeight="false" outlineLevel="0" collapsed="false">
      <c r="A14" s="7" t="n">
        <v>860.501537382727</v>
      </c>
      <c r="B14" s="12" t="n">
        <v>59.9483487936</v>
      </c>
      <c r="C14" s="13" t="n">
        <v>360</v>
      </c>
      <c r="D14" s="7" t="n">
        <f aca="false">A14-L$2</f>
        <v>0.501537382726951</v>
      </c>
      <c r="E14" s="7" t="n">
        <f aca="false">B14-M$2</f>
        <v>-0.0516512064000025</v>
      </c>
      <c r="F14" s="7" t="n">
        <f aca="false">C14-N$2</f>
        <v>360</v>
      </c>
      <c r="G14" s="7" t="n">
        <f aca="false">360-F14</f>
        <v>0</v>
      </c>
      <c r="H14" s="14" t="n">
        <f aca="false">IF(ABS(D14)&lt;10,ABS(D14),"")</f>
        <v>0.501537382726951</v>
      </c>
      <c r="I14" s="7" t="n">
        <f aca="false">IF(ABS(E14)&lt;10,ABS(E14),"")</f>
        <v>0.0516512064000025</v>
      </c>
      <c r="J14" s="10" t="n">
        <f aca="false">ABS(MIN(F14:G14))</f>
        <v>0</v>
      </c>
    </row>
    <row r="15" customFormat="false" ht="15.75" hidden="false" customHeight="false" outlineLevel="0" collapsed="false">
      <c r="A15" s="7" t="n">
        <v>860.504414768283</v>
      </c>
      <c r="B15" s="12" t="n">
        <v>59.9455385548766</v>
      </c>
      <c r="C15" s="13" t="n">
        <v>360</v>
      </c>
      <c r="D15" s="7" t="n">
        <f aca="false">A15-L$2</f>
        <v>0.504414768283027</v>
      </c>
      <c r="E15" s="7" t="n">
        <f aca="false">B15-M$2</f>
        <v>-0.0544614451234011</v>
      </c>
      <c r="F15" s="7" t="n">
        <f aca="false">C15-N$2</f>
        <v>360</v>
      </c>
      <c r="G15" s="7" t="n">
        <f aca="false">360-F15</f>
        <v>0</v>
      </c>
      <c r="H15" s="14" t="n">
        <f aca="false">IF(ABS(D15)&lt;10,ABS(D15),"")</f>
        <v>0.504414768283027</v>
      </c>
      <c r="I15" s="7" t="n">
        <f aca="false">IF(ABS(E15)&lt;10,ABS(E15),"")</f>
        <v>0.0544614451234011</v>
      </c>
      <c r="J15" s="10" t="n">
        <f aca="false">ABS(MIN(F15:G15))</f>
        <v>0</v>
      </c>
    </row>
    <row r="16" customFormat="false" ht="15.75" hidden="false" customHeight="false" outlineLevel="0" collapsed="false">
      <c r="A16" s="7" t="n">
        <v>860.446033973591</v>
      </c>
      <c r="B16" s="12" t="n">
        <v>59.9126084828278</v>
      </c>
      <c r="C16" s="13" t="n">
        <v>360</v>
      </c>
      <c r="D16" s="7" t="n">
        <f aca="false">A16-L$2</f>
        <v>0.446033973591057</v>
      </c>
      <c r="E16" s="7" t="n">
        <f aca="false">B16-M$2</f>
        <v>-0.0873915171722004</v>
      </c>
      <c r="F16" s="7" t="n">
        <f aca="false">C16-N$2</f>
        <v>360</v>
      </c>
      <c r="G16" s="7" t="n">
        <f aca="false">360-F16</f>
        <v>0</v>
      </c>
      <c r="H16" s="14" t="n">
        <f aca="false">IF(ABS(D16)&lt;10,ABS(D16),"")</f>
        <v>0.446033973591057</v>
      </c>
      <c r="I16" s="7" t="n">
        <f aca="false">IF(ABS(E16)&lt;10,ABS(E16),"")</f>
        <v>0.0873915171722004</v>
      </c>
      <c r="J16" s="10" t="n">
        <f aca="false">ABS(MIN(F16:G16))</f>
        <v>0</v>
      </c>
    </row>
    <row r="17" customFormat="false" ht="15.75" hidden="false" customHeight="false" outlineLevel="0" collapsed="false">
      <c r="A17" s="7" t="n">
        <v>860.500245544154</v>
      </c>
      <c r="B17" s="12" t="n">
        <v>59.9108561613927</v>
      </c>
      <c r="C17" s="13" t="n">
        <v>360</v>
      </c>
      <c r="D17" s="7" t="n">
        <f aca="false">A17-L$2</f>
        <v>0.500245544154041</v>
      </c>
      <c r="E17" s="7" t="n">
        <f aca="false">B17-M$2</f>
        <v>-0.0891438386072991</v>
      </c>
      <c r="F17" s="7" t="n">
        <f aca="false">C17-N$2</f>
        <v>360</v>
      </c>
      <c r="G17" s="7" t="n">
        <f aca="false">360-F17</f>
        <v>0</v>
      </c>
      <c r="H17" s="14" t="n">
        <f aca="false">IF(ABS(D17)&lt;10,ABS(D17),"")</f>
        <v>0.500245544154041</v>
      </c>
      <c r="I17" s="7" t="n">
        <f aca="false">IF(ABS(E17)&lt;10,ABS(E17),"")</f>
        <v>0.0891438386072991</v>
      </c>
      <c r="J17" s="10" t="n">
        <v>0</v>
      </c>
    </row>
    <row r="18" customFormat="false" ht="15.75" hidden="false" customHeight="false" outlineLevel="0" collapsed="false">
      <c r="A18" s="7" t="n">
        <v>860.505569954643</v>
      </c>
      <c r="B18" s="12" t="n">
        <v>60.0432753283799</v>
      </c>
      <c r="C18" s="13" t="n">
        <v>360</v>
      </c>
      <c r="D18" s="7" t="n">
        <f aca="false">A18-L$2</f>
        <v>0.505569954642965</v>
      </c>
      <c r="E18" s="7" t="n">
        <f aca="false">B18-M$2</f>
        <v>0.0432753283798988</v>
      </c>
      <c r="F18" s="7" t="n">
        <f aca="false">C18-N$2</f>
        <v>360</v>
      </c>
      <c r="G18" s="7" t="n">
        <f aca="false">360-F18</f>
        <v>0</v>
      </c>
      <c r="H18" s="14" t="n">
        <f aca="false">IF(ABS(D18)&lt;10,ABS(D18),"")</f>
        <v>0.505569954642965</v>
      </c>
      <c r="I18" s="7" t="n">
        <f aca="false">IF(ABS(E18)&lt;10,ABS(E18),"")</f>
        <v>0.0432753283798988</v>
      </c>
      <c r="J18" s="10" t="n">
        <v>0</v>
      </c>
    </row>
    <row r="19" customFormat="false" ht="15" hidden="false" customHeight="false" outlineLevel="0" collapsed="false">
      <c r="A19" s="7" t="n">
        <v>860.50314799917</v>
      </c>
      <c r="B19" s="12" t="n">
        <v>60.0430354502535</v>
      </c>
      <c r="C19" s="13" t="n">
        <v>360</v>
      </c>
      <c r="D19" s="7" t="n">
        <f aca="false">A19-L$2</f>
        <v>0.503147999169983</v>
      </c>
      <c r="E19" s="7" t="n">
        <f aca="false">B19-M$2</f>
        <v>0.0430354502534982</v>
      </c>
      <c r="F19" s="7" t="n">
        <f aca="false">C19-N$2</f>
        <v>360</v>
      </c>
      <c r="G19" s="7" t="n">
        <f aca="false">360-F19</f>
        <v>0</v>
      </c>
      <c r="H19" s="14" t="n">
        <f aca="false">IF(ABS(D19)&lt;10,ABS(D19),"")</f>
        <v>0.503147999169983</v>
      </c>
      <c r="I19" s="7" t="n">
        <f aca="false">IF(ABS(E19)&lt;10,ABS(E19),"")</f>
        <v>0.0430354502534982</v>
      </c>
      <c r="J19" s="10" t="n">
        <f aca="false">ABS(MIN(F19:G19))</f>
        <v>0</v>
      </c>
    </row>
    <row r="20" customFormat="false" ht="15" hidden="false" customHeight="false" outlineLevel="0" collapsed="false">
      <c r="A20" s="7" t="n">
        <v>860.505012520683</v>
      </c>
      <c r="B20" s="12" t="n">
        <v>59.9445362577913</v>
      </c>
      <c r="C20" s="13" t="n">
        <v>360</v>
      </c>
      <c r="D20" s="7" t="n">
        <f aca="false">A20-L$2</f>
        <v>0.505012520682953</v>
      </c>
      <c r="E20" s="7" t="n">
        <f aca="false">B20-M$2</f>
        <v>-0.0554637422087012</v>
      </c>
      <c r="F20" s="7" t="n">
        <f aca="false">C20-N$2</f>
        <v>360</v>
      </c>
      <c r="G20" s="7" t="n">
        <f aca="false">360-F20</f>
        <v>0</v>
      </c>
      <c r="H20" s="14" t="n">
        <f aca="false">IF(ABS(D20)&lt;10,ABS(D20),"")</f>
        <v>0.505012520682953</v>
      </c>
      <c r="I20" s="7" t="n">
        <f aca="false">IF(ABS(E20)&lt;10,ABS(E20),"")</f>
        <v>0.0554637422087012</v>
      </c>
      <c r="J20" s="10" t="n">
        <f aca="false">ABS(MIN(F20:G20))</f>
        <v>0</v>
      </c>
    </row>
    <row r="21" customFormat="false" ht="15.75" hidden="false" customHeight="false" outlineLevel="0" collapsed="false">
      <c r="A21" s="7" t="n">
        <v>860.505310749114</v>
      </c>
      <c r="B21" s="12" t="n">
        <v>60.0446029658027</v>
      </c>
      <c r="C21" s="13" t="n">
        <v>360</v>
      </c>
      <c r="D21" s="7" t="n">
        <f aca="false">A21-L$2</f>
        <v>0.50531074911396</v>
      </c>
      <c r="E21" s="7" t="n">
        <f aca="false">B21-M$2</f>
        <v>0.044602965802703</v>
      </c>
      <c r="F21" s="7" t="n">
        <f aca="false">C21-N$2</f>
        <v>360</v>
      </c>
      <c r="G21" s="7" t="n">
        <f aca="false">360-F21</f>
        <v>0</v>
      </c>
      <c r="H21" s="14" t="n">
        <f aca="false">IF(ABS(D21)&lt;10,ABS(D21),"")</f>
        <v>0.50531074911396</v>
      </c>
      <c r="I21" s="7" t="n">
        <f aca="false">IF(ABS(E21)&lt;10,ABS(E21),"")</f>
        <v>0.044602965802703</v>
      </c>
      <c r="J21" s="10" t="n">
        <f aca="false">ABS(MIN(F21:G21))</f>
        <v>0</v>
      </c>
    </row>
    <row r="22" customFormat="false" ht="15.75" hidden="false" customHeight="false" outlineLevel="0" collapsed="false">
      <c r="B22" s="15"/>
      <c r="D22" s="7"/>
      <c r="E22" s="7"/>
      <c r="F22" s="7"/>
      <c r="G22" s="7"/>
      <c r="H22" s="14"/>
      <c r="I22" s="7"/>
      <c r="J22" s="10"/>
    </row>
    <row r="23" customFormat="false" ht="15.75" hidden="false" customHeight="false" outlineLevel="0" collapsed="false">
      <c r="B23" s="15"/>
      <c r="D23" s="7"/>
      <c r="E23" s="7"/>
      <c r="F23" s="7"/>
      <c r="G23" s="7"/>
      <c r="H23" s="14"/>
      <c r="I23" s="7"/>
      <c r="J23" s="10"/>
    </row>
    <row r="24" customFormat="false" ht="15.75" hidden="false" customHeight="false" outlineLevel="0" collapsed="false">
      <c r="B24" s="15"/>
      <c r="D24" s="7"/>
      <c r="E24" s="7"/>
      <c r="F24" s="7"/>
      <c r="G24" s="7"/>
      <c r="H24" s="14"/>
      <c r="I24" s="7"/>
      <c r="J24" s="10"/>
    </row>
    <row r="25" customFormat="false" ht="15.75" hidden="false" customHeight="false" outlineLevel="0" collapsed="false">
      <c r="B25" s="15"/>
      <c r="D25" s="7"/>
      <c r="E25" s="7"/>
      <c r="F25" s="7"/>
      <c r="G25" s="7"/>
      <c r="H25" s="14"/>
      <c r="I25" s="7"/>
      <c r="J25" s="10"/>
    </row>
    <row r="26" customFormat="false" ht="15.75" hidden="false" customHeight="false" outlineLevel="0" collapsed="false">
      <c r="B26" s="15"/>
      <c r="D26" s="7"/>
      <c r="E26" s="7"/>
      <c r="F26" s="7"/>
      <c r="G26" s="7"/>
      <c r="H26" s="14"/>
      <c r="I26" s="7"/>
      <c r="J26" s="10"/>
    </row>
    <row r="27" customFormat="false" ht="15.75" hidden="false" customHeight="false" outlineLevel="0" collapsed="false">
      <c r="B27" s="15"/>
      <c r="D27" s="7"/>
      <c r="E27" s="7"/>
      <c r="F27" s="7"/>
      <c r="G27" s="7"/>
      <c r="H27" s="14"/>
      <c r="I27" s="7"/>
      <c r="J27" s="10"/>
    </row>
    <row r="28" customFormat="false" ht="15.75" hidden="false" customHeight="false" outlineLevel="0" collapsed="false">
      <c r="B28" s="15"/>
      <c r="D28" s="7"/>
      <c r="E28" s="7"/>
      <c r="F28" s="7"/>
      <c r="G28" s="7"/>
      <c r="H28" s="14"/>
      <c r="I28" s="7"/>
      <c r="J28" s="10"/>
    </row>
    <row r="29" customFormat="false" ht="15.75" hidden="false" customHeight="false" outlineLevel="0" collapsed="false">
      <c r="B29" s="15"/>
      <c r="D29" s="7"/>
      <c r="E29" s="7"/>
      <c r="F29" s="7"/>
      <c r="G29" s="7"/>
      <c r="H29" s="14"/>
      <c r="I29" s="7"/>
      <c r="J29" s="10"/>
    </row>
    <row r="30" customFormat="false" ht="15.75" hidden="false" customHeight="false" outlineLevel="0" collapsed="false">
      <c r="B30" s="15"/>
      <c r="D30" s="7"/>
      <c r="E30" s="7"/>
      <c r="F30" s="7"/>
      <c r="G30" s="7"/>
      <c r="H30" s="14"/>
      <c r="I30" s="7"/>
      <c r="J30" s="10"/>
    </row>
    <row r="31" customFormat="false" ht="15.75" hidden="false" customHeight="false" outlineLevel="0" collapsed="false">
      <c r="B31" s="15"/>
      <c r="D31" s="7"/>
      <c r="E31" s="7"/>
      <c r="F31" s="7"/>
      <c r="G31" s="7"/>
      <c r="H31" s="14"/>
      <c r="I31" s="7"/>
      <c r="J31" s="10"/>
    </row>
    <row r="32" customFormat="false" ht="15.75" hidden="false" customHeight="false" outlineLevel="0" collapsed="false">
      <c r="B32" s="15"/>
      <c r="D32" s="7"/>
      <c r="E32" s="7"/>
      <c r="F32" s="7"/>
      <c r="G32" s="7"/>
      <c r="H32" s="14"/>
      <c r="I32" s="7"/>
      <c r="J32" s="10"/>
    </row>
    <row r="33" customFormat="false" ht="15.75" hidden="false" customHeight="false" outlineLevel="0" collapsed="false">
      <c r="B33" s="15"/>
      <c r="D33" s="7"/>
      <c r="E33" s="7"/>
      <c r="F33" s="7"/>
      <c r="G33" s="7"/>
      <c r="H33" s="14"/>
      <c r="I33" s="7"/>
      <c r="J33" s="10"/>
    </row>
    <row r="34" customFormat="false" ht="15.75" hidden="false" customHeight="false" outlineLevel="0" collapsed="false">
      <c r="B34" s="15"/>
      <c r="D34" s="7"/>
      <c r="E34" s="7"/>
      <c r="F34" s="7"/>
      <c r="G34" s="7"/>
      <c r="H34" s="14"/>
      <c r="I34" s="7"/>
      <c r="J34" s="10"/>
    </row>
    <row r="35" customFormat="false" ht="15.75" hidden="false" customHeight="false" outlineLevel="0" collapsed="false">
      <c r="A35" s="16"/>
      <c r="B35" s="17"/>
      <c r="D35" s="7"/>
      <c r="E35" s="7"/>
      <c r="F35" s="7"/>
      <c r="G35" s="7"/>
      <c r="H35" s="14"/>
      <c r="I35" s="7"/>
      <c r="J35" s="10"/>
    </row>
    <row r="36" customFormat="false" ht="15.75" hidden="false" customHeight="false" outlineLevel="0" collapsed="false">
      <c r="A36" s="16"/>
      <c r="B36" s="17"/>
      <c r="D36" s="7"/>
      <c r="E36" s="7"/>
      <c r="F36" s="7"/>
      <c r="G36" s="7"/>
      <c r="H36" s="14"/>
      <c r="I36" s="7"/>
      <c r="J36" s="10"/>
    </row>
    <row r="37" customFormat="false" ht="15.75" hidden="false" customHeight="false" outlineLevel="0" collapsed="false">
      <c r="A37" s="16"/>
      <c r="B37" s="17"/>
      <c r="D37" s="7"/>
      <c r="E37" s="7"/>
      <c r="F37" s="7"/>
      <c r="G37" s="7"/>
      <c r="H37" s="14"/>
      <c r="I37" s="7"/>
      <c r="J37" s="10"/>
    </row>
    <row r="38" customFormat="false" ht="15.75" hidden="false" customHeight="false" outlineLevel="0" collapsed="false">
      <c r="A38" s="16"/>
      <c r="B38" s="17"/>
      <c r="D38" s="7"/>
      <c r="E38" s="7"/>
      <c r="F38" s="7"/>
      <c r="G38" s="7"/>
      <c r="H38" s="14"/>
      <c r="I38" s="7"/>
      <c r="J38" s="10"/>
    </row>
    <row r="39" customFormat="false" ht="15.75" hidden="false" customHeight="false" outlineLevel="0" collapsed="false">
      <c r="A39" s="16"/>
      <c r="B39" s="17"/>
      <c r="D39" s="7"/>
      <c r="E39" s="7"/>
      <c r="F39" s="7"/>
      <c r="G39" s="7"/>
      <c r="H39" s="14"/>
      <c r="I39" s="7"/>
      <c r="J39" s="10"/>
    </row>
    <row r="40" customFormat="false" ht="15.75" hidden="false" customHeight="false" outlineLevel="0" collapsed="false">
      <c r="A40" s="16"/>
      <c r="B40" s="17"/>
      <c r="D40" s="7"/>
      <c r="E40" s="7"/>
      <c r="F40" s="7"/>
      <c r="G40" s="7"/>
      <c r="H40" s="14"/>
      <c r="I40" s="7"/>
      <c r="J40" s="10"/>
    </row>
    <row r="41" customFormat="false" ht="15.75" hidden="false" customHeight="false" outlineLevel="0" collapsed="false">
      <c r="A41" s="16"/>
      <c r="B41" s="17"/>
      <c r="D41" s="7"/>
      <c r="E41" s="7"/>
      <c r="F41" s="7"/>
      <c r="G41" s="7"/>
      <c r="H41" s="14"/>
      <c r="I41" s="7"/>
      <c r="J41" s="10"/>
    </row>
    <row r="42" customFormat="false" ht="15.75" hidden="false" customHeight="false" outlineLevel="0" collapsed="false">
      <c r="A42" s="16"/>
      <c r="B42" s="17"/>
      <c r="D42" s="7"/>
      <c r="E42" s="7"/>
      <c r="F42" s="7"/>
      <c r="G42" s="7"/>
      <c r="H42" s="14"/>
      <c r="I42" s="7"/>
      <c r="J42" s="10"/>
    </row>
    <row r="43" customFormat="false" ht="15.75" hidden="false" customHeight="false" outlineLevel="0" collapsed="false">
      <c r="A43" s="16"/>
      <c r="B43" s="17"/>
      <c r="D43" s="7"/>
      <c r="E43" s="7"/>
      <c r="F43" s="7"/>
      <c r="G43" s="7"/>
      <c r="H43" s="14"/>
      <c r="I43" s="7"/>
      <c r="J43" s="10"/>
    </row>
    <row r="44" customFormat="false" ht="15.75" hidden="false" customHeight="false" outlineLevel="0" collapsed="false">
      <c r="A44" s="16"/>
      <c r="B44" s="17"/>
      <c r="D44" s="7"/>
      <c r="E44" s="7"/>
      <c r="F44" s="7"/>
      <c r="G44" s="7"/>
      <c r="H44" s="14"/>
      <c r="I44" s="7"/>
      <c r="J44" s="10"/>
    </row>
    <row r="45" customFormat="false" ht="15.75" hidden="false" customHeight="false" outlineLevel="0" collapsed="false">
      <c r="A45" s="16"/>
      <c r="B45" s="17"/>
      <c r="D45" s="7"/>
      <c r="E45" s="7"/>
      <c r="F45" s="7"/>
      <c r="G45" s="7"/>
      <c r="H45" s="14"/>
      <c r="I45" s="7"/>
      <c r="J45" s="10"/>
    </row>
    <row r="46" customFormat="false" ht="15.75" hidden="false" customHeight="false" outlineLevel="0" collapsed="false">
      <c r="A46" s="16"/>
      <c r="B46" s="17"/>
      <c r="D46" s="7"/>
      <c r="E46" s="7"/>
      <c r="F46" s="7"/>
      <c r="G46" s="7"/>
      <c r="H46" s="14"/>
      <c r="I46" s="7"/>
      <c r="J46" s="10"/>
    </row>
    <row r="47" customFormat="false" ht="15.75" hidden="false" customHeight="false" outlineLevel="0" collapsed="false">
      <c r="D47" s="7"/>
      <c r="E47" s="7"/>
      <c r="F47" s="7"/>
      <c r="G47" s="7"/>
      <c r="H47" s="14"/>
      <c r="I47" s="7"/>
      <c r="J47" s="10"/>
    </row>
    <row r="48" customFormat="false" ht="15.75" hidden="false" customHeight="false" outlineLevel="0" collapsed="false">
      <c r="D48" s="7"/>
      <c r="E48" s="7"/>
      <c r="F48" s="7"/>
      <c r="G48" s="7"/>
      <c r="H48" s="14"/>
      <c r="I48" s="7"/>
      <c r="J48" s="10"/>
    </row>
    <row r="49" customFormat="false" ht="15.75" hidden="false" customHeight="false" outlineLevel="0" collapsed="false">
      <c r="D49" s="7"/>
      <c r="E49" s="7"/>
      <c r="F49" s="7"/>
      <c r="G49" s="7"/>
      <c r="H49" s="14"/>
      <c r="I49" s="7"/>
      <c r="J49" s="10"/>
    </row>
    <row r="50" customFormat="false" ht="15.75" hidden="false" customHeight="false" outlineLevel="0" collapsed="false">
      <c r="D50" s="7"/>
      <c r="E50" s="7"/>
      <c r="F50" s="7"/>
      <c r="G50" s="7"/>
      <c r="H50" s="14"/>
      <c r="I50" s="7"/>
      <c r="J50" s="10"/>
    </row>
    <row r="51" customFormat="false" ht="15.75" hidden="false" customHeight="false" outlineLevel="0" collapsed="false">
      <c r="D51" s="7"/>
      <c r="E51" s="7"/>
      <c r="F51" s="7"/>
      <c r="G51" s="7"/>
      <c r="H51" s="18"/>
      <c r="I51" s="19"/>
      <c r="J51" s="10"/>
    </row>
    <row r="52" customFormat="false" ht="15.75" hidden="false" customHeight="false" outlineLevel="0" collapsed="false">
      <c r="D52" s="20"/>
      <c r="G52" s="21" t="s">
        <v>12</v>
      </c>
      <c r="H52" s="22" t="n">
        <f aca="false">AVERAGEIF(H2:H51,"&lt;10")</f>
        <v>0.459694728691642</v>
      </c>
      <c r="I52" s="22" t="n">
        <f aca="false">AVERAGEIF(I2:I21,"&lt;10")</f>
        <v>0.0683154844480505</v>
      </c>
      <c r="J52" s="22" t="n">
        <f aca="false">AVERAGEIF(J2:J21,"&lt;10")</f>
        <v>0.0765031493159019</v>
      </c>
    </row>
    <row r="53" customFormat="false" ht="15" hidden="false" customHeight="false" outlineLevel="0" collapsed="false">
      <c r="D53" s="20"/>
      <c r="G53" s="23" t="s">
        <v>13</v>
      </c>
      <c r="H53" s="24" t="n">
        <f aca="false">STDEV(H2:H21)</f>
        <v>0.117468967532143</v>
      </c>
      <c r="I53" s="24" t="n">
        <f aca="false">STDEV(I2:I21)</f>
        <v>0.0946274126834402</v>
      </c>
      <c r="J53" s="24" t="n">
        <f aca="false">STDEV(J2:J21)</f>
        <v>0.234122410187692</v>
      </c>
    </row>
  </sheetData>
  <mergeCells count="1">
    <mergeCell ref="F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6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36" activeCellId="0" sqref="A36"/>
    </sheetView>
  </sheetViews>
  <sheetFormatPr defaultRowHeight="15.75"/>
  <cols>
    <col collapsed="false" hidden="false" max="1" min="1" style="0" width="15.6279069767442"/>
    <col collapsed="false" hidden="false" max="4" min="2" style="0" width="6.89302325581395"/>
    <col collapsed="false" hidden="false" max="15" min="15" style="0" width="4.55348837209302"/>
    <col collapsed="false" hidden="false" max="17" min="16" style="0" width="7.26046511627907"/>
  </cols>
  <sheetData>
    <row r="3" customFormat="false" ht="15.75" hidden="false" customHeight="false" outlineLevel="0" collapsed="false">
      <c r="A3" s="25" t="s">
        <v>14</v>
      </c>
      <c r="J3" s="26"/>
      <c r="K3" s="26"/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17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 t="s">
        <v>35</v>
      </c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0.0993218922118032</v>
      </c>
      <c r="F7" s="26" t="n">
        <f aca="false">E7*121/10</f>
        <v>1.20179489576282</v>
      </c>
      <c r="G7" s="26" t="n">
        <v>0.0552521496993189</v>
      </c>
      <c r="H7" s="26" t="n">
        <v>0.0992757144432947</v>
      </c>
      <c r="I7" s="26" t="n">
        <f aca="false">H7*121/10</f>
        <v>1.20123614476387</v>
      </c>
      <c r="J7" s="26" t="n">
        <v>0.0589922858117314</v>
      </c>
      <c r="K7" s="37" t="n">
        <v>0.049669883235018</v>
      </c>
      <c r="L7" s="37" t="n">
        <v>0.0375795048670392</v>
      </c>
      <c r="M7" s="37" t="n">
        <f aca="false">SQRT(F7^2+I7^2)</f>
        <v>1.69919959009197</v>
      </c>
      <c r="N7" s="37" t="n">
        <f aca="false">SQRT(G7^2+J7^2)*121/10</f>
        <v>0.977998159639158</v>
      </c>
      <c r="O7" s="38" t="n">
        <v>1</v>
      </c>
      <c r="P7" s="7" t="n">
        <f aca="false">(50-O7)/50*100</f>
        <v>98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0.99864242661825</v>
      </c>
      <c r="Y7" s="26" t="n">
        <f aca="false">X7*56/10</f>
        <v>5.5923975890622</v>
      </c>
      <c r="Z7" s="26" t="n">
        <v>0.571212474818875</v>
      </c>
      <c r="AA7" s="26" t="n">
        <v>0.329150205527799</v>
      </c>
      <c r="AB7" s="26" t="n">
        <f aca="false">AA7*56/10</f>
        <v>1.84324115095567</v>
      </c>
      <c r="AC7" s="26" t="n">
        <v>0.124055519409445</v>
      </c>
      <c r="AD7" s="39" t="n">
        <v>0.164957156757302</v>
      </c>
      <c r="AE7" s="37" t="n">
        <v>0.0816823070879255</v>
      </c>
      <c r="AF7" s="40" t="n">
        <f aca="false">SQRT(Y7^2+AB7^2)</f>
        <v>5.88833157479477</v>
      </c>
      <c r="AG7" s="41" t="n">
        <f aca="false">SQRT(Z7^2+AC7^2)*56/10</f>
        <v>3.27335910168846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0.576013729534524</v>
      </c>
      <c r="F8" s="26" t="n">
        <f aca="false">E8*121/10</f>
        <v>6.96976612736774</v>
      </c>
      <c r="G8" s="26" t="n">
        <v>0.22825285964052</v>
      </c>
      <c r="H8" s="26" t="n">
        <v>0.372385575147051</v>
      </c>
      <c r="I8" s="26" t="n">
        <f aca="false">H8*121/10</f>
        <v>4.50586545927932</v>
      </c>
      <c r="J8" s="26" t="n">
        <v>0.533051605842986</v>
      </c>
      <c r="K8" s="37" t="n">
        <v>0.169664219226291</v>
      </c>
      <c r="L8" s="37" t="n">
        <v>0.477930834729309</v>
      </c>
      <c r="M8" s="37" t="n">
        <f aca="false">SQRT(F8^2+I8^2)</f>
        <v>8.29942548658214</v>
      </c>
      <c r="N8" s="37" t="n">
        <f aca="false">SQRT(G8^2+J8^2)*121/10</f>
        <v>7.016366126491</v>
      </c>
      <c r="O8" s="38" t="n">
        <v>1</v>
      </c>
      <c r="P8" s="7" t="n">
        <f aca="false">(50-O8)/50*100</f>
        <v>98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0.657392217652734</v>
      </c>
      <c r="Y8" s="26" t="n">
        <f aca="false">X8*56/10</f>
        <v>3.68139641885531</v>
      </c>
      <c r="Z8" s="26" t="n">
        <v>0.196837463421413</v>
      </c>
      <c r="AA8" s="26" t="n">
        <v>0.347484065141921</v>
      </c>
      <c r="AB8" s="26" t="n">
        <f aca="false">AA8*56/10</f>
        <v>1.94591076479476</v>
      </c>
      <c r="AC8" s="26" t="n">
        <v>0.213707394461664</v>
      </c>
      <c r="AD8" s="39" t="n">
        <v>0.363662960753074</v>
      </c>
      <c r="AE8" s="37" t="n">
        <v>0.232733367965658</v>
      </c>
      <c r="AF8" s="39" t="n">
        <f aca="false">SQRT(Y8^2+AB8^2)</f>
        <v>4.16404230253546</v>
      </c>
      <c r="AG8" s="44" t="n">
        <f aca="false">SQRT(Z8^2+AC8^2)*56/10</f>
        <v>1.62704660736876</v>
      </c>
      <c r="AH8" s="42" t="n">
        <v>1</v>
      </c>
      <c r="AI8" s="45" t="n">
        <f aca="false">(20-AH8)/20*100</f>
        <v>95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0.104869358624654</v>
      </c>
      <c r="F9" s="26" t="n">
        <f aca="false">E9*121/10</f>
        <v>1.26891923935831</v>
      </c>
      <c r="G9" s="26" t="n">
        <v>0.0330722130218019</v>
      </c>
      <c r="H9" s="26" t="n">
        <v>0.0412190261919395</v>
      </c>
      <c r="I9" s="26" t="n">
        <f aca="false">H9*121/10</f>
        <v>0.498750216922468</v>
      </c>
      <c r="J9" s="26" t="n">
        <v>0.0221621120118492</v>
      </c>
      <c r="K9" s="37" t="n">
        <v>0.0090591091550765</v>
      </c>
      <c r="L9" s="37" t="n">
        <v>0.0160946950795959</v>
      </c>
      <c r="M9" s="37" t="n">
        <f aca="false">SQRT(F9^2+I9^2)</f>
        <v>1.36341769641364</v>
      </c>
      <c r="N9" s="37" t="n">
        <f aca="false">SQRT(G9^2+J9^2)*121/10</f>
        <v>0.481715343344866</v>
      </c>
      <c r="O9" s="38" t="n">
        <v>0</v>
      </c>
      <c r="P9" s="7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0.239338293220499</v>
      </c>
      <c r="Y9" s="26" t="n">
        <f aca="false">X9*56/10</f>
        <v>1.34029444203479</v>
      </c>
      <c r="Z9" s="26" t="n">
        <v>0.0675459852270123</v>
      </c>
      <c r="AA9" s="26" t="n">
        <v>0.280223166739302</v>
      </c>
      <c r="AB9" s="26" t="n">
        <f aca="false">AA9*56/10</f>
        <v>1.56924973374009</v>
      </c>
      <c r="AC9" s="26" t="n">
        <v>0.0626181670903856</v>
      </c>
      <c r="AD9" s="39" t="n">
        <v>0.128328331964161</v>
      </c>
      <c r="AE9" s="37" t="n">
        <v>0.123512697114508</v>
      </c>
      <c r="AF9" s="39" t="n">
        <f aca="false">SQRT(Y9^2+AB9^2)</f>
        <v>2.06371846873373</v>
      </c>
      <c r="AG9" s="44" t="n">
        <f aca="false">SQRT(Z9^2+AC9^2)*56/10</f>
        <v>0.515792983919596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0.813258221770081</v>
      </c>
      <c r="F10" s="26" t="n">
        <f aca="false">E10*121/10</f>
        <v>9.84042448341798</v>
      </c>
      <c r="G10" s="26" t="n">
        <v>0.104233403115138</v>
      </c>
      <c r="H10" s="26" t="n">
        <v>0.465357947644853</v>
      </c>
      <c r="I10" s="26" t="n">
        <f aca="false">H10*121/10</f>
        <v>5.63083116650272</v>
      </c>
      <c r="J10" s="26" t="n">
        <v>0.0997798172285774</v>
      </c>
      <c r="K10" s="37" t="n">
        <v>0.28265608681624</v>
      </c>
      <c r="L10" s="37" t="n">
        <v>0.155325333941536</v>
      </c>
      <c r="M10" s="37" t="n">
        <f aca="false">SQRT(F10^2+I10^2)</f>
        <v>11.3375576576047</v>
      </c>
      <c r="N10" s="37" t="n">
        <f aca="false">SQRT(G10^2+J10^2)*121/10</f>
        <v>1.74595135456522</v>
      </c>
      <c r="O10" s="38" t="n">
        <v>0</v>
      </c>
      <c r="P10" s="7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0.226403887449048</v>
      </c>
      <c r="Y10" s="26" t="n">
        <f aca="false">X10*56/10</f>
        <v>1.26786176971467</v>
      </c>
      <c r="Z10" s="26" t="n">
        <v>0.106415595488708</v>
      </c>
      <c r="AA10" s="26" t="n">
        <v>0.605906673807501</v>
      </c>
      <c r="AB10" s="26" t="n">
        <f aca="false">AA10*56/10</f>
        <v>3.39307737332201</v>
      </c>
      <c r="AC10" s="26" t="n">
        <v>0.125589399103699</v>
      </c>
      <c r="AD10" s="39" t="n">
        <v>0.45062278075625</v>
      </c>
      <c r="AE10" s="37" t="n">
        <v>0.0594551687033234</v>
      </c>
      <c r="AF10" s="39" t="n">
        <f aca="false">SQRT(Y10^2+AB10^2)</f>
        <v>3.62221583129081</v>
      </c>
      <c r="AG10" s="44" t="n">
        <f aca="false">SQRT(Z10^2+AC10^2)*56/10</f>
        <v>0.921824913663511</v>
      </c>
      <c r="AH10" s="42" t="n">
        <v>2</v>
      </c>
      <c r="AI10" s="45" t="n">
        <f aca="false">(20-AH10)/20*100</f>
        <v>90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0.0782577707374514</v>
      </c>
      <c r="F11" s="26" t="n">
        <f aca="false">E11*121/10</f>
        <v>0.946919025923162</v>
      </c>
      <c r="G11" s="26" t="n">
        <v>0.0240285234266417</v>
      </c>
      <c r="H11" s="26" t="n">
        <v>0.0546175804787012</v>
      </c>
      <c r="I11" s="26" t="n">
        <f aca="false">H11*121/10</f>
        <v>0.660872723792285</v>
      </c>
      <c r="J11" s="26" t="n">
        <v>0.0405580890359512</v>
      </c>
      <c r="K11" s="37" t="n">
        <v>0.0255269310436489</v>
      </c>
      <c r="L11" s="37" t="n">
        <v>0.0396360135016918</v>
      </c>
      <c r="M11" s="37" t="n">
        <f aca="false">SQRT(F11^2+I11^2)</f>
        <v>1.15473304218244</v>
      </c>
      <c r="N11" s="37" t="n">
        <f aca="false">SQRT(G11^2+J11^2)*121/10</f>
        <v>0.570413112791632</v>
      </c>
      <c r="O11" s="38" t="n">
        <v>0</v>
      </c>
      <c r="P11" s="7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0.385825589431454</v>
      </c>
      <c r="Y11" s="26" t="n">
        <f aca="false">X11*56/10</f>
        <v>2.16062330081614</v>
      </c>
      <c r="Z11" s="26" t="n">
        <v>0.174571831610751</v>
      </c>
      <c r="AA11" s="26" t="n">
        <v>0.198644433481552</v>
      </c>
      <c r="AB11" s="26" t="n">
        <f aca="false">AA11*56/10</f>
        <v>1.11240882749669</v>
      </c>
      <c r="AC11" s="26" t="n">
        <v>0.216877882646534</v>
      </c>
      <c r="AD11" s="39" t="n">
        <v>0.0430209288160484</v>
      </c>
      <c r="AE11" s="37" t="n">
        <v>0.134570331566637</v>
      </c>
      <c r="AF11" s="39" t="n">
        <f aca="false">SQRT(Y11^2+AB11^2)</f>
        <v>2.43017415991575</v>
      </c>
      <c r="AG11" s="44" t="n">
        <f aca="false">SQRT(Z11^2+AC11^2)*56/10</f>
        <v>1.55908807772454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0.511997662001314</v>
      </c>
      <c r="F12" s="26" t="n">
        <f aca="false">E12*121/10</f>
        <v>6.1951717102159</v>
      </c>
      <c r="G12" s="26" t="n">
        <v>0.137731221341958</v>
      </c>
      <c r="H12" s="26" t="n">
        <v>0.0646527430606208</v>
      </c>
      <c r="I12" s="26" t="n">
        <f aca="false">H12*121/10</f>
        <v>0.782298191033512</v>
      </c>
      <c r="J12" s="26" t="n">
        <v>0.0587895884084364</v>
      </c>
      <c r="K12" s="37" t="n">
        <v>0.159167831113531</v>
      </c>
      <c r="L12" s="37" t="n">
        <v>0.141814111144795</v>
      </c>
      <c r="M12" s="37" t="n">
        <f aca="false">SQRT(F12^2+I12^2)</f>
        <v>6.24436890155872</v>
      </c>
      <c r="N12" s="37" t="n">
        <f aca="false">SQRT(G12^2+J12^2)*121/10</f>
        <v>1.81201711872493</v>
      </c>
      <c r="O12" s="38" t="n">
        <v>1</v>
      </c>
      <c r="P12" s="7" t="n">
        <f aca="false">(50-O12)/50*100</f>
        <v>98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0.0202224884628436</v>
      </c>
      <c r="Y12" s="26" t="n">
        <f aca="false">X12*56/10</f>
        <v>0.113245935391924</v>
      </c>
      <c r="Z12" s="26" t="n">
        <v>0.017524119553206</v>
      </c>
      <c r="AA12" s="26" t="n">
        <v>0.019736351828648</v>
      </c>
      <c r="AB12" s="26" t="n">
        <f aca="false">AA12*56/10</f>
        <v>0.110523570240429</v>
      </c>
      <c r="AC12" s="26" t="n">
        <v>0.0108673222710098</v>
      </c>
      <c r="AD12" s="39" t="n">
        <v>0.0648814428305472</v>
      </c>
      <c r="AE12" s="37" t="n">
        <v>0.0410360547587051</v>
      </c>
      <c r="AF12" s="39" t="n">
        <f aca="false">SQRT(Y12^2+AB12^2)</f>
        <v>0.158240644151504</v>
      </c>
      <c r="AG12" s="44" t="n">
        <f aca="false">SQRT(Z12^2+AC12^2)*56/10</f>
        <v>0.1154732301816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0.467494519691707</v>
      </c>
      <c r="F13" s="26" t="n">
        <f aca="false">E13*121/10</f>
        <v>5.65668368826966</v>
      </c>
      <c r="G13" s="26" t="n">
        <v>0.0674333940298455</v>
      </c>
      <c r="H13" s="26" t="n">
        <v>0.128438539269795</v>
      </c>
      <c r="I13" s="26" t="n">
        <f aca="false">H13*121/10</f>
        <v>1.55410632516452</v>
      </c>
      <c r="J13" s="26" t="n">
        <v>0.0836692097023551</v>
      </c>
      <c r="K13" s="37" t="n">
        <v>0.209940208172608</v>
      </c>
      <c r="L13" s="37" t="n">
        <v>0.193390817308398</v>
      </c>
      <c r="M13" s="37" t="n">
        <f aca="false">SQRT(F13^2+I13^2)</f>
        <v>5.86628645900048</v>
      </c>
      <c r="N13" s="37" t="n">
        <f aca="false">SQRT(G13^2+J13^2)*121/10</f>
        <v>1.30027431450661</v>
      </c>
      <c r="O13" s="38" t="n">
        <v>2</v>
      </c>
      <c r="P13" s="7" t="n">
        <f aca="false">(50-O13)/50*100</f>
        <v>96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0.279374938444495</v>
      </c>
      <c r="Y13" s="26" t="n">
        <f aca="false">X13*56/10</f>
        <v>1.56449965528917</v>
      </c>
      <c r="Z13" s="26" t="n">
        <v>0.222442018201901</v>
      </c>
      <c r="AA13" s="26" t="n">
        <v>0.0417485236590558</v>
      </c>
      <c r="AB13" s="26" t="n">
        <f aca="false">AA13*56/10</f>
        <v>0.233791732490712</v>
      </c>
      <c r="AC13" s="26" t="n">
        <v>0.0452079819728239</v>
      </c>
      <c r="AD13" s="39" t="n">
        <v>0.0512939208898176</v>
      </c>
      <c r="AE13" s="37" t="n">
        <v>0.0434798174007997</v>
      </c>
      <c r="AF13" s="39" t="n">
        <f aca="false">SQRT(Y13^2+AB13^2)</f>
        <v>1.58187159579435</v>
      </c>
      <c r="AG13" s="44" t="n">
        <f aca="false">SQRT(Z13^2+AC13^2)*56/10</f>
        <v>1.27114095311416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0.201008847501754</v>
      </c>
      <c r="F14" s="26" t="n">
        <f aca="false">E14*121/10</f>
        <v>2.43220705477122</v>
      </c>
      <c r="G14" s="26" t="n">
        <v>0.0632846443797289</v>
      </c>
      <c r="H14" s="26" t="n">
        <v>0.127036884969126</v>
      </c>
      <c r="I14" s="26" t="n">
        <f aca="false">H14*121/10</f>
        <v>1.53714630812643</v>
      </c>
      <c r="J14" s="26" t="n">
        <v>0.0411149941023555</v>
      </c>
      <c r="K14" s="37" t="n">
        <v>0.341882978085871</v>
      </c>
      <c r="L14" s="37" t="n">
        <v>0.129560745397927</v>
      </c>
      <c r="M14" s="37" t="n">
        <f aca="false">SQRT(F14^2+I14^2)</f>
        <v>2.87722955807589</v>
      </c>
      <c r="N14" s="37" t="n">
        <f aca="false">SQRT(G14^2+J14^2)*121/10</f>
        <v>0.913160389416813</v>
      </c>
      <c r="O14" s="38" t="n">
        <v>0</v>
      </c>
      <c r="P14" s="7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20" t="n">
        <v>9</v>
      </c>
      <c r="C15" s="20" t="n">
        <v>250</v>
      </c>
      <c r="D15" s="20" t="n">
        <v>800</v>
      </c>
      <c r="E15" s="0" t="n">
        <v>1.04127433284186</v>
      </c>
      <c r="F15" s="26" t="n">
        <f aca="false">E15*121/10</f>
        <v>12.5994194273865</v>
      </c>
      <c r="G15" s="0" t="n">
        <v>0.18140849640512</v>
      </c>
      <c r="H15" s="0" t="n">
        <v>0.0863835319578293</v>
      </c>
      <c r="I15" s="26" t="n">
        <f aca="false">H15*121/10</f>
        <v>1.04524073668973</v>
      </c>
      <c r="J15" s="0" t="n">
        <v>0.0552104451030499</v>
      </c>
      <c r="K15" s="7" t="n">
        <v>0.379099736612192</v>
      </c>
      <c r="L15" s="7" t="n">
        <v>0.202871570293426</v>
      </c>
      <c r="M15" s="37" t="n">
        <f aca="false">SQRT(F15^2+I15^2)</f>
        <v>12.6427013768751</v>
      </c>
      <c r="N15" s="37" t="n">
        <f aca="false">SQRT(G15^2+J15^2)*121/10</f>
        <v>2.29444958451596</v>
      </c>
      <c r="O15" s="38" t="n">
        <v>0</v>
      </c>
      <c r="P15" s="7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0.217005862731693</v>
      </c>
      <c r="F16" s="26" t="n">
        <f aca="false">E16*121/10</f>
        <v>2.62577093905349</v>
      </c>
      <c r="G16" s="0" t="n">
        <v>0.209465746643133</v>
      </c>
      <c r="H16" s="0" t="n">
        <v>0.953061311418376</v>
      </c>
      <c r="I16" s="26" t="n">
        <f aca="false">H16*121/10</f>
        <v>11.5320418681623</v>
      </c>
      <c r="J16" s="0" t="n">
        <v>0.924528500548981</v>
      </c>
      <c r="K16" s="0" t="n">
        <v>0.535328278290285</v>
      </c>
      <c r="L16" s="0" t="n">
        <v>0.220524200375523</v>
      </c>
      <c r="M16" s="37" t="n">
        <f aca="false">SQRT(F16^2+I16^2)</f>
        <v>11.8272001197844</v>
      </c>
      <c r="N16" s="37" t="n">
        <f aca="false">SQRT(G16^2+J16^2)*121/10</f>
        <v>11.4703203765044</v>
      </c>
      <c r="O16" s="38" t="n">
        <v>21</v>
      </c>
      <c r="P16" s="7" t="n">
        <f aca="false">(50-O16)/50*100</f>
        <v>58</v>
      </c>
      <c r="Q16" s="0" t="n">
        <v>246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AF17" s="26"/>
      <c r="AG17" s="26"/>
    </row>
    <row r="18" customFormat="false" ht="15.75" hidden="false" customHeight="false" outlineLevel="0" collapsed="false">
      <c r="M18" s="26"/>
      <c r="N18" s="26"/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54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0.078082790285805</v>
      </c>
      <c r="F23" s="51" t="n">
        <f aca="false">E23*121/10</f>
        <v>0.944801762458241</v>
      </c>
      <c r="G23" s="51" t="n">
        <v>0.0516768232918947</v>
      </c>
      <c r="H23" s="51" t="n">
        <v>0.0231865060722797</v>
      </c>
      <c r="I23" s="51" t="n">
        <f aca="false">H23*121/10</f>
        <v>0.280556723474584</v>
      </c>
      <c r="J23" s="51" t="n">
        <v>0.0113979985405149</v>
      </c>
      <c r="K23" s="51" t="n">
        <v>0</v>
      </c>
      <c r="L23" s="51" t="n">
        <v>0</v>
      </c>
      <c r="M23" s="26" t="n">
        <f aca="false">SQRT(F23^2+I23^2)</f>
        <v>0.985577214342434</v>
      </c>
      <c r="N23" s="26" t="n">
        <f aca="false">SQRT(G23^2+J23^2)*121/10</f>
        <v>0.640318513830796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0.0198377342975476</v>
      </c>
      <c r="Y23" s="26" t="n">
        <f aca="false">X23*50/10</f>
        <v>0.099188671487738</v>
      </c>
      <c r="Z23" s="26" t="n">
        <v>0.0297828146873638</v>
      </c>
      <c r="AA23" s="26" t="n">
        <v>0.0227552207409012</v>
      </c>
      <c r="AB23" s="26" t="n">
        <f aca="false">AA23*50/10</f>
        <v>0.113776103704506</v>
      </c>
      <c r="AC23" s="26" t="n">
        <v>0.0238071561516485</v>
      </c>
      <c r="AD23" s="39" t="n">
        <v>0.0199302973492188</v>
      </c>
      <c r="AE23" s="37" t="n">
        <v>0.036199285961421</v>
      </c>
      <c r="AF23" s="40" t="n">
        <f aca="false">SQRT(Y23^2+AB23^2)</f>
        <v>0.150941691807403</v>
      </c>
      <c r="AG23" s="41" t="n">
        <f aca="false">SQRT(Z23^2+AC23^2)*50/10</f>
        <v>0.190643432533803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0.098250588699301</v>
      </c>
      <c r="F24" s="51" t="n">
        <f aca="false">E24*121/10</f>
        <v>1.18883212326154</v>
      </c>
      <c r="G24" s="51" t="n">
        <v>0.0320841457684375</v>
      </c>
      <c r="H24" s="51" t="n">
        <v>0.051117775808704</v>
      </c>
      <c r="I24" s="51" t="n">
        <f aca="false">H24*121/10</f>
        <v>0.618525087285318</v>
      </c>
      <c r="J24" s="51" t="n">
        <v>0.0265958104315171</v>
      </c>
      <c r="K24" s="51" t="n">
        <v>0</v>
      </c>
      <c r="L24" s="51" t="n">
        <v>0</v>
      </c>
      <c r="M24" s="26" t="n">
        <f aca="false">SQRT(F24^2+I24^2)</f>
        <v>1.34011010775229</v>
      </c>
      <c r="N24" s="26" t="n">
        <f aca="false">SQRT(G24^2+J24^2)*121/10</f>
        <v>0.504256454865413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0.123341987360716</v>
      </c>
      <c r="Y24" s="26" t="n">
        <f aca="false">X24*50/10</f>
        <v>0.61670993680358</v>
      </c>
      <c r="Z24" s="26" t="n">
        <v>0.15049179819953</v>
      </c>
      <c r="AA24" s="26" t="n">
        <v>0.163614417452166</v>
      </c>
      <c r="AB24" s="26" t="n">
        <f aca="false">AA24*50/10</f>
        <v>0.81807208726083</v>
      </c>
      <c r="AC24" s="26" t="n">
        <v>0.25025525220304</v>
      </c>
      <c r="AD24" s="39" t="n">
        <v>0.187679830435296</v>
      </c>
      <c r="AE24" s="37" t="n">
        <v>0.284622522630219</v>
      </c>
      <c r="AF24" s="39" t="n">
        <f aca="false">SQRT(Y24^2+AB24^2)</f>
        <v>1.02448674276809</v>
      </c>
      <c r="AG24" s="44" t="n">
        <f aca="false">SQRT(Z24^2+AC24^2)*50/10</f>
        <v>1.46009822084454</v>
      </c>
      <c r="AH24" s="42" t="n">
        <v>1</v>
      </c>
      <c r="AI24" s="45" t="n">
        <f aca="false">(20-AH24)/20*100</f>
        <v>95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0.158432183334736</v>
      </c>
      <c r="F25" s="51" t="n">
        <f aca="false">E25*121/10</f>
        <v>1.91702941835031</v>
      </c>
      <c r="G25" s="51" t="n">
        <v>0.152549647657202</v>
      </c>
      <c r="H25" s="51" t="n">
        <v>0.0247569124470349</v>
      </c>
      <c r="I25" s="51" t="n">
        <f aca="false">H25*121/10</f>
        <v>0.299558640609122</v>
      </c>
      <c r="J25" s="51" t="n">
        <v>0.0362049859763333</v>
      </c>
      <c r="K25" s="51" t="n">
        <v>0.0474331415516777</v>
      </c>
      <c r="L25" s="51" t="n">
        <v>0.0653187979440307</v>
      </c>
      <c r="M25" s="26" t="n">
        <f aca="false">SQRT(F25^2+I25^2)</f>
        <v>1.94029306291191</v>
      </c>
      <c r="N25" s="26" t="n">
        <f aca="false">SQRT(G25^2+J25^2)*121/10</f>
        <v>1.89712395952583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0.280169888850699</v>
      </c>
      <c r="Y25" s="26" t="n">
        <f aca="false">X25*50/10</f>
        <v>1.40084944425349</v>
      </c>
      <c r="Z25" s="26" t="n">
        <v>0.313350067099878</v>
      </c>
      <c r="AA25" s="26" t="n">
        <v>0.275504943586701</v>
      </c>
      <c r="AB25" s="26" t="n">
        <f aca="false">AA25*50/10</f>
        <v>1.37752471793351</v>
      </c>
      <c r="AC25" s="26" t="n">
        <v>0.763127549811054</v>
      </c>
      <c r="AD25" s="39" t="n">
        <v>0.110670750695335</v>
      </c>
      <c r="AE25" s="37" t="n">
        <v>0.0478972687724345</v>
      </c>
      <c r="AF25" s="39" t="n">
        <f aca="false">SQRT(Y25^2+AB25^2)</f>
        <v>1.96467644002342</v>
      </c>
      <c r="AG25" s="44" t="n">
        <f aca="false">SQRT(Z25^2+AC25^2)*50/10</f>
        <v>4.12477854506191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0.1129138756592</v>
      </c>
      <c r="F26" s="51" t="n">
        <f aca="false">E26*121/10</f>
        <v>1.36625789547632</v>
      </c>
      <c r="G26" s="51" t="n">
        <v>0.0345462368245231</v>
      </c>
      <c r="H26" s="51" t="n">
        <v>0.0346711414101353</v>
      </c>
      <c r="I26" s="51" t="n">
        <f aca="false">H26*121/10</f>
        <v>0.419520811062637</v>
      </c>
      <c r="J26" s="51" t="n">
        <v>0.043859478911458</v>
      </c>
      <c r="K26" s="51" t="n">
        <v>0.0650983390445996</v>
      </c>
      <c r="L26" s="51" t="n">
        <v>0.0864866625583653</v>
      </c>
      <c r="M26" s="26" t="n">
        <f aca="false">SQRT(F26^2+I26^2)</f>
        <v>1.42921599062774</v>
      </c>
      <c r="N26" s="26" t="n">
        <f aca="false">SQRT(G26^2+J26^2)*121/10</f>
        <v>0.675554645756327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0.0907585749740996</v>
      </c>
      <c r="Y26" s="26" t="n">
        <f aca="false">X26*50/10</f>
        <v>0.453792874870498</v>
      </c>
      <c r="Z26" s="26" t="n">
        <v>0.0566510725326483</v>
      </c>
      <c r="AA26" s="26" t="n">
        <v>0.0561397761446585</v>
      </c>
      <c r="AB26" s="26" t="n">
        <f aca="false">AA26*50/10</f>
        <v>0.280698880723292</v>
      </c>
      <c r="AC26" s="26" t="n">
        <v>0.0422814421173345</v>
      </c>
      <c r="AD26" s="39" t="n">
        <v>0.028081271201587</v>
      </c>
      <c r="AE26" s="37" t="n">
        <v>0.0172506332892301</v>
      </c>
      <c r="AF26" s="39" t="n">
        <f aca="false">SQRT(Y26^2+AB26^2)</f>
        <v>0.533591449446616</v>
      </c>
      <c r="AG26" s="44" t="n">
        <f aca="false">SQRT(Z26^2+AC26^2)*50/10</f>
        <v>0.353449585040812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0.119287213085846</v>
      </c>
      <c r="F27" s="51" t="n">
        <f aca="false">E27*121/10</f>
        <v>1.44337527833874</v>
      </c>
      <c r="G27" s="51" t="n">
        <v>0.0274923523238351</v>
      </c>
      <c r="H27" s="51" t="n">
        <v>0.104542342233132</v>
      </c>
      <c r="I27" s="51" t="n">
        <f aca="false">H27*121/10</f>
        <v>1.2649623410209</v>
      </c>
      <c r="J27" s="51" t="n">
        <v>0.141564465106612</v>
      </c>
      <c r="K27" s="51" t="n">
        <v>0.10182226289945</v>
      </c>
      <c r="L27" s="51" t="n">
        <v>0.15024778795423</v>
      </c>
      <c r="M27" s="26" t="n">
        <f aca="false">SQRT(F27^2+I27^2)</f>
        <v>1.91923472204952</v>
      </c>
      <c r="N27" s="26" t="n">
        <f aca="false">SQRT(G27^2+J27^2)*121/10</f>
        <v>1.74493274021466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1.31830278568016</v>
      </c>
      <c r="Y27" s="26" t="n">
        <f aca="false">X27*50/10</f>
        <v>6.5915139284008</v>
      </c>
      <c r="Z27" s="26" t="n">
        <v>1.14727919503735</v>
      </c>
      <c r="AA27" s="26" t="n">
        <v>0.897676718002259</v>
      </c>
      <c r="AB27" s="26" t="n">
        <f aca="false">AA27*50/10</f>
        <v>4.4883835900113</v>
      </c>
      <c r="AC27" s="26" t="n">
        <v>0.924039643877715</v>
      </c>
      <c r="AD27" s="39" t="n">
        <v>1.88054222068708</v>
      </c>
      <c r="AE27" s="37" t="n">
        <v>1.53118211792104</v>
      </c>
      <c r="AF27" s="39" t="n">
        <f aca="false">SQRT(Y27^2+AB27^2)</f>
        <v>7.97456225252424</v>
      </c>
      <c r="AG27" s="44" t="n">
        <f aca="false">SQRT(Z27^2+AC27^2)*50/10</f>
        <v>7.36562762910128</v>
      </c>
      <c r="AH27" s="42" t="n">
        <v>13</v>
      </c>
      <c r="AI27" s="45" t="n">
        <f aca="false">(50-AH27)/50*100</f>
        <v>74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0.0594005558067465</v>
      </c>
      <c r="F28" s="51" t="n">
        <f aca="false">E28*121/10</f>
        <v>0.718746725261633</v>
      </c>
      <c r="G28" s="51" t="n">
        <v>0.0534433282263554</v>
      </c>
      <c r="H28" s="51" t="n">
        <v>0.129775413699204</v>
      </c>
      <c r="I28" s="51" t="n">
        <f aca="false">H28*121/10</f>
        <v>1.57028250576037</v>
      </c>
      <c r="J28" s="51" t="n">
        <v>0.177781706419332</v>
      </c>
      <c r="K28" s="51" t="n">
        <v>0.168357053772643</v>
      </c>
      <c r="L28" s="51" t="n">
        <v>0.231253255376161</v>
      </c>
      <c r="M28" s="26" t="n">
        <f aca="false">SQRT(F28^2+I28^2)</f>
        <v>1.72695802003737</v>
      </c>
      <c r="N28" s="26" t="n">
        <f aca="false">SQRT(G28^2+J28^2)*121/10</f>
        <v>2.24625426155349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1.99255222031753</v>
      </c>
      <c r="Y28" s="26" t="n">
        <f aca="false">X28*50/10</f>
        <v>9.96276110158765</v>
      </c>
      <c r="Z28" s="26" t="n">
        <v>1.77705010068716</v>
      </c>
      <c r="AA28" s="26" t="n">
        <v>1.31327397912621</v>
      </c>
      <c r="AB28" s="26" t="n">
        <f aca="false">AA28*50/10</f>
        <v>6.56636989563105</v>
      </c>
      <c r="AC28" s="26" t="n">
        <v>0.816746871744308</v>
      </c>
      <c r="AD28" s="39" t="n">
        <v>0.587501798562895</v>
      </c>
      <c r="AE28" s="37" t="n">
        <v>0.465562478996859</v>
      </c>
      <c r="AF28" s="39" t="n">
        <f aca="false">SQRT(Y28^2+AB28^2)</f>
        <v>11.9320502166877</v>
      </c>
      <c r="AG28" s="44" t="n">
        <f aca="false">SQRT(Z28^2+AC28^2)*50/10</f>
        <v>9.77878125440021</v>
      </c>
      <c r="AH28" s="42" t="n">
        <v>1</v>
      </c>
      <c r="AI28" s="45" t="n">
        <f aca="false">(50-AH28)/50*100</f>
        <v>98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0.176191133710239</v>
      </c>
      <c r="F29" s="51" t="n">
        <f aca="false">E29*121/10</f>
        <v>2.13191271789389</v>
      </c>
      <c r="G29" s="51" t="n">
        <v>0.123000667261291</v>
      </c>
      <c r="H29" s="51" t="n">
        <v>0.0727543667602046</v>
      </c>
      <c r="I29" s="51" t="n">
        <f aca="false">H29*121/10</f>
        <v>0.880327837798476</v>
      </c>
      <c r="J29" s="51" t="n">
        <v>0.137497135107745</v>
      </c>
      <c r="K29" s="51" t="n">
        <v>0.140472927471676</v>
      </c>
      <c r="L29" s="51" t="n">
        <v>0.22924110651096</v>
      </c>
      <c r="M29" s="26" t="n">
        <f aca="false">SQRT(F29^2+I29^2)</f>
        <v>2.30651879218893</v>
      </c>
      <c r="N29" s="26" t="n">
        <f aca="false">SQRT(G29^2+J29^2)*121/10</f>
        <v>2.23226558410569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0.0353583520654411</v>
      </c>
      <c r="Y29" s="26" t="n">
        <f aca="false">X29*50/10</f>
        <v>0.176791760327206</v>
      </c>
      <c r="Z29" s="26" t="n">
        <v>0.0224121355332428</v>
      </c>
      <c r="AA29" s="26" t="n">
        <v>0.0317181183529602</v>
      </c>
      <c r="AB29" s="26" t="n">
        <f aca="false">AA29*50/10</f>
        <v>0.158590591764801</v>
      </c>
      <c r="AC29" s="26" t="n">
        <v>0.0206496063525579</v>
      </c>
      <c r="AD29" s="39" t="n">
        <v>0.034874302837789</v>
      </c>
      <c r="AE29" s="37" t="n">
        <v>0.0323591245921189</v>
      </c>
      <c r="AF29" s="39" t="n">
        <f aca="false">SQRT(Y29^2+AB29^2)</f>
        <v>0.237500110138715</v>
      </c>
      <c r="AG29" s="44" t="n">
        <f aca="false">SQRT(Z29^2+AC29^2)*50/10</f>
        <v>0.152373723265861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0.102515386248297</v>
      </c>
      <c r="F30" s="51" t="n">
        <f aca="false">E30*121/10</f>
        <v>1.24043617360439</v>
      </c>
      <c r="G30" s="51" t="n">
        <v>0.0631364043179685</v>
      </c>
      <c r="H30" s="51" t="n">
        <v>0.35466469874852</v>
      </c>
      <c r="I30" s="51" t="n">
        <f aca="false">H30*121/10</f>
        <v>4.29144285485709</v>
      </c>
      <c r="J30" s="51" t="n">
        <v>0.111036111750442</v>
      </c>
      <c r="K30" s="51" t="n">
        <v>0.36575364301816</v>
      </c>
      <c r="L30" s="51" t="n">
        <v>0.362084595588228</v>
      </c>
      <c r="M30" s="26" t="n">
        <f aca="false">SQRT(F30^2+I30^2)</f>
        <v>4.46712028910016</v>
      </c>
      <c r="N30" s="26" t="n">
        <f aca="false">SQRT(G30^2+J30^2)*121/10</f>
        <v>1.5455458247749</v>
      </c>
      <c r="O30" s="52" t="n">
        <v>0</v>
      </c>
      <c r="P30" s="52" t="n">
        <f aca="false">(20-O30)/20*100</f>
        <v>100</v>
      </c>
      <c r="Q30" s="52"/>
      <c r="U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0.165517223748332</v>
      </c>
      <c r="F31" s="51" t="n">
        <f aca="false">E31*121/10</f>
        <v>2.00275840735482</v>
      </c>
      <c r="G31" s="51" t="n">
        <v>0.164418991489829</v>
      </c>
      <c r="H31" s="51" t="n">
        <v>0.36581961833277</v>
      </c>
      <c r="I31" s="51" t="n">
        <f aca="false">H31*121/10</f>
        <v>4.42641738182652</v>
      </c>
      <c r="J31" s="51" t="n">
        <v>0.196978783640766</v>
      </c>
      <c r="K31" s="51" t="n">
        <v>0.319766630456936</v>
      </c>
      <c r="L31" s="51" t="n">
        <v>0.279970224784534</v>
      </c>
      <c r="M31" s="26" t="n">
        <f aca="false">SQRT(F31^2+I31^2)</f>
        <v>4.85841662235407</v>
      </c>
      <c r="N31" s="26" t="n">
        <f aca="false">SQRT(G31^2+J31^2)*121/10</f>
        <v>3.10464039013333</v>
      </c>
      <c r="O31" s="52" t="n">
        <v>1</v>
      </c>
      <c r="P31" s="52" t="n">
        <f aca="false">(20-O31)/20*100</f>
        <v>95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0.119290567755957</v>
      </c>
      <c r="F32" s="51" t="n">
        <f aca="false">E32*121/10</f>
        <v>1.44341586984708</v>
      </c>
      <c r="G32" s="51" t="n">
        <v>0.101939759846751</v>
      </c>
      <c r="H32" s="51" t="n">
        <v>0.29896247404068</v>
      </c>
      <c r="I32" s="51" t="n">
        <f aca="false">H32*121/10</f>
        <v>3.61744593589223</v>
      </c>
      <c r="J32" s="51" t="n">
        <v>0.293976917309519</v>
      </c>
      <c r="K32" s="51" t="n">
        <v>0.20898494559071</v>
      </c>
      <c r="L32" s="51" t="n">
        <v>0.270480603993854</v>
      </c>
      <c r="M32" s="26" t="n">
        <f aca="false">SQRT(F32^2+I32^2)</f>
        <v>3.8947868327329</v>
      </c>
      <c r="N32" s="26" t="n">
        <f aca="false">SQRT(G32^2+J32^2)*121/10</f>
        <v>3.76491150102022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0.197347170561263</v>
      </c>
      <c r="F33" s="51" t="n">
        <f aca="false">E33*121/10</f>
        <v>2.38790076379128</v>
      </c>
      <c r="G33" s="51" t="n">
        <v>0.129184366762554</v>
      </c>
      <c r="H33" s="51" t="n">
        <v>0.390646912737464</v>
      </c>
      <c r="I33" s="51" t="n">
        <f aca="false">H33*121/10</f>
        <v>4.72682764412332</v>
      </c>
      <c r="J33" s="51" t="n">
        <v>0.281466886108769</v>
      </c>
      <c r="K33" s="51" t="n">
        <v>0.374587279041851</v>
      </c>
      <c r="L33" s="51" t="n">
        <v>0.247350926838719</v>
      </c>
      <c r="M33" s="26" t="n">
        <f aca="false">SQRT(F33^2+I33^2)</f>
        <v>5.29575014846465</v>
      </c>
      <c r="N33" s="26" t="n">
        <f aca="false">SQRT(G33^2+J33^2)*121/10</f>
        <v>3.74733324644306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0.0596441895834055</v>
      </c>
      <c r="F41" s="26" t="n">
        <f aca="false">E41*121/10</f>
        <v>0.721694693959207</v>
      </c>
      <c r="G41" s="26" t="n">
        <v>0.0621261686516618</v>
      </c>
      <c r="H41" s="26" t="n">
        <v>0.0834593351796602</v>
      </c>
      <c r="I41" s="26" t="n">
        <f aca="false">H41*121/10</f>
        <v>1.00985795567389</v>
      </c>
      <c r="J41" s="26" t="n">
        <v>0.0907311988081415</v>
      </c>
      <c r="K41" s="26" t="n">
        <v>0.0535009367583268</v>
      </c>
      <c r="L41" s="26" t="n">
        <v>0.0705159257211698</v>
      </c>
      <c r="M41" s="26" t="n">
        <f aca="false">SQRT(F41^2+I41^2)</f>
        <v>1.24123177607034</v>
      </c>
      <c r="N41" s="26" t="n">
        <f aca="false">SQRT(G41^2+J41^2)*121/10</f>
        <v>1.33054954354232</v>
      </c>
      <c r="O41" s="52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V41" s="0" t="n">
        <v>250</v>
      </c>
      <c r="W41" s="20" t="n">
        <v>800</v>
      </c>
      <c r="X41" s="26" t="n">
        <v>0.037196191620896</v>
      </c>
      <c r="Y41" s="26" t="n">
        <f aca="false">X41*50/10</f>
        <v>0.18598095810448</v>
      </c>
      <c r="Z41" s="26" t="n">
        <v>0.039162361560605</v>
      </c>
      <c r="AA41" s="26" t="n">
        <v>0.0681845863138491</v>
      </c>
      <c r="AB41" s="26" t="n">
        <f aca="false">AA41*50/10</f>
        <v>0.340922931569246</v>
      </c>
      <c r="AC41" s="26" t="n">
        <v>0.106090002323084</v>
      </c>
      <c r="AD41" s="26" t="n">
        <v>0.0211575447986606</v>
      </c>
      <c r="AE41" s="26" t="n">
        <v>0.0110801885680753</v>
      </c>
      <c r="AF41" s="26" t="n">
        <f aca="false">SQRT(Y41^2+AB41^2)</f>
        <v>0.388352110908681</v>
      </c>
      <c r="AG41" s="26" t="n">
        <f aca="false">SQRT(Z41^2+AC41^2)*50/10</f>
        <v>0.565437422618885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0.0481964996721349</v>
      </c>
      <c r="F42" s="26" t="n">
        <f aca="false">E42*121/10</f>
        <v>0.583177646032832</v>
      </c>
      <c r="G42" s="26" t="n">
        <v>0.0245301895794703</v>
      </c>
      <c r="H42" s="26" t="n">
        <v>0.0518595393738348</v>
      </c>
      <c r="I42" s="26" t="n">
        <f aca="false">H42*121/10</f>
        <v>0.627500426423401</v>
      </c>
      <c r="J42" s="26" t="n">
        <v>0.0730477447883224</v>
      </c>
      <c r="K42" s="26" t="n">
        <v>0.0543682388045821</v>
      </c>
      <c r="L42" s="26" t="n">
        <v>0.07639057627514</v>
      </c>
      <c r="M42" s="26" t="n">
        <f aca="false">SQRT(F42^2+I42^2)</f>
        <v>0.856652176787023</v>
      </c>
      <c r="N42" s="26" t="n">
        <f aca="false">SQRT(G42^2+J42^2)*121/10</f>
        <v>0.932383573622904</v>
      </c>
      <c r="O42" s="53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V42" s="0" t="n">
        <v>250</v>
      </c>
      <c r="W42" s="20" t="n">
        <v>800</v>
      </c>
      <c r="X42" s="26" t="n">
        <v>0.0747827562248005</v>
      </c>
      <c r="Y42" s="26" t="n">
        <f aca="false">X42*50/10</f>
        <v>0.373913781124003</v>
      </c>
      <c r="Z42" s="26" t="n">
        <v>0.0545235463688333</v>
      </c>
      <c r="AA42" s="26" t="n">
        <v>0.167527972725849</v>
      </c>
      <c r="AB42" s="26" t="n">
        <f aca="false">AA42*50/10</f>
        <v>0.837639863629245</v>
      </c>
      <c r="AC42" s="26" t="n">
        <v>0.19566102588668</v>
      </c>
      <c r="AD42" s="26" t="n">
        <v>0.0625440464810464</v>
      </c>
      <c r="AE42" s="26" t="n">
        <v>0.0416421145413114</v>
      </c>
      <c r="AF42" s="26" t="n">
        <f aca="false">SQRT(Y42^2+AB42^2)</f>
        <v>0.917306958904853</v>
      </c>
      <c r="AG42" s="26" t="n">
        <f aca="false">SQRT(Z42^2+AC42^2)*50/10</f>
        <v>1.01557931939931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0.0577480270323751</v>
      </c>
      <c r="F43" s="26" t="n">
        <f aca="false">E43*121/10</f>
        <v>0.698751127091739</v>
      </c>
      <c r="G43" s="26" t="n">
        <v>0.0303250980784466</v>
      </c>
      <c r="H43" s="26" t="n">
        <v>0.077993472837225</v>
      </c>
      <c r="I43" s="26" t="n">
        <f aca="false">H43*121/10</f>
        <v>0.943721021330422</v>
      </c>
      <c r="J43" s="26" t="n">
        <v>0.0210361166818784</v>
      </c>
      <c r="K43" s="26" t="n">
        <v>0.0360055027171118</v>
      </c>
      <c r="L43" s="26" t="n">
        <v>0.032865152900683</v>
      </c>
      <c r="M43" s="26" t="n">
        <f aca="false">SQRT(F43^2+I43^2)</f>
        <v>1.17424976206636</v>
      </c>
      <c r="N43" s="26" t="n">
        <f aca="false">SQRT(G43^2+J43^2)*121/10</f>
        <v>0.446575213008135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V43" s="0" t="n">
        <v>250</v>
      </c>
      <c r="W43" s="20" t="n">
        <v>800</v>
      </c>
      <c r="X43" s="26" t="n">
        <v>0.179357417742548</v>
      </c>
      <c r="Y43" s="26" t="n">
        <f aca="false">X43*50/10</f>
        <v>0.89678708871274</v>
      </c>
      <c r="Z43" s="26" t="n">
        <v>0.0707598900937777</v>
      </c>
      <c r="AA43" s="26" t="n">
        <v>0.204493481412599</v>
      </c>
      <c r="AB43" s="26" t="n">
        <f aca="false">AA43*50/10</f>
        <v>1.022467407063</v>
      </c>
      <c r="AC43" s="26" t="n">
        <v>0.0657367763430871</v>
      </c>
      <c r="AD43" s="26" t="n">
        <v>0.226104659751252</v>
      </c>
      <c r="AE43" s="26" t="n">
        <v>0.104158323527041</v>
      </c>
      <c r="AF43" s="26" t="n">
        <f aca="false">SQRT(Y43^2+AB43^2)</f>
        <v>1.36002451484817</v>
      </c>
      <c r="AG43" s="26" t="n">
        <f aca="false">SQRT(Z43^2+AC43^2)*50/10</f>
        <v>0.482915256801453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0.0547423556142952</v>
      </c>
      <c r="F44" s="26" t="n">
        <f aca="false">E44*121/10</f>
        <v>0.662382502932972</v>
      </c>
      <c r="G44" s="26" t="n">
        <v>0.0314778960705307</v>
      </c>
      <c r="H44" s="26" t="n">
        <v>0.0542684531343898</v>
      </c>
      <c r="I44" s="26" t="n">
        <f aca="false">H44*121/10</f>
        <v>0.656648282926117</v>
      </c>
      <c r="J44" s="26" t="n">
        <v>0.0475622314655468</v>
      </c>
      <c r="K44" s="26" t="n">
        <v>0.035860804347073</v>
      </c>
      <c r="L44" s="26" t="n">
        <v>0.0411397282424962</v>
      </c>
      <c r="M44" s="26" t="n">
        <f aca="false">SQRT(F44^2+I44^2)</f>
        <v>0.932704426740629</v>
      </c>
      <c r="N44" s="26" t="n">
        <f aca="false">SQRT(G44^2+J44^2)*121/10</f>
        <v>0.690126955710762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V44" s="0" t="n">
        <v>250</v>
      </c>
      <c r="W44" s="20" t="n">
        <v>800</v>
      </c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0.03909443561061</v>
      </c>
      <c r="F45" s="26" t="n">
        <f aca="false">E45*121/10</f>
        <v>0.473042670888381</v>
      </c>
      <c r="G45" s="26" t="n">
        <v>0.0238343679580571</v>
      </c>
      <c r="H45" s="26" t="n">
        <v>0.14464200431651</v>
      </c>
      <c r="I45" s="26" t="n">
        <f aca="false">H45*121/10</f>
        <v>1.75016825222977</v>
      </c>
      <c r="J45" s="26" t="n">
        <v>0.117697942401321</v>
      </c>
      <c r="K45" s="26" t="n">
        <v>0.0747550014412042</v>
      </c>
      <c r="L45" s="26" t="n">
        <v>0.072603963850448</v>
      </c>
      <c r="M45" s="26" t="n">
        <f aca="false">SQRT(F45^2+I45^2)</f>
        <v>1.81296946460613</v>
      </c>
      <c r="N45" s="26" t="n">
        <f aca="false">SQRT(G45^2+J45^2)*121/10</f>
        <v>1.45305245678807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V45" s="0" t="n">
        <v>250</v>
      </c>
      <c r="W45" s="20" t="n">
        <v>800</v>
      </c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0.0423081939810597</v>
      </c>
      <c r="F46" s="26" t="n">
        <f aca="false">E46*121/10</f>
        <v>0.511929147170822</v>
      </c>
      <c r="G46" s="26" t="n">
        <v>0.0336175369308496</v>
      </c>
      <c r="H46" s="26" t="n">
        <v>0.0814254306843051</v>
      </c>
      <c r="I46" s="26" t="n">
        <f aca="false">H46*121/10</f>
        <v>0.985247711280092</v>
      </c>
      <c r="J46" s="26" t="n">
        <v>0.0215535660013331</v>
      </c>
      <c r="K46" s="26" t="n">
        <v>0.0358333318712027</v>
      </c>
      <c r="L46" s="26" t="n">
        <v>0.0397041287627087</v>
      </c>
      <c r="M46" s="26" t="n">
        <f aca="false">SQRT(F46^2+I46^2)</f>
        <v>1.11030829246012</v>
      </c>
      <c r="N46" s="26" t="n">
        <f aca="false">SQRT(G46^2+J46^2)*121/10</f>
        <v>0.483196952041898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V46" s="0" t="n">
        <v>250</v>
      </c>
      <c r="W46" s="20" t="n">
        <v>800</v>
      </c>
      <c r="X46" s="26" t="n">
        <v>0.0549723799905479</v>
      </c>
      <c r="Y46" s="26" t="n">
        <f aca="false">X46*50/10</f>
        <v>0.274861899952739</v>
      </c>
      <c r="Z46" s="26" t="n">
        <v>0.0552459335598766</v>
      </c>
      <c r="AA46" s="26" t="n">
        <v>0.16885729936145</v>
      </c>
      <c r="AB46" s="26" t="n">
        <f aca="false">AA46*50/10</f>
        <v>0.84428649680725</v>
      </c>
      <c r="AC46" s="26" t="n">
        <v>0.118673389345221</v>
      </c>
      <c r="AD46" s="26" t="n">
        <v>0.0627751650360731</v>
      </c>
      <c r="AE46" s="26" t="n">
        <v>0.0592242000640884</v>
      </c>
      <c r="AF46" s="26" t="n">
        <f aca="false">SQRT(Y46^2+AB46^2)</f>
        <v>0.887901319256081</v>
      </c>
      <c r="AG46" s="26" t="n">
        <f aca="false">SQRT(Z46^2+AC46^2)*50/10</f>
        <v>0.654512920299988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0.0532725119001398</v>
      </c>
      <c r="F47" s="26" t="n">
        <f aca="false">E47*121/10</f>
        <v>0.644597393991692</v>
      </c>
      <c r="G47" s="26" t="n">
        <v>0.0252846519473769</v>
      </c>
      <c r="H47" s="26" t="n">
        <v>0.0690246304196808</v>
      </c>
      <c r="I47" s="26" t="n">
        <f aca="false">H47*121/10</f>
        <v>0.835198028078138</v>
      </c>
      <c r="J47" s="26" t="n">
        <v>0.0485816910658625</v>
      </c>
      <c r="K47" s="26" t="n">
        <v>0.0760988199849072</v>
      </c>
      <c r="L47" s="26" t="n">
        <v>0.0674068094012645</v>
      </c>
      <c r="M47" s="26" t="n">
        <f aca="false">SQRT(F47^2+I47^2)</f>
        <v>1.05501732044857</v>
      </c>
      <c r="N47" s="26" t="n">
        <f aca="false">SQRT(G47^2+J47^2)*121/10</f>
        <v>0.662688437344304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V47" s="0" t="n">
        <v>250</v>
      </c>
      <c r="W47" s="20" t="n">
        <v>800</v>
      </c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0.0438529961527756</v>
      </c>
      <c r="F48" s="26" t="n">
        <f aca="false">E48*121/10</f>
        <v>0.530621253448585</v>
      </c>
      <c r="G48" s="26" t="n">
        <v>0.034789608472848</v>
      </c>
      <c r="H48" s="26" t="n">
        <v>0.123474626441301</v>
      </c>
      <c r="I48" s="26" t="n">
        <f aca="false">H48*121/10</f>
        <v>1.49404297993974</v>
      </c>
      <c r="J48" s="26" t="n">
        <v>0.123806595054675</v>
      </c>
      <c r="K48" s="26" t="n">
        <v>0.0618346861475849</v>
      </c>
      <c r="L48" s="26" t="n">
        <v>0.0757189864386152</v>
      </c>
      <c r="M48" s="26" t="n">
        <f aca="false">SQRT(F48^2+I48^2)</f>
        <v>1.58547259216884</v>
      </c>
      <c r="N48" s="26" t="n">
        <f aca="false">SQRT(G48^2+J48^2)*121/10</f>
        <v>1.55608022158085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V48" s="0" t="n">
        <v>250</v>
      </c>
      <c r="W48" s="20" t="n">
        <v>800</v>
      </c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0.27005845399409</v>
      </c>
      <c r="F49" s="26" t="n">
        <f aca="false">E49*121/10</f>
        <v>3.26770729332849</v>
      </c>
      <c r="G49" s="26" t="n">
        <v>0.187177426228114</v>
      </c>
      <c r="H49" s="26" t="n">
        <v>0.107738950771005</v>
      </c>
      <c r="I49" s="26" t="n">
        <f aca="false">H49*121/10</f>
        <v>1.30364130432916</v>
      </c>
      <c r="J49" s="26" t="n">
        <v>0.0141952489233289</v>
      </c>
      <c r="K49" s="26" t="n">
        <v>0.0681958738539493</v>
      </c>
      <c r="L49" s="26" t="n">
        <v>0.0901104709317504</v>
      </c>
      <c r="M49" s="26" t="n">
        <f aca="false">SQRT(F49^2+I49^2)</f>
        <v>3.51815173141029</v>
      </c>
      <c r="N49" s="26" t="n">
        <f aca="false">SQRT(G49^2+J49^2)*121/10</f>
        <v>2.27135062194574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V49" s="0" t="n">
        <v>250</v>
      </c>
      <c r="W49" s="20" t="n">
        <v>800</v>
      </c>
      <c r="X49" s="26" t="n">
        <v>0.0719520944991473</v>
      </c>
      <c r="Y49" s="26" t="n">
        <f aca="false">X49*50/10</f>
        <v>0.359760472495736</v>
      </c>
      <c r="Z49" s="26" t="n">
        <v>0.0435105527512167</v>
      </c>
      <c r="AA49" s="26" t="n">
        <v>0.0920792644463006</v>
      </c>
      <c r="AB49" s="26" t="n">
        <f aca="false">AA49*50/10</f>
        <v>0.460396322231503</v>
      </c>
      <c r="AC49" s="26" t="n">
        <v>0.0578742019799474</v>
      </c>
      <c r="AD49" s="26" t="n">
        <v>0.0653719072772059</v>
      </c>
      <c r="AE49" s="26" t="n">
        <v>0.0992944029540155</v>
      </c>
      <c r="AF49" s="26" t="n">
        <f aca="false">SQRT(Y49^2+AB49^2)</f>
        <v>0.584287917977644</v>
      </c>
      <c r="AG49" s="26" t="n">
        <f aca="false">SQRT(Z49^2+AC49^2)*50/10</f>
        <v>0.362028709342649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0.247214486299376</v>
      </c>
      <c r="F50" s="26" t="n">
        <f aca="false">E50*121/10</f>
        <v>2.99129528422245</v>
      </c>
      <c r="G50" s="26" t="n">
        <v>0.200811602687156</v>
      </c>
      <c r="H50" s="26" t="n">
        <v>0.10646722595926</v>
      </c>
      <c r="I50" s="26" t="n">
        <f aca="false">H50*121/10</f>
        <v>1.28825343410705</v>
      </c>
      <c r="J50" s="26" t="n">
        <v>0.0501242359458791</v>
      </c>
      <c r="K50" s="26" t="n">
        <v>0.0335303871380601</v>
      </c>
      <c r="L50" s="26" t="n">
        <v>0.064061281290349</v>
      </c>
      <c r="M50" s="26" t="n">
        <f aca="false">SQRT(F50^2+I50^2)</f>
        <v>3.25690718134553</v>
      </c>
      <c r="N50" s="26" t="n">
        <f aca="false">SQRT(G50^2+J50^2)*121/10</f>
        <v>2.50437084676747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V50" s="0" t="n">
        <v>250</v>
      </c>
      <c r="W50" s="20" t="n">
        <v>800</v>
      </c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0.133454753859855</v>
      </c>
      <c r="F51" s="26" t="n">
        <f aca="false">E51*121/10</f>
        <v>1.61480252170425</v>
      </c>
      <c r="G51" s="26" t="n">
        <v>0.143154112730347</v>
      </c>
      <c r="H51" s="26" t="n">
        <v>0.104582928796595</v>
      </c>
      <c r="I51" s="26" t="n">
        <f aca="false">H51*121/10</f>
        <v>1.2654534384388</v>
      </c>
      <c r="J51" s="26" t="n">
        <v>0.0804589515514301</v>
      </c>
      <c r="K51" s="26" t="n">
        <v>0.0872017599105573</v>
      </c>
      <c r="L51" s="26" t="n">
        <v>0.151185202640371</v>
      </c>
      <c r="M51" s="26" t="n">
        <f aca="false">SQRT(F51^2+I51^2)</f>
        <v>2.05157490454504</v>
      </c>
      <c r="N51" s="26" t="n">
        <f aca="false">SQRT(G51^2+J51^2)*121/10</f>
        <v>1.98700800816934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V51" s="0" t="n">
        <v>250</v>
      </c>
      <c r="W51" s="20" t="n">
        <v>800</v>
      </c>
      <c r="X51" s="26" t="n">
        <v>0.128188097577399</v>
      </c>
      <c r="Y51" s="26" t="n">
        <f aca="false">X51*50/10</f>
        <v>0.640940487886995</v>
      </c>
      <c r="Z51" s="26" t="n">
        <v>0.0478364146772229</v>
      </c>
      <c r="AA51" s="26" t="n">
        <v>0.181380690783999</v>
      </c>
      <c r="AB51" s="26" t="n">
        <f aca="false">AA51*50/10</f>
        <v>0.906903453919995</v>
      </c>
      <c r="AC51" s="26" t="n">
        <v>0.0495035822545578</v>
      </c>
      <c r="AD51" s="26" t="n">
        <v>0.1383483614439</v>
      </c>
      <c r="AE51" s="26" t="n">
        <v>0.0536027983409918</v>
      </c>
      <c r="AF51" s="26" t="n">
        <f aca="false">SQRT(Y51^2+AB51^2)</f>
        <v>1.11053076668089</v>
      </c>
      <c r="AG51" s="26" t="n">
        <f aca="false">SQRT(Z51^2+AC51^2)*50/10</f>
        <v>0.344199332698547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0.170374904363865</v>
      </c>
      <c r="F52" s="26" t="n">
        <f aca="false">E52*121/10</f>
        <v>2.06153634280277</v>
      </c>
      <c r="G52" s="26" t="n">
        <v>0.148812275729832</v>
      </c>
      <c r="H52" s="26" t="n">
        <v>0.0770519836328454</v>
      </c>
      <c r="I52" s="26" t="n">
        <f aca="false">H52*121/10</f>
        <v>0.932329001957429</v>
      </c>
      <c r="J52" s="26" t="n">
        <v>0.0337374646695375</v>
      </c>
      <c r="K52" s="26" t="n">
        <v>0.054251946033592</v>
      </c>
      <c r="L52" s="26" t="n">
        <v>0.0652100207992673</v>
      </c>
      <c r="M52" s="26" t="n">
        <f aca="false">SQRT(F52^2+I52^2)</f>
        <v>2.26255816733792</v>
      </c>
      <c r="N52" s="26" t="n">
        <f aca="false">SQRT(G52^2+J52^2)*121/10</f>
        <v>1.84632321300564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V52" s="0" t="n">
        <v>250</v>
      </c>
      <c r="W52" s="20" t="n">
        <v>800</v>
      </c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0.383215768821585</v>
      </c>
      <c r="F53" s="26" t="n">
        <f aca="false">E53*121/10</f>
        <v>4.63691080274118</v>
      </c>
      <c r="G53" s="26" t="n">
        <v>0.0737317106278491</v>
      </c>
      <c r="H53" s="26" t="n">
        <v>0.155053118553195</v>
      </c>
      <c r="I53" s="26" t="n">
        <f aca="false">H53*121/10</f>
        <v>1.87614273449366</v>
      </c>
      <c r="J53" s="26" t="n">
        <v>0.0325010344474204</v>
      </c>
      <c r="K53" s="26" t="n">
        <v>0.0662707720914151</v>
      </c>
      <c r="L53" s="26" t="n">
        <v>0.0517802510107479</v>
      </c>
      <c r="M53" s="26" t="n">
        <f aca="false">SQRT(F53^2+I53^2)</f>
        <v>5.00208490059607</v>
      </c>
      <c r="N53" s="26" t="n">
        <f aca="false">SQRT(G53^2+J53^2)*121/10</f>
        <v>0.974983912201106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V53" s="0" t="n">
        <v>250</v>
      </c>
      <c r="W53" s="20" t="n">
        <v>800</v>
      </c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0.411758586362636</v>
      </c>
      <c r="F54" s="26" t="n">
        <f aca="false">E54*121/10</f>
        <v>4.9822788949879</v>
      </c>
      <c r="G54" s="26" t="n">
        <v>0.05840021260368</v>
      </c>
      <c r="H54" s="26" t="n">
        <v>0.0594130928132099</v>
      </c>
      <c r="I54" s="26" t="n">
        <f aca="false">H54*121/10</f>
        <v>0.71889842303984</v>
      </c>
      <c r="J54" s="26" t="n">
        <v>0.0241727873525967</v>
      </c>
      <c r="K54" s="26" t="n">
        <v>0.0297612693479405</v>
      </c>
      <c r="L54" s="26" t="n">
        <v>0.0526829594462803</v>
      </c>
      <c r="M54" s="26" t="n">
        <f aca="false">SQRT(F54^2+I54^2)</f>
        <v>5.03387702770846</v>
      </c>
      <c r="N54" s="26" t="n">
        <f aca="false">SQRT(G54^2+J54^2)*121/10</f>
        <v>0.764783989527214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V54" s="0" t="n">
        <v>250</v>
      </c>
      <c r="W54" s="20" t="n">
        <v>800</v>
      </c>
      <c r="X54" s="26" t="n">
        <v>0.0741661689065467</v>
      </c>
      <c r="Y54" s="26" t="n">
        <f aca="false">X54*50/10</f>
        <v>0.370830844532734</v>
      </c>
      <c r="Z54" s="26" t="n">
        <v>0.0530149479323313</v>
      </c>
      <c r="AA54" s="26" t="n">
        <v>0.1497785242646</v>
      </c>
      <c r="AB54" s="26" t="n">
        <f aca="false">AA54*50/10</f>
        <v>0.748892621323</v>
      </c>
      <c r="AC54" s="26" t="n">
        <v>0.110841642679585</v>
      </c>
      <c r="AD54" s="26" t="n">
        <v>0.0460671315438134</v>
      </c>
      <c r="AE54" s="26" t="n">
        <v>0.0395943494249314</v>
      </c>
      <c r="AF54" s="26" t="n">
        <f aca="false">SQRT(Y54^2+AB54^2)</f>
        <v>0.835676775750586</v>
      </c>
      <c r="AG54" s="26" t="n">
        <f aca="false">SQRT(Z54^2+AC54^2)*50/10</f>
        <v>0.614338149071352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0.277900558862715</v>
      </c>
      <c r="F55" s="26" t="n">
        <f aca="false">E55*121/10</f>
        <v>3.36259676223885</v>
      </c>
      <c r="G55" s="26" t="n">
        <v>0.111479902164704</v>
      </c>
      <c r="H55" s="26" t="n">
        <v>0.0868325579950401</v>
      </c>
      <c r="I55" s="26" t="n">
        <f aca="false">H55*121/10</f>
        <v>1.05067395173999</v>
      </c>
      <c r="J55" s="26" t="n">
        <v>0.0391327557621012</v>
      </c>
      <c r="K55" s="26" t="n">
        <v>0.0372087531697848</v>
      </c>
      <c r="L55" s="26" t="n">
        <v>0.0497194336102464</v>
      </c>
      <c r="M55" s="26" t="n">
        <f aca="false">SQRT(F55^2+I55^2)</f>
        <v>3.52292105195165</v>
      </c>
      <c r="N55" s="26" t="n">
        <f aca="false">SQRT(G55^2+J55^2)*121/10</f>
        <v>1.42960059361458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V55" s="0" t="n">
        <v>250</v>
      </c>
      <c r="W55" s="20" t="n">
        <v>800</v>
      </c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0.318431012913554</v>
      </c>
      <c r="F56" s="26" t="n">
        <f aca="false">E56*121/10</f>
        <v>3.853015256254</v>
      </c>
      <c r="G56" s="26" t="n">
        <v>0.0814607882943244</v>
      </c>
      <c r="H56" s="26" t="n">
        <v>0.0463474523483505</v>
      </c>
      <c r="I56" s="26" t="n">
        <f aca="false">H56*121/10</f>
        <v>0.560804173415041</v>
      </c>
      <c r="J56" s="26" t="n">
        <v>0.0461134756584499</v>
      </c>
      <c r="K56" s="26" t="n">
        <v>0.0469612648599508</v>
      </c>
      <c r="L56" s="26" t="n">
        <v>0.0544067647854828</v>
      </c>
      <c r="M56" s="26" t="n">
        <f aca="false">SQRT(F56^2+I56^2)</f>
        <v>3.89361373095044</v>
      </c>
      <c r="N56" s="26" t="n">
        <f aca="false">SQRT(G56^2+J56^2)*121/10</f>
        <v>1.1326474286164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V56" s="0" t="n">
        <v>250</v>
      </c>
      <c r="W56" s="20" t="n">
        <v>800</v>
      </c>
      <c r="X56" s="26" t="n">
        <v>0.046061912519599</v>
      </c>
      <c r="Y56" s="26" t="n">
        <f aca="false">X56*50/10</f>
        <v>0.230309562597995</v>
      </c>
      <c r="Z56" s="26" t="n">
        <v>0.0522013369786908</v>
      </c>
      <c r="AA56" s="26" t="n">
        <v>0.10588660911055</v>
      </c>
      <c r="AB56" s="26" t="n">
        <f aca="false">AA56*50/10</f>
        <v>0.52943304555275</v>
      </c>
      <c r="AC56" s="26" t="n">
        <v>0.0561406913816728</v>
      </c>
      <c r="AD56" s="26" t="n">
        <v>0.0475856524156531</v>
      </c>
      <c r="AE56" s="26" t="n">
        <v>0.0669941077297332</v>
      </c>
      <c r="AF56" s="26" t="n">
        <f aca="false">SQRT(Y56^2+AB56^2)</f>
        <v>0.577357639896919</v>
      </c>
      <c r="AG56" s="26" t="n">
        <f aca="false">SQRT(Z56^2+AC56^2)*50/10</f>
        <v>0.383300039498272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V57" s="0" t="n">
        <v>250</v>
      </c>
      <c r="W57" s="20" t="n">
        <v>800</v>
      </c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V58" s="0" t="n">
        <v>250</v>
      </c>
      <c r="W58" s="20" t="n">
        <v>800</v>
      </c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0.11388729726432</v>
      </c>
      <c r="F59" s="26" t="n">
        <f aca="false">E59*121/10</f>
        <v>1.37803629689827</v>
      </c>
      <c r="G59" s="26" t="n">
        <v>0.0667773400291043</v>
      </c>
      <c r="H59" s="26" t="n">
        <v>0.22636549994265</v>
      </c>
      <c r="I59" s="26" t="n">
        <f aca="false">H59*121/10</f>
        <v>2.73902254930606</v>
      </c>
      <c r="J59" s="26" t="n">
        <v>0.14533636068711</v>
      </c>
      <c r="K59" s="26" t="n">
        <v>0.276531603455967</v>
      </c>
      <c r="L59" s="26" t="n">
        <v>0.232177635807219</v>
      </c>
      <c r="M59" s="26" t="n">
        <f aca="false">SQRT(F59^2+I59^2)</f>
        <v>3.06614229304124</v>
      </c>
      <c r="N59" s="26" t="n">
        <f aca="false">SQRT(G59^2+J59^2)*121/10</f>
        <v>1.93531437121062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V59" s="0" t="n">
        <v>250</v>
      </c>
      <c r="W59" s="20" t="n">
        <v>800</v>
      </c>
      <c r="X59" s="26" t="n">
        <v>0.134871834721449</v>
      </c>
      <c r="Y59" s="26" t="n">
        <f aca="false">X59*50/10</f>
        <v>0.674359173607245</v>
      </c>
      <c r="Z59" s="26" t="n">
        <v>0.0691910288053186</v>
      </c>
      <c r="AA59" s="26" t="n">
        <v>0.601799674139299</v>
      </c>
      <c r="AB59" s="26" t="n">
        <f aca="false">AA59*50/10</f>
        <v>3.0089983706965</v>
      </c>
      <c r="AC59" s="26" t="n">
        <v>0.0525939502162125</v>
      </c>
      <c r="AD59" s="26" t="n">
        <v>0.131525944389518</v>
      </c>
      <c r="AE59" s="26" t="n">
        <v>0.0653140166043459</v>
      </c>
      <c r="AF59" s="26" t="n">
        <f aca="false">SQRT(Y59^2+AB59^2)</f>
        <v>3.08363932551821</v>
      </c>
      <c r="AG59" s="26" t="n">
        <f aca="false">SQRT(Z59^2+AC59^2)*50/10</f>
        <v>0.434555004184852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V60" s="0" t="n">
        <v>250</v>
      </c>
      <c r="W60" s="20" t="n">
        <v>800</v>
      </c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0.44105240650717</v>
      </c>
      <c r="F61" s="26" t="n">
        <f aca="false">E61*121/10</f>
        <v>5.33673411873676</v>
      </c>
      <c r="G61" s="26" t="n">
        <v>0.104986367079877</v>
      </c>
      <c r="H61" s="26" t="n">
        <v>0.114282032711424</v>
      </c>
      <c r="I61" s="26" t="n">
        <f aca="false">H61*121/10</f>
        <v>1.38281259580823</v>
      </c>
      <c r="J61" s="26" t="n">
        <v>0.0544748871587867</v>
      </c>
      <c r="K61" s="26" t="n">
        <v>0.109786008075871</v>
      </c>
      <c r="L61" s="26" t="n">
        <v>0.0878841231178119</v>
      </c>
      <c r="M61" s="26" t="n">
        <f aca="false">SQRT(F61^2+I61^2)</f>
        <v>5.51297575989727</v>
      </c>
      <c r="N61" s="26" t="n">
        <f aca="false">SQRT(G61^2+J61^2)*121/10</f>
        <v>1.43116202607255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V61" s="0" t="n">
        <v>250</v>
      </c>
      <c r="W61" s="20" t="n">
        <v>800</v>
      </c>
      <c r="X61" s="26" t="n">
        <v>0.148415820870002</v>
      </c>
      <c r="Y61" s="26" t="n">
        <f aca="false">X61*50/10</f>
        <v>0.74207910435001</v>
      </c>
      <c r="Z61" s="26" t="n">
        <v>0.0489211190965814</v>
      </c>
      <c r="AA61" s="26" t="n">
        <v>0.34682774420495</v>
      </c>
      <c r="AB61" s="26" t="n">
        <f aca="false">AA61*50/10</f>
        <v>1.73413872102475</v>
      </c>
      <c r="AC61" s="26" t="n">
        <v>0.139506960308457</v>
      </c>
      <c r="AD61" s="26" t="n">
        <v>0.139223742041452</v>
      </c>
      <c r="AE61" s="26" t="n">
        <v>0.102495812930797</v>
      </c>
      <c r="AF61" s="26" t="n">
        <f aca="false">SQRT(Y61^2+AB61^2)</f>
        <v>1.88624454959326</v>
      </c>
      <c r="AG61" s="26" t="n">
        <f aca="false">SQRT(Z61^2+AC61^2)*50/10</f>
        <v>0.739179745869827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V62" s="0" t="n">
        <v>250</v>
      </c>
      <c r="W62" s="20" t="n">
        <v>800</v>
      </c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0.13491623843194</v>
      </c>
      <c r="F63" s="26" t="n">
        <f aca="false">E63*121/10</f>
        <v>1.63248648502647</v>
      </c>
      <c r="G63" s="26" t="n">
        <v>0.121188239154762</v>
      </c>
      <c r="H63" s="26" t="n">
        <v>0.1169032052647</v>
      </c>
      <c r="I63" s="26" t="n">
        <f aca="false">H63*121/10</f>
        <v>1.41452878370287</v>
      </c>
      <c r="J63" s="26" t="n">
        <v>0.0672636282149811</v>
      </c>
      <c r="K63" s="26" t="n">
        <v>0.240546205523898</v>
      </c>
      <c r="L63" s="26" t="n">
        <v>0.159728502130383</v>
      </c>
      <c r="M63" s="26" t="n">
        <f aca="false">SQRT(F63^2+I63^2)</f>
        <v>2.16007032378995</v>
      </c>
      <c r="N63" s="26" t="n">
        <f aca="false">SQRT(G63^2+J63^2)*121/10</f>
        <v>1.67710474103345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V63" s="0" t="n">
        <v>250</v>
      </c>
      <c r="W63" s="20" t="n">
        <v>800</v>
      </c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V64" s="0" t="n">
        <v>250</v>
      </c>
      <c r="W64" s="20" t="n">
        <v>800</v>
      </c>
      <c r="X64" s="26" t="n">
        <v>0.095984056700047</v>
      </c>
      <c r="Y64" s="26" t="n">
        <f aca="false">X64*50/10</f>
        <v>0.479920283500235</v>
      </c>
      <c r="Z64" s="26" t="n">
        <v>0.102345065824081</v>
      </c>
      <c r="AA64" s="26" t="n">
        <v>0.204523990546849</v>
      </c>
      <c r="AB64" s="26" t="n">
        <f aca="false">AA64*50/10</f>
        <v>1.02261995273425</v>
      </c>
      <c r="AC64" s="26" t="n">
        <v>0.154051349607021</v>
      </c>
      <c r="AD64" s="26" t="n">
        <v>0.206756731754294</v>
      </c>
      <c r="AE64" s="26" t="n">
        <v>0.185287377563771</v>
      </c>
      <c r="AF64" s="26" t="n">
        <f aca="false">SQRT(Y64^2+AB64^2)</f>
        <v>1.12963491723881</v>
      </c>
      <c r="AG64" s="26" t="n">
        <f aca="false">SQRT(Z64^2+AC64^2)*50/10</f>
        <v>0.924747679292575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V65" s="0" t="n">
        <v>250</v>
      </c>
      <c r="W65" s="20" t="n">
        <v>800</v>
      </c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0.23884763659165</v>
      </c>
      <c r="F66" s="26" t="n">
        <f aca="false">E66*121/10</f>
        <v>2.89005640275897</v>
      </c>
      <c r="G66" s="26" t="n">
        <v>0.0494766032374361</v>
      </c>
      <c r="H66" s="26" t="n">
        <v>0.0408240924383254</v>
      </c>
      <c r="I66" s="26" t="n">
        <f aca="false">H66*121/10</f>
        <v>0.493971518503737</v>
      </c>
      <c r="J66" s="26" t="n">
        <v>0.0385991631980403</v>
      </c>
      <c r="K66" s="26" t="n">
        <v>0.0126772728854244</v>
      </c>
      <c r="L66" s="26" t="n">
        <v>0.0360204054189948</v>
      </c>
      <c r="M66" s="26" t="n">
        <f aca="false">SQRT(F66^2+I66^2)</f>
        <v>2.9319675769389</v>
      </c>
      <c r="N66" s="26" t="n">
        <f aca="false">SQRT(G66^2+J66^2)*121/10</f>
        <v>0.759300758342309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V66" s="0" t="n">
        <v>250</v>
      </c>
      <c r="W66" s="20" t="n">
        <v>800</v>
      </c>
      <c r="X66" s="26" t="n">
        <v>0.0827071412102441</v>
      </c>
      <c r="Y66" s="26" t="n">
        <f aca="false">X66*50/10</f>
        <v>0.41353570605122</v>
      </c>
      <c r="Z66" s="26" t="n">
        <v>0.0188221411505794</v>
      </c>
      <c r="AA66" s="26" t="n">
        <v>0.0649952164700991</v>
      </c>
      <c r="AB66" s="26" t="n">
        <f aca="false">AA66*50/10</f>
        <v>0.324976082350495</v>
      </c>
      <c r="AC66" s="26" t="n">
        <v>0.0343504578789483</v>
      </c>
      <c r="AD66" s="26" t="n">
        <v>0.0639785028523505</v>
      </c>
      <c r="AE66" s="26" t="n">
        <v>0.0466674909482645</v>
      </c>
      <c r="AF66" s="26" t="n">
        <f aca="false">SQRT(Y66^2+AB66^2)</f>
        <v>0.525947938753597</v>
      </c>
      <c r="AG66" s="26" t="n">
        <f aca="false">SQRT(Z66^2+AC66^2)*50/10</f>
        <v>0.195846046295664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V67" s="0" t="n">
        <v>250</v>
      </c>
      <c r="W67" s="20" t="n">
        <v>800</v>
      </c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0.172625788970616</v>
      </c>
      <c r="F68" s="26" t="n">
        <f aca="false">E68*121/10</f>
        <v>2.08877204654445</v>
      </c>
      <c r="G68" s="26" t="n">
        <v>0.0719923313570175</v>
      </c>
      <c r="H68" s="26" t="n">
        <v>0.13593202193328</v>
      </c>
      <c r="I68" s="26" t="n">
        <f aca="false">H68*121/10</f>
        <v>1.64477746539269</v>
      </c>
      <c r="J68" s="26" t="n">
        <v>0.127512655011356</v>
      </c>
      <c r="K68" s="26" t="n">
        <v>0.110163689122294</v>
      </c>
      <c r="L68" s="26" t="n">
        <v>0.0713235243957551</v>
      </c>
      <c r="M68" s="26" t="n">
        <f aca="false">SQRT(F68^2+I68^2)</f>
        <v>2.65862023859917</v>
      </c>
      <c r="N68" s="26" t="n">
        <f aca="false">SQRT(G68^2+J68^2)*121/10</f>
        <v>1.77182894925132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V68" s="0" t="n">
        <v>250</v>
      </c>
      <c r="W68" s="20" t="n">
        <v>800</v>
      </c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0.44663598459871</v>
      </c>
      <c r="F69" s="26" t="n">
        <f aca="false">E69*121/10</f>
        <v>5.40429541364439</v>
      </c>
      <c r="G69" s="26" t="n">
        <v>0.131420956552218</v>
      </c>
      <c r="H69" s="26" t="n">
        <v>0.0864186416508602</v>
      </c>
      <c r="I69" s="26" t="n">
        <f aca="false">H69*121/10</f>
        <v>1.04566556397541</v>
      </c>
      <c r="J69" s="26" t="n">
        <v>0.0505636280624054</v>
      </c>
      <c r="K69" s="26" t="n">
        <v>0.049947034385191</v>
      </c>
      <c r="L69" s="26" t="n">
        <v>0.0598015992715787</v>
      </c>
      <c r="M69" s="26" t="n">
        <f aca="false">SQRT(F69^2+I69^2)</f>
        <v>5.50452771721806</v>
      </c>
      <c r="N69" s="26" t="n">
        <f aca="false">SQRT(G69^2+J69^2)*121/10</f>
        <v>1.7038307407659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V69" s="0" t="n">
        <v>250</v>
      </c>
      <c r="W69" s="20" t="n">
        <v>800</v>
      </c>
      <c r="X69" s="26" t="n">
        <v>0.034898972752103</v>
      </c>
      <c r="Y69" s="26" t="n">
        <f aca="false">X69*50/10</f>
        <v>0.174494863760515</v>
      </c>
      <c r="Z69" s="26" t="n">
        <v>0.0306278811853274</v>
      </c>
      <c r="AA69" s="26" t="n">
        <v>0.18972911960005</v>
      </c>
      <c r="AB69" s="26" t="n">
        <f aca="false">AA69*50/10</f>
        <v>0.94864559800025</v>
      </c>
      <c r="AC69" s="26" t="n">
        <v>0.169736095212883</v>
      </c>
      <c r="AD69" s="26" t="n">
        <v>0.104081989295846</v>
      </c>
      <c r="AE69" s="26" t="n">
        <v>0.102784841925306</v>
      </c>
      <c r="AF69" s="26" t="n">
        <f aca="false">SQRT(Y69^2+AB69^2)</f>
        <v>0.964560484409377</v>
      </c>
      <c r="AG69" s="26" t="n">
        <f aca="false">SQRT(Z69^2+AC69^2)*50/10</f>
        <v>0.862386356629374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0.3846888580267</v>
      </c>
      <c r="F70" s="26" t="n">
        <f aca="false">E70*121/10</f>
        <v>4.65473518212307</v>
      </c>
      <c r="G70" s="26" t="n">
        <v>0.216100016606334</v>
      </c>
      <c r="H70" s="26" t="n">
        <v>0.176730467520344</v>
      </c>
      <c r="I70" s="26" t="n">
        <f aca="false">H70*121/10</f>
        <v>2.13843865699616</v>
      </c>
      <c r="J70" s="26" t="n">
        <v>0.132666916080045</v>
      </c>
      <c r="K70" s="26" t="n">
        <v>0.409041626715014</v>
      </c>
      <c r="L70" s="26" t="n">
        <v>0.258148332203757</v>
      </c>
      <c r="M70" s="26" t="n">
        <f aca="false">SQRT(F70^2+I70^2)</f>
        <v>5.12244858494742</v>
      </c>
      <c r="N70" s="26" t="n">
        <f aca="false">SQRT(G70^2+J70^2)*121/10</f>
        <v>3.06824431020692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V70" s="0" t="n">
        <v>250</v>
      </c>
      <c r="W70" s="20" t="n">
        <v>800</v>
      </c>
      <c r="X70" s="26" t="n">
        <v>0.129368715276846</v>
      </c>
      <c r="Y70" s="26" t="n">
        <f aca="false">X70*50/10</f>
        <v>0.64684357638423</v>
      </c>
      <c r="Z70" s="26" t="n">
        <v>0.0743825316719885</v>
      </c>
      <c r="AA70" s="26" t="n">
        <v>0.460936402624799</v>
      </c>
      <c r="AB70" s="26" t="n">
        <f aca="false">AA70*50/10</f>
        <v>2.304682013124</v>
      </c>
      <c r="AC70" s="26" t="n">
        <v>0.0843552460564001</v>
      </c>
      <c r="AD70" s="26" t="n">
        <v>0.076831701556458</v>
      </c>
      <c r="AE70" s="26" t="n">
        <v>0.119437938320165</v>
      </c>
      <c r="AF70" s="26" t="n">
        <f aca="false">SQRT(Y70^2+AB70^2)</f>
        <v>2.39373469581046</v>
      </c>
      <c r="AG70" s="26" t="n">
        <f aca="false">SQRT(Z70^2+AC70^2)*50/10</f>
        <v>0.562329275317633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0.343855976803695</v>
      </c>
      <c r="F71" s="26" t="n">
        <f aca="false">E71*121/10</f>
        <v>4.16065731932471</v>
      </c>
      <c r="G71" s="26" t="n">
        <v>0.15340651287478</v>
      </c>
      <c r="H71" s="26" t="n">
        <v>0.0175801317309901</v>
      </c>
      <c r="I71" s="26" t="n">
        <f aca="false">H71*121/10</f>
        <v>0.21271959394498</v>
      </c>
      <c r="J71" s="26" t="n">
        <v>0.0296336333604118</v>
      </c>
      <c r="K71" s="26" t="n">
        <v>0.0473669264287822</v>
      </c>
      <c r="L71" s="26" t="n">
        <v>0.10993664443257</v>
      </c>
      <c r="M71" s="26" t="n">
        <f aca="false">SQRT(F71^2+I71^2)</f>
        <v>4.16609156818455</v>
      </c>
      <c r="N71" s="26" t="n">
        <f aca="false">SQRT(G71^2+J71^2)*121/10</f>
        <v>1.89053392521223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V71" s="0" t="n">
        <v>250</v>
      </c>
      <c r="W71" s="20" t="n">
        <v>800</v>
      </c>
      <c r="X71" s="26" t="n">
        <v>0.140481588082704</v>
      </c>
      <c r="Y71" s="26" t="n">
        <f aca="false">X71*50/10</f>
        <v>0.70240794041352</v>
      </c>
      <c r="Z71" s="26" t="n">
        <v>0.16716977041637</v>
      </c>
      <c r="AA71" s="26" t="n">
        <v>0.44458206210895</v>
      </c>
      <c r="AB71" s="26" t="n">
        <f aca="false">AA71*50/10</f>
        <v>2.22291031054475</v>
      </c>
      <c r="AC71" s="26" t="n">
        <v>0.132273275348912</v>
      </c>
      <c r="AD71" s="26" t="n">
        <v>0.146844399646807</v>
      </c>
      <c r="AE71" s="26" t="n">
        <v>0.0497669264456989</v>
      </c>
      <c r="AF71" s="26" t="n">
        <f aca="false">SQRT(Y71^2+AB71^2)</f>
        <v>2.33124583934902</v>
      </c>
      <c r="AG71" s="26" t="n">
        <f aca="false">SQRT(Z71^2+AC71^2)*50/10</f>
        <v>1.06585589448798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0.605562102806549</v>
      </c>
      <c r="F72" s="26" t="n">
        <f aca="false">E72*121/10</f>
        <v>7.32730144395924</v>
      </c>
      <c r="G72" s="26" t="n">
        <v>0.232972912460011</v>
      </c>
      <c r="H72" s="26" t="n">
        <v>1.95940464745135</v>
      </c>
      <c r="I72" s="26" t="n">
        <f aca="false">H72*121/10</f>
        <v>23.7087962341613</v>
      </c>
      <c r="J72" s="26" t="n">
        <v>0.308194630342121</v>
      </c>
      <c r="K72" s="26" t="n">
        <v>0.611848425497303</v>
      </c>
      <c r="L72" s="26" t="n">
        <v>0.229524983469968</v>
      </c>
      <c r="M72" s="26" t="n">
        <f aca="false">SQRT(F72^2+I72^2)</f>
        <v>24.81524461543</v>
      </c>
      <c r="N72" s="26" t="n">
        <f aca="false">SQRT(G72^2+J72^2)*121/10</f>
        <v>4.67474081748401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V72" s="0" t="n">
        <v>250</v>
      </c>
      <c r="W72" s="20" t="n">
        <v>800</v>
      </c>
      <c r="X72" s="26" t="n">
        <v>0.150006328934202</v>
      </c>
      <c r="Y72" s="26" t="n">
        <f aca="false">X72*50/10</f>
        <v>0.75003164467101</v>
      </c>
      <c r="Z72" s="26" t="n">
        <v>0.0120161389869987</v>
      </c>
      <c r="AA72" s="26" t="n">
        <v>0.510875469637799</v>
      </c>
      <c r="AB72" s="26" t="n">
        <f aca="false">AA72*50/10</f>
        <v>2.55437734818899</v>
      </c>
      <c r="AC72" s="26" t="n">
        <v>0.0399158504374682</v>
      </c>
      <c r="AD72" s="26" t="n">
        <v>0.0943740951471455</v>
      </c>
      <c r="AE72" s="26" t="n">
        <v>0.0366328466205655</v>
      </c>
      <c r="AF72" s="26" t="n">
        <f aca="false">SQRT(Y72^2+AB72^2)</f>
        <v>2.66221545051278</v>
      </c>
      <c r="AG72" s="26" t="n">
        <f aca="false">SQRT(Z72^2+AC72^2)*50/10</f>
        <v>0.20842640861352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1.04850007598874</v>
      </c>
      <c r="F73" s="26" t="n">
        <f aca="false">E73*121/10</f>
        <v>12.6868509194638</v>
      </c>
      <c r="G73" s="26" t="n">
        <v>0.408498144534665</v>
      </c>
      <c r="H73" s="26" t="n">
        <v>1.27640505698259</v>
      </c>
      <c r="I73" s="26" t="n">
        <f aca="false">H73*121/10</f>
        <v>15.4445011894893</v>
      </c>
      <c r="J73" s="26" t="n">
        <v>0.278239733041091</v>
      </c>
      <c r="K73" s="26" t="n">
        <v>2.81907115034465</v>
      </c>
      <c r="L73" s="26" t="n">
        <v>1.32295919515354</v>
      </c>
      <c r="M73" s="26" t="n">
        <f aca="false">SQRT(F73^2+I73^2)</f>
        <v>19.9872159953515</v>
      </c>
      <c r="N73" s="26" t="n">
        <f aca="false">SQRT(G73^2+J73^2)*121/10</f>
        <v>5.98048645606825</v>
      </c>
      <c r="O73" s="20" t="n">
        <v>0</v>
      </c>
      <c r="P73" s="20" t="n">
        <f aca="false">(20-O73)/20*100</f>
        <v>100</v>
      </c>
      <c r="T73" s="0" t="s">
        <v>59</v>
      </c>
      <c r="U73" s="20" t="n">
        <v>80</v>
      </c>
      <c r="V73" s="0" t="n">
        <v>250</v>
      </c>
      <c r="W73" s="20" t="n">
        <v>800</v>
      </c>
      <c r="X73" s="26" t="n">
        <v>0.242105660262405</v>
      </c>
      <c r="Y73" s="26" t="n">
        <f aca="false">X73*50/10</f>
        <v>1.21052830131203</v>
      </c>
      <c r="Z73" s="26" t="n">
        <v>0.0601873267402614</v>
      </c>
      <c r="AA73" s="26" t="n">
        <v>0.437481915058351</v>
      </c>
      <c r="AB73" s="26" t="n">
        <f aca="false">AA73*50/10</f>
        <v>2.18740957529176</v>
      </c>
      <c r="AC73" s="26" t="n">
        <v>0.293437480036162</v>
      </c>
      <c r="AD73" s="26" t="n">
        <v>0.20513701127945</v>
      </c>
      <c r="AE73" s="26" t="n">
        <v>0.0676236895329823</v>
      </c>
      <c r="AF73" s="26" t="n">
        <f aca="false">SQRT(Y73^2+AB73^2)</f>
        <v>2.50002788351559</v>
      </c>
      <c r="AG73" s="26" t="n">
        <f aca="false">SQRT(Z73^2+AC73^2)*50/10</f>
        <v>1.49773219393615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C77" s="0" t="s">
        <v>73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75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 t="n">
        <v>0.0534137769002939</v>
      </c>
      <c r="F88" s="51" t="n">
        <f aca="false">E88*121/10</f>
        <v>0.646306700493556</v>
      </c>
      <c r="G88" s="51" t="n">
        <v>0.0272577947108383</v>
      </c>
      <c r="H88" s="51" t="n">
        <v>0.070645650993745</v>
      </c>
      <c r="I88" s="51" t="n">
        <f aca="false">H88*121/10</f>
        <v>0.854812377024314</v>
      </c>
      <c r="J88" s="51" t="n">
        <v>0.0465777457471382</v>
      </c>
      <c r="K88" s="51" t="n">
        <v>0.0772555692271524</v>
      </c>
      <c r="L88" s="51" t="n">
        <v>0.0671234292839982</v>
      </c>
      <c r="M88" s="26" t="n">
        <f aca="false">SQRT(F88^2+I88^2)</f>
        <v>1.07164198826699</v>
      </c>
      <c r="N88" s="26" t="n">
        <f aca="false">SQRT(G88^2+J88^2)*121/10</f>
        <v>0.653004812285654</v>
      </c>
      <c r="O88" s="52" t="n">
        <v>0</v>
      </c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0.028892375858004</v>
      </c>
      <c r="F89" s="51" t="n">
        <f aca="false">E89*121/10</f>
        <v>0.349597747881848</v>
      </c>
      <c r="G89" s="51" t="n">
        <v>0.0242965298077521</v>
      </c>
      <c r="H89" s="51" t="n">
        <v>0.0522809715951151</v>
      </c>
      <c r="I89" s="51" t="n">
        <f aca="false">H89*121/10</f>
        <v>0.632599756300893</v>
      </c>
      <c r="J89" s="51" t="n">
        <v>0.0397014860599445</v>
      </c>
      <c r="K89" s="51" t="n">
        <v>0.13688690531717</v>
      </c>
      <c r="L89" s="51" t="n">
        <v>0.113611164340306</v>
      </c>
      <c r="M89" s="26" t="n">
        <f aca="false">SQRT(F89^2+I89^2)</f>
        <v>0.72277315735714</v>
      </c>
      <c r="N89" s="26" t="n">
        <f aca="false">SQRT(G89^2+J89^2)*121/10</f>
        <v>0.563206501224695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0.204166228828961</v>
      </c>
      <c r="F90" s="51" t="n">
        <f aca="false">E90*121/10</f>
        <v>2.47041136883043</v>
      </c>
      <c r="G90" s="51" t="n">
        <v>0.0792365478931929</v>
      </c>
      <c r="H90" s="51" t="n">
        <v>0.0323307435805848</v>
      </c>
      <c r="I90" s="51" t="n">
        <f aca="false">H90*121/10</f>
        <v>0.391201997325076</v>
      </c>
      <c r="J90" s="51" t="n">
        <v>0.0293000904989233</v>
      </c>
      <c r="K90" s="51" t="n">
        <v>0.0693094703431252</v>
      </c>
      <c r="L90" s="51" t="n">
        <v>0.0720526033570736</v>
      </c>
      <c r="M90" s="26" t="n">
        <f aca="false">SQRT(F90^2+I90^2)</f>
        <v>2.5011939816731</v>
      </c>
      <c r="N90" s="26" t="n">
        <f aca="false">SQRT(G90^2+J90^2)*121/10</f>
        <v>1.02221196925029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0.0636900575976022</v>
      </c>
      <c r="F91" s="51" t="n">
        <f aca="false">E91*121/10</f>
        <v>0.770649696930987</v>
      </c>
      <c r="G91" s="51" t="n">
        <v>0.077366604875795</v>
      </c>
      <c r="H91" s="51" t="n">
        <v>0.0855416954916835</v>
      </c>
      <c r="I91" s="51" t="n">
        <f aca="false">H91*121/10</f>
        <v>1.03505451544937</v>
      </c>
      <c r="J91" s="51" t="n">
        <v>0.0402492157787502</v>
      </c>
      <c r="K91" s="51" t="n">
        <v>0.0533165153340829</v>
      </c>
      <c r="L91" s="51" t="n">
        <v>0.0682609303704359</v>
      </c>
      <c r="M91" s="26" t="n">
        <f aca="false">SQRT(F91^2+I91^2)</f>
        <v>1.29044132192516</v>
      </c>
      <c r="N91" s="26" t="n">
        <f aca="false">SQRT(G91^2+J91^2)*121/10</f>
        <v>1.05524147317856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0.160862245357754</v>
      </c>
      <c r="F92" s="51" t="n">
        <f aca="false">E92*121/10</f>
        <v>1.94643316882882</v>
      </c>
      <c r="G92" s="0" t="n">
        <v>0.0421216940427598</v>
      </c>
      <c r="H92" s="0" t="n">
        <v>0.0888494332481113</v>
      </c>
      <c r="I92" s="51" t="n">
        <f aca="false">H92*121/10</f>
        <v>1.07507814230215</v>
      </c>
      <c r="J92" s="0" t="n">
        <v>0.0574525420059623</v>
      </c>
      <c r="K92" s="0" t="n">
        <v>0.120371715252012</v>
      </c>
      <c r="L92" s="0" t="n">
        <v>0.129658822107296</v>
      </c>
      <c r="M92" s="26" t="n">
        <f aca="false">SQRT(F92^2+I92^2)</f>
        <v>2.22359958013417</v>
      </c>
      <c r="N92" s="26" t="n">
        <f aca="false">SQRT(G92^2+J92^2)*121/10</f>
        <v>0.861995005799109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0.20420018576051</v>
      </c>
      <c r="F93" s="51" t="n">
        <f aca="false">E93*121/10</f>
        <v>2.47082224770217</v>
      </c>
      <c r="G93" s="0" t="n">
        <v>0.0637863057622314</v>
      </c>
      <c r="H93" s="0" t="n">
        <v>0.137169897584865</v>
      </c>
      <c r="I93" s="51" t="n">
        <f aca="false">H93*121/10</f>
        <v>1.65975576077687</v>
      </c>
      <c r="J93" s="0" t="n">
        <v>0.123641152906367</v>
      </c>
      <c r="K93" s="0" t="n">
        <v>0.16772776784679</v>
      </c>
      <c r="L93" s="0" t="n">
        <v>0.174506776165342</v>
      </c>
      <c r="M93" s="26" t="n">
        <f aca="false">SQRT(F93^2+I93^2)</f>
        <v>2.97653351487464</v>
      </c>
      <c r="N93" s="26" t="n">
        <f aca="false">SQRT(G93^2+J93^2)*121/10</f>
        <v>1.6834151904729</v>
      </c>
      <c r="O93" s="0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0.145072546420556</v>
      </c>
      <c r="F94" s="51" t="n">
        <f aca="false">E94*121/10</f>
        <v>1.75537781168873</v>
      </c>
      <c r="G94" s="0" t="n">
        <v>0.065309678229918</v>
      </c>
      <c r="H94" s="0" t="n">
        <v>0.129137282226976</v>
      </c>
      <c r="I94" s="51" t="n">
        <f aca="false">H94*121/10</f>
        <v>1.56256111494641</v>
      </c>
      <c r="J94" s="0" t="n">
        <v>0.0546151879672491</v>
      </c>
      <c r="K94" s="0" t="n">
        <v>0.132243297036914</v>
      </c>
      <c r="L94" s="0" t="n">
        <v>0.104433926724203</v>
      </c>
      <c r="M94" s="26" t="n">
        <f aca="false">SQRT(F94^2+I94^2)</f>
        <v>2.3500954235332</v>
      </c>
      <c r="N94" s="26" t="n">
        <f aca="false">SQRT(G94^2+J94^2)*121/10</f>
        <v>1.03014803966682</v>
      </c>
      <c r="O94" s="0" t="n">
        <v>0</v>
      </c>
      <c r="P94" s="52" t="n">
        <f aca="false">(20-O94)/20*100</f>
        <v>100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0.211279025629942</v>
      </c>
      <c r="F95" s="51" t="n">
        <f aca="false">E95*121/10</f>
        <v>2.5564762101223</v>
      </c>
      <c r="G95" s="0" t="n">
        <v>0.1902770273399</v>
      </c>
      <c r="H95" s="0" t="n">
        <v>0.0908066752040401</v>
      </c>
      <c r="I95" s="51" t="n">
        <f aca="false">H95*121/10</f>
        <v>1.09876076996889</v>
      </c>
      <c r="J95" s="0" t="n">
        <v>0.101299376547679</v>
      </c>
      <c r="K95" s="0" t="n">
        <v>0.19325693526129</v>
      </c>
      <c r="L95" s="0" t="n">
        <v>0.334444351731302</v>
      </c>
      <c r="M95" s="26" t="n">
        <f aca="false">SQRT(F95^2+I95^2)</f>
        <v>2.78259696013344</v>
      </c>
      <c r="N95" s="26" t="n">
        <f aca="false">SQRT(G95^2+J95^2)*121/10</f>
        <v>2.608298375088</v>
      </c>
      <c r="O95" s="0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52" t="n">
        <v>25</v>
      </c>
      <c r="C96" s="0" t="n">
        <v>250</v>
      </c>
      <c r="D96" s="52" t="n">
        <v>500</v>
      </c>
      <c r="E96" s="0" t="n">
        <v>0.472639398491492</v>
      </c>
      <c r="F96" s="51" t="n">
        <f aca="false">E96*121/10</f>
        <v>5.71893672174705</v>
      </c>
      <c r="G96" s="0" t="n">
        <v>0.101188967475783</v>
      </c>
      <c r="H96" s="0" t="n">
        <v>0.31390590421602</v>
      </c>
      <c r="I96" s="51" t="n">
        <f aca="false">H96*121/10</f>
        <v>3.79826144101384</v>
      </c>
      <c r="J96" s="0" t="n">
        <v>0.599457564974466</v>
      </c>
      <c r="K96" s="0" t="n">
        <v>0.23792474226372</v>
      </c>
      <c r="L96" s="0" t="n">
        <v>0.882436820833809</v>
      </c>
      <c r="M96" s="26" t="n">
        <f aca="false">SQRT(F96^2+I96^2)</f>
        <v>6.86534975086044</v>
      </c>
      <c r="N96" s="26" t="n">
        <f aca="false">SQRT(G96^2+J96^2)*121/10</f>
        <v>7.35604947656995</v>
      </c>
      <c r="O96" s="0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52" t="n">
        <v>22</v>
      </c>
      <c r="C97" s="0" t="n">
        <v>250</v>
      </c>
      <c r="D97" s="52" t="n">
        <v>500</v>
      </c>
      <c r="E97" s="0" t="n">
        <v>0.140097646076348</v>
      </c>
      <c r="F97" s="51" t="n">
        <f aca="false">E97*121/10</f>
        <v>1.69518151752381</v>
      </c>
      <c r="G97" s="0" t="n">
        <v>0.0967879080019748</v>
      </c>
      <c r="H97" s="0" t="n">
        <v>0.222688789339872</v>
      </c>
      <c r="I97" s="51" t="n">
        <f aca="false">H97*121/10</f>
        <v>2.69453435101245</v>
      </c>
      <c r="J97" s="0" t="n">
        <v>0.178336006718796</v>
      </c>
      <c r="K97" s="0" t="n">
        <v>0.174902109909002</v>
      </c>
      <c r="L97" s="0" t="n">
        <v>0.211089982093184</v>
      </c>
      <c r="M97" s="26" t="n">
        <f aca="false">SQRT(F97^2+I97^2)</f>
        <v>3.18341887695296</v>
      </c>
      <c r="N97" s="26" t="n">
        <f aca="false">SQRT(G97^2+J97^2)*121/10</f>
        <v>2.45518602369249</v>
      </c>
      <c r="O97" s="0" t="n">
        <v>6</v>
      </c>
      <c r="P97" s="52" t="n">
        <f aca="false">(20-O97)/20*100</f>
        <v>70</v>
      </c>
    </row>
    <row r="98" customFormat="false" ht="15.75" hidden="false" customHeight="false" outlineLevel="0" collapsed="false">
      <c r="A98" s="0" t="s">
        <v>94</v>
      </c>
      <c r="B98" s="52" t="n">
        <v>19</v>
      </c>
      <c r="C98" s="0" t="n">
        <v>250</v>
      </c>
      <c r="D98" s="52" t="n">
        <v>500</v>
      </c>
      <c r="E98" s="0" t="n">
        <v>0.19086313909952</v>
      </c>
      <c r="F98" s="51" t="n">
        <f aca="false">E98*121/10</f>
        <v>2.30944398310419</v>
      </c>
      <c r="G98" s="0" t="n">
        <v>0.16585</v>
      </c>
      <c r="H98" s="0" t="n">
        <v>0.0811765835412189</v>
      </c>
      <c r="I98" s="51" t="n">
        <f aca="false">H98*121/10</f>
        <v>0.982236660848749</v>
      </c>
      <c r="J98" s="0" t="n">
        <v>0.123689</v>
      </c>
      <c r="K98" s="0" t="n">
        <v>0.795054445197757</v>
      </c>
      <c r="L98" s="0" t="n">
        <v>0.080125</v>
      </c>
      <c r="M98" s="26" t="n">
        <f aca="false">SQRT(F98^2+I98^2)</f>
        <v>2.50964546679635</v>
      </c>
      <c r="N98" s="26" t="n">
        <f aca="false">SQRT(G98^2+J98^2)*121/10</f>
        <v>2.50341927105042</v>
      </c>
      <c r="O98" s="0" t="n">
        <v>18</v>
      </c>
      <c r="P98" s="52" t="n">
        <f aca="false">(20-O98)/20*100</f>
        <v>10</v>
      </c>
    </row>
    <row r="99" customFormat="false" ht="15.75" hidden="false" customHeight="false" outlineLevel="0" collapsed="false">
      <c r="A99" s="0" t="s">
        <v>95</v>
      </c>
      <c r="B99" s="52" t="n">
        <v>16</v>
      </c>
      <c r="C99" s="0" t="n">
        <v>250</v>
      </c>
      <c r="D99" s="52" t="n">
        <v>500</v>
      </c>
      <c r="E99" s="0" t="n">
        <v>0.24078188990552</v>
      </c>
      <c r="F99" s="51" t="n">
        <f aca="false">E99*121/10</f>
        <v>2.91346086785679</v>
      </c>
      <c r="G99" s="0" t="n">
        <v>0.18963750831308</v>
      </c>
      <c r="H99" s="0" t="n">
        <v>0.161736871840917</v>
      </c>
      <c r="I99" s="51" t="n">
        <f aca="false">H99*121/10</f>
        <v>1.9570161492751</v>
      </c>
      <c r="J99" s="0" t="n">
        <v>0.00979842361350531</v>
      </c>
      <c r="K99" s="0" t="n">
        <v>2.17069842834051</v>
      </c>
      <c r="L99" s="0" t="n">
        <v>0.0846367662604322</v>
      </c>
      <c r="M99" s="26" t="n">
        <f aca="false">SQRT(F99^2+I99^2)</f>
        <v>3.50972455287539</v>
      </c>
      <c r="N99" s="26" t="n">
        <f aca="false">SQRT(G99^2+J99^2)*121/10</f>
        <v>2.2976747847378</v>
      </c>
      <c r="O99" s="0" t="n">
        <v>19</v>
      </c>
      <c r="P99" s="52" t="n">
        <f aca="false">(20-O99)/20*100</f>
        <v>5</v>
      </c>
    </row>
    <row r="105" customFormat="false" ht="15.75" hidden="false" customHeight="false" outlineLevel="0" collapsed="false">
      <c r="A105" s="25" t="s">
        <v>96</v>
      </c>
      <c r="C105" s="0" t="s">
        <v>97</v>
      </c>
      <c r="M105" s="26"/>
      <c r="N105" s="26"/>
    </row>
    <row r="106" customFormat="false" ht="15.75" hidden="false" customHeight="false" outlineLevel="0" collapsed="false">
      <c r="M106" s="26"/>
      <c r="N106" s="26"/>
    </row>
    <row r="107" customFormat="false" ht="15.75" hidden="false" customHeight="false" outlineLevel="0" collapsed="false">
      <c r="A107" s="51" t="s">
        <v>54</v>
      </c>
      <c r="C107" s="0" t="s">
        <v>19</v>
      </c>
      <c r="D107" s="52"/>
      <c r="E107" s="51"/>
      <c r="F107" s="51"/>
      <c r="G107" s="51"/>
      <c r="H107" s="51"/>
      <c r="I107" s="51"/>
      <c r="J107" s="51"/>
      <c r="K107" s="51"/>
      <c r="L107" s="51"/>
      <c r="M107" s="26"/>
      <c r="N107" s="26"/>
      <c r="O107" s="51"/>
      <c r="P107" s="51"/>
    </row>
    <row r="108" customFormat="false" ht="15.75" hidden="false" customHeight="false" outlineLevel="0" collapsed="false">
      <c r="A108" s="0" t="s">
        <v>69</v>
      </c>
      <c r="B108" s="27" t="s">
        <v>98</v>
      </c>
      <c r="C108" s="0" t="s">
        <v>57</v>
      </c>
      <c r="D108" s="27" t="s">
        <v>22</v>
      </c>
      <c r="E108" s="28" t="s">
        <v>23</v>
      </c>
      <c r="F108" s="28" t="s">
        <v>24</v>
      </c>
      <c r="G108" s="28" t="s">
        <v>25</v>
      </c>
      <c r="H108" s="28" t="s">
        <v>26</v>
      </c>
      <c r="I108" s="28" t="s">
        <v>27</v>
      </c>
      <c r="J108" s="28" t="s">
        <v>28</v>
      </c>
      <c r="K108" s="28" t="s">
        <v>29</v>
      </c>
      <c r="L108" s="28" t="s">
        <v>30</v>
      </c>
      <c r="M108" s="27" t="s">
        <v>31</v>
      </c>
      <c r="N108" s="27" t="s">
        <v>32</v>
      </c>
      <c r="O108" s="27" t="s">
        <v>33</v>
      </c>
      <c r="P108" s="27" t="s">
        <v>58</v>
      </c>
    </row>
    <row r="109" customFormat="false" ht="15.75" hidden="false" customHeight="false" outlineLevel="0" collapsed="false">
      <c r="A109" s="0" t="s">
        <v>99</v>
      </c>
      <c r="B109" s="52" t="n">
        <v>0</v>
      </c>
      <c r="C109" s="0" t="n">
        <v>250</v>
      </c>
      <c r="D109" s="52" t="n">
        <v>500</v>
      </c>
      <c r="E109" s="51" t="n">
        <v>0.2890219880828</v>
      </c>
      <c r="F109" s="51" t="n">
        <f aca="false">E109*121/10</f>
        <v>3.49716605580188</v>
      </c>
      <c r="G109" s="51" t="n">
        <v>0.127252653608053</v>
      </c>
      <c r="H109" s="51" t="n">
        <v>0.0121674711349797</v>
      </c>
      <c r="I109" s="51" t="n">
        <f aca="false">H109*121/10</f>
        <v>0.147226400733254</v>
      </c>
      <c r="J109" s="51" t="n">
        <v>0.0116159845139072</v>
      </c>
      <c r="K109" s="51" t="n">
        <v>0.0438760493399601</v>
      </c>
      <c r="L109" s="51" t="n">
        <v>0.0475226187394602</v>
      </c>
      <c r="M109" s="26" t="n">
        <f aca="false">SQRT(F109^2+I109^2)</f>
        <v>3.50026370934045</v>
      </c>
      <c r="N109" s="26" t="n">
        <f aca="false">SQRT(G109^2+J109^2)*121/10</f>
        <v>1.54615885841649</v>
      </c>
      <c r="O109" s="52" t="n">
        <v>0</v>
      </c>
      <c r="P109" s="52" t="n">
        <f aca="false">(50-O109)/50*100</f>
        <v>100</v>
      </c>
    </row>
    <row r="110" customFormat="false" ht="15.75" hidden="false" customHeight="false" outlineLevel="0" collapsed="false">
      <c r="A110" s="0" t="s">
        <v>99</v>
      </c>
      <c r="B110" s="52" t="n">
        <v>5</v>
      </c>
      <c r="C110" s="0" t="n">
        <v>250</v>
      </c>
      <c r="D110" s="52" t="n">
        <v>500</v>
      </c>
      <c r="E110" s="51" t="n">
        <v>0.366578689609545</v>
      </c>
      <c r="F110" s="51" t="n">
        <f aca="false">E110*121/10</f>
        <v>4.43560214427549</v>
      </c>
      <c r="G110" s="51" t="n">
        <v>0.117750443268438</v>
      </c>
      <c r="H110" s="51" t="n">
        <v>0.0153439154510401</v>
      </c>
      <c r="I110" s="51" t="n">
        <f aca="false">H110*121/10</f>
        <v>0.185661376957585</v>
      </c>
      <c r="J110" s="51" t="n">
        <v>0.00982919883137145</v>
      </c>
      <c r="K110" s="51" t="n">
        <v>0.0509644791231941</v>
      </c>
      <c r="L110" s="51" t="n">
        <v>0.0516236353458051</v>
      </c>
      <c r="M110" s="26" t="n">
        <f aca="false">SQRT(F110^2+I110^2)</f>
        <v>4.43948606588591</v>
      </c>
      <c r="N110" s="26" t="n">
        <f aca="false">SQRT(G110^2+J110^2)*121/10</f>
        <v>1.42973571529669</v>
      </c>
      <c r="O110" s="52" t="n">
        <v>0</v>
      </c>
      <c r="P110" s="52" t="n">
        <f aca="false">(50-O110)/50*100</f>
        <v>100</v>
      </c>
    </row>
    <row r="111" customFormat="false" ht="15.75" hidden="false" customHeight="false" outlineLevel="0" collapsed="false">
      <c r="A111" s="0" t="s">
        <v>99</v>
      </c>
      <c r="B111" s="52" t="n">
        <v>8</v>
      </c>
      <c r="C111" s="0" t="n">
        <v>250</v>
      </c>
      <c r="D111" s="52" t="n">
        <v>500</v>
      </c>
      <c r="E111" s="51" t="n">
        <v>0.0556293531903204</v>
      </c>
      <c r="F111" s="51" t="n">
        <f aca="false">E111*121/10</f>
        <v>0.673115173602877</v>
      </c>
      <c r="G111" s="51" t="n">
        <v>0.0265898569714834</v>
      </c>
      <c r="H111" s="51" t="n">
        <v>0.0127615064627751</v>
      </c>
      <c r="I111" s="51" t="n">
        <f aca="false">H111*121/10</f>
        <v>0.154414228199579</v>
      </c>
      <c r="J111" s="51" t="n">
        <v>0.0108498944970917</v>
      </c>
      <c r="K111" s="51" t="n">
        <v>0.0273894040299268</v>
      </c>
      <c r="L111" s="51" t="n">
        <v>0.0443986126220875</v>
      </c>
      <c r="M111" s="26" t="n">
        <f aca="false">SQRT(F111^2+I111^2)</f>
        <v>0.690599587898011</v>
      </c>
      <c r="N111" s="26" t="n">
        <f aca="false">SQRT(G111^2+J111^2)*121/10</f>
        <v>0.347491419355407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17</v>
      </c>
      <c r="C112" s="0" t="n">
        <v>250</v>
      </c>
      <c r="D112" s="52" t="n">
        <v>500</v>
      </c>
      <c r="E112" s="51" t="n">
        <v>0.107956707403841</v>
      </c>
      <c r="F112" s="51" t="n">
        <f aca="false">E112*121/10</f>
        <v>1.30627615958648</v>
      </c>
      <c r="G112" s="51" t="n">
        <v>0.134408392074809</v>
      </c>
      <c r="H112" s="51" t="n">
        <v>0.166757547760459</v>
      </c>
      <c r="I112" s="51" t="n">
        <f aca="false">H112*121/10</f>
        <v>2.01776632790155</v>
      </c>
      <c r="J112" s="51" t="n">
        <v>0.194280597509218</v>
      </c>
      <c r="K112" s="51" t="n">
        <v>0.159897337399874</v>
      </c>
      <c r="L112" s="51" t="n">
        <v>0.176730927952124</v>
      </c>
      <c r="M112" s="26" t="n">
        <f aca="false">SQRT(F112^2+I112^2)</f>
        <v>2.40369265071833</v>
      </c>
      <c r="N112" s="26" t="n">
        <f aca="false">SQRT(G112^2+J112^2)*121/10</f>
        <v>2.85853546957567</v>
      </c>
      <c r="O112" s="52" t="n">
        <v>0</v>
      </c>
      <c r="P112" s="52" t="n">
        <f aca="false">(50-O112)/50*100</f>
        <v>100</v>
      </c>
    </row>
    <row r="113" customFormat="false" ht="15.75" hidden="false" customHeight="false" outlineLevel="0" collapsed="false">
      <c r="A113" s="0" t="s">
        <v>99</v>
      </c>
      <c r="B113" s="52" t="n">
        <v>37</v>
      </c>
      <c r="C113" s="0" t="n">
        <v>250</v>
      </c>
      <c r="D113" s="52" t="n">
        <v>500</v>
      </c>
      <c r="E113" s="51" t="n">
        <v>0.322358078997228</v>
      </c>
      <c r="F113" s="51" t="n">
        <f aca="false">E113*121/10</f>
        <v>3.90053275586646</v>
      </c>
      <c r="G113" s="51" t="n">
        <v>0.141599597175454</v>
      </c>
      <c r="H113" s="51" t="n">
        <v>0.53494633244054</v>
      </c>
      <c r="I113" s="51" t="n">
        <f aca="false">H113*121/10</f>
        <v>6.47285062253053</v>
      </c>
      <c r="J113" s="51" t="n">
        <v>0.195806664540205</v>
      </c>
      <c r="K113" s="51" t="n">
        <v>0.425534774499346</v>
      </c>
      <c r="L113" s="51" t="n">
        <v>0.180994054397922</v>
      </c>
      <c r="M113" s="26" t="n">
        <f aca="false">SQRT(F113^2+I113^2)</f>
        <v>7.55724493192996</v>
      </c>
      <c r="N113" s="26" t="n">
        <f aca="false">SQRT(G113^2+J113^2)*121/10</f>
        <v>2.92386418492287</v>
      </c>
      <c r="O113" s="52" t="n">
        <v>0</v>
      </c>
      <c r="P113" s="52" t="n">
        <f aca="false">(50-O113)/50*100</f>
        <v>100</v>
      </c>
    </row>
    <row r="114" customFormat="false" ht="15.75" hidden="false" customHeight="false" outlineLevel="0" collapsed="false">
      <c r="A114" s="0" t="s">
        <v>99</v>
      </c>
      <c r="B114" s="52" t="n">
        <v>43</v>
      </c>
      <c r="C114" s="0" t="n">
        <v>250</v>
      </c>
      <c r="D114" s="52" t="n">
        <v>500</v>
      </c>
      <c r="E114" s="51" t="n">
        <v>0.513772634908292</v>
      </c>
      <c r="F114" s="51" t="n">
        <f aca="false">E114*121/10</f>
        <v>6.21664888239033</v>
      </c>
      <c r="G114" s="51" t="n">
        <v>0.221846622067708</v>
      </c>
      <c r="H114" s="51" t="n">
        <v>0.823315844272377</v>
      </c>
      <c r="I114" s="51" t="n">
        <f aca="false">H114*121/10</f>
        <v>9.96212171569576</v>
      </c>
      <c r="J114" s="51" t="n">
        <v>0.170197429450332</v>
      </c>
      <c r="K114" s="51" t="n">
        <v>0.572764634154424</v>
      </c>
      <c r="L114" s="51" t="n">
        <v>0.348049947013629</v>
      </c>
      <c r="M114" s="26" t="n">
        <f aca="false">SQRT(F114^2+I114^2)</f>
        <v>11.7426825046606</v>
      </c>
      <c r="N114" s="26" t="n">
        <f aca="false">SQRT(G114^2+J114^2)*121/10</f>
        <v>3.38330992057607</v>
      </c>
      <c r="O114" s="52" t="n">
        <v>5</v>
      </c>
      <c r="P114" s="52" t="n">
        <f aca="false">(50-O114)/50*100</f>
        <v>90</v>
      </c>
    </row>
    <row r="115" customFormat="false" ht="15.75" hidden="false" customHeight="false" outlineLevel="0" collapsed="false">
      <c r="A115" s="0" t="s">
        <v>99</v>
      </c>
      <c r="B115" s="52" t="n">
        <v>45</v>
      </c>
      <c r="C115" s="0" t="n">
        <v>250</v>
      </c>
      <c r="D115" s="52" t="n">
        <v>500</v>
      </c>
      <c r="E115" s="51" t="n">
        <v>4.50781016712426</v>
      </c>
      <c r="F115" s="51" t="n">
        <f aca="false">E115*121/10</f>
        <v>54.5445030222036</v>
      </c>
      <c r="G115" s="51" t="n">
        <v>0.0987528082935411</v>
      </c>
      <c r="H115" s="51" t="n">
        <v>2.04150187415415</v>
      </c>
      <c r="I115" s="51" t="n">
        <f aca="false">H115*121/10</f>
        <v>24.7021726772652</v>
      </c>
      <c r="J115" s="51" t="n">
        <v>0.0215428239873744</v>
      </c>
      <c r="K115" s="51" t="n">
        <v>0.5444847443821</v>
      </c>
      <c r="L115" s="51" t="n">
        <v>0.698779523899244</v>
      </c>
      <c r="M115" s="26" t="n">
        <f aca="false">SQRT(F115^2+I115^2)</f>
        <v>59.87737590206</v>
      </c>
      <c r="N115" s="26" t="n">
        <f aca="false">SQRT(G115^2+J115^2)*121/10</f>
        <v>1.22301077930881</v>
      </c>
      <c r="O115" s="52" t="n">
        <v>18</v>
      </c>
      <c r="P115" s="52" t="n">
        <f aca="false">(50-O115)/50*100</f>
        <v>64</v>
      </c>
    </row>
    <row r="116" customFormat="false" ht="15.75" hidden="false" customHeight="false" outlineLevel="0" collapsed="false">
      <c r="A116" s="0" t="s">
        <v>99</v>
      </c>
      <c r="B116" s="52" t="n">
        <v>50</v>
      </c>
      <c r="C116" s="0" t="n">
        <v>250</v>
      </c>
      <c r="D116" s="52" t="n">
        <v>500</v>
      </c>
      <c r="E116" s="51"/>
      <c r="F116" s="51" t="n">
        <f aca="false">E116*121/10</f>
        <v>0</v>
      </c>
      <c r="G116" s="51"/>
      <c r="H116" s="51"/>
      <c r="I116" s="51" t="n">
        <f aca="false">H116*121/10</f>
        <v>0</v>
      </c>
      <c r="J116" s="51"/>
      <c r="K116" s="51"/>
      <c r="L116" s="51"/>
      <c r="M116" s="26" t="n">
        <f aca="false">SQRT(F116^2+I116^2)</f>
        <v>0</v>
      </c>
      <c r="N116" s="26" t="n">
        <f aca="false">SQRT(G116^2+J116^2)*121/10</f>
        <v>0</v>
      </c>
      <c r="O116" s="52" t="n">
        <v>50</v>
      </c>
      <c r="P116" s="52" t="n">
        <f aca="false">(50-O116)/50*100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E29" activeCellId="0" sqref="AE29"/>
    </sheetView>
  </sheetViews>
  <sheetFormatPr defaultRowHeight="15.75"/>
  <cols>
    <col collapsed="false" hidden="false" max="1" min="1" style="0" width="15.6279069767442"/>
    <col collapsed="false" hidden="false" max="4" min="2" style="0" width="6.89302325581395"/>
    <col collapsed="false" hidden="false" max="15" min="15" style="0" width="4.55348837209302"/>
    <col collapsed="false" hidden="false" max="17" min="16" style="0" width="7.26046511627907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100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8" t="s">
        <v>29</v>
      </c>
      <c r="L6" s="28" t="s">
        <v>30</v>
      </c>
      <c r="M6" s="27" t="s">
        <v>31</v>
      </c>
      <c r="N6" s="27" t="s">
        <v>32</v>
      </c>
      <c r="O6" s="27" t="s">
        <v>33</v>
      </c>
      <c r="P6" s="28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0.0808562402492359</v>
      </c>
      <c r="F7" s="26" t="n">
        <f aca="false">E7*121/10</f>
        <v>0.978360507015755</v>
      </c>
      <c r="G7" s="26" t="n">
        <v>0.070119927175375</v>
      </c>
      <c r="H7" s="26" t="n">
        <v>0.117024360763855</v>
      </c>
      <c r="I7" s="26" t="n">
        <f aca="false">H7*121/10</f>
        <v>1.41599476524265</v>
      </c>
      <c r="J7" s="26" t="n">
        <v>0.0788865163911826</v>
      </c>
      <c r="K7" s="26" t="n">
        <v>0.0659660697830123</v>
      </c>
      <c r="L7" s="26" t="n">
        <v>0.0598364070205763</v>
      </c>
      <c r="M7" s="26" t="n">
        <f aca="false">SQRT(F7^2+I7^2)</f>
        <v>1.72111314470685</v>
      </c>
      <c r="N7" s="26" t="n">
        <f aca="false">SQRT(G7^2+J7^2)*121/10</f>
        <v>1.27710250380284</v>
      </c>
      <c r="O7" s="42" t="n">
        <v>2</v>
      </c>
      <c r="P7" s="0" t="n">
        <f aca="false">(50-O7)/50*100</f>
        <v>96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0.839556751824796</v>
      </c>
      <c r="Y7" s="26" t="n">
        <f aca="false">X7*56/10</f>
        <v>4.70151781021886</v>
      </c>
      <c r="Z7" s="26" t="n">
        <v>0.251291204266251</v>
      </c>
      <c r="AA7" s="26" t="n">
        <v>0.207138298247602</v>
      </c>
      <c r="AB7" s="26" t="n">
        <f aca="false">AA7*56/10</f>
        <v>1.15997447018657</v>
      </c>
      <c r="AC7" s="26" t="n">
        <v>0.158743256652165</v>
      </c>
      <c r="AD7" s="39" t="n">
        <v>0.141648994300147</v>
      </c>
      <c r="AE7" s="37" t="n">
        <v>0.106625323461108</v>
      </c>
      <c r="AF7" s="40" t="n">
        <f aca="false">SQRT(Y7^2+AB7^2)</f>
        <v>4.84250043792355</v>
      </c>
      <c r="AG7" s="41" t="n">
        <f aca="false">SQRT(Z7^2+AC7^2)*56/10</f>
        <v>1.66449758960845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0.930876626431694</v>
      </c>
      <c r="F8" s="26" t="n">
        <f aca="false">E8*121/10</f>
        <v>11.2636071798235</v>
      </c>
      <c r="G8" s="26" t="n">
        <v>0.283905595258229</v>
      </c>
      <c r="H8" s="26" t="n">
        <v>0.201414855278449</v>
      </c>
      <c r="I8" s="26" t="n">
        <f aca="false">H8*121/10</f>
        <v>2.43711974886923</v>
      </c>
      <c r="J8" s="26" t="n">
        <v>0.141467889097918</v>
      </c>
      <c r="K8" s="26" t="n">
        <v>0.0981220099180987</v>
      </c>
      <c r="L8" s="26" t="n">
        <v>0.0614921305547138</v>
      </c>
      <c r="M8" s="26" t="n">
        <f aca="false">SQRT(F8^2+I8^2)</f>
        <v>11.5242526600079</v>
      </c>
      <c r="N8" s="26" t="n">
        <f aca="false">SQRT(G8^2+J8^2)*121/10</f>
        <v>3.83811448146431</v>
      </c>
      <c r="O8" s="42" t="n">
        <v>0</v>
      </c>
      <c r="P8" s="0" t="n">
        <f aca="false">(50-O8)/50*100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0.926635547076393</v>
      </c>
      <c r="Y8" s="26" t="n">
        <f aca="false">X8*56/10</f>
        <v>5.1891590636278</v>
      </c>
      <c r="Z8" s="26" t="n">
        <v>0.100091107759994</v>
      </c>
      <c r="AA8" s="26" t="n">
        <v>0.670923456204585</v>
      </c>
      <c r="AB8" s="26" t="n">
        <f aca="false">AA8*56/10</f>
        <v>3.75717135474568</v>
      </c>
      <c r="AC8" s="26" t="n">
        <v>0.123008676829995</v>
      </c>
      <c r="AD8" s="39" t="n">
        <v>0.773736246573299</v>
      </c>
      <c r="AE8" s="37" t="n">
        <v>0.153570031305379</v>
      </c>
      <c r="AF8" s="39" t="n">
        <f aca="false">SQRT(Y8^2+AB8^2)</f>
        <v>6.40653637908597</v>
      </c>
      <c r="AG8" s="44" t="n">
        <f aca="false">SQRT(Z8^2+AC8^2)*56/10</f>
        <v>0.88807886387689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0.156023809887978</v>
      </c>
      <c r="F9" s="26" t="n">
        <f aca="false">E9*121/10</f>
        <v>1.88788809964453</v>
      </c>
      <c r="G9" s="26" t="n">
        <v>0.119967543763249</v>
      </c>
      <c r="H9" s="26" t="n">
        <v>0.0921208833996854</v>
      </c>
      <c r="I9" s="26" t="n">
        <f aca="false">H9*121/10</f>
        <v>1.11466268913619</v>
      </c>
      <c r="J9" s="26" t="n">
        <v>0.113608891977995</v>
      </c>
      <c r="K9" s="26" t="n">
        <v>0.073163082645134</v>
      </c>
      <c r="L9" s="26" t="n">
        <v>0.109201795679241</v>
      </c>
      <c r="M9" s="26" t="n">
        <f aca="false">SQRT(F9^2+I9^2)</f>
        <v>2.19239466960942</v>
      </c>
      <c r="N9" s="26" t="n">
        <f aca="false">SQRT(G9^2+J9^2)*121/10</f>
        <v>1.99921851858724</v>
      </c>
      <c r="O9" s="42" t="n">
        <v>0</v>
      </c>
      <c r="P9" s="0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0.345636338301159</v>
      </c>
      <c r="Y9" s="26" t="n">
        <f aca="false">X9*56/10</f>
        <v>1.93556349448649</v>
      </c>
      <c r="Z9" s="26" t="n">
        <v>0.043031929343184</v>
      </c>
      <c r="AA9" s="26" t="n">
        <v>0.18930721977665</v>
      </c>
      <c r="AB9" s="26" t="n">
        <f aca="false">AA9*56/10</f>
        <v>1.06012043074924</v>
      </c>
      <c r="AC9" s="26" t="n">
        <v>0.0744545535789053</v>
      </c>
      <c r="AD9" s="39" t="n">
        <v>0.195092915291298</v>
      </c>
      <c r="AE9" s="37" t="n">
        <v>0.240683728184418</v>
      </c>
      <c r="AF9" s="39" t="n">
        <f aca="false">SQRT(Y9^2+AB9^2)</f>
        <v>2.20686686704946</v>
      </c>
      <c r="AG9" s="44" t="n">
        <f aca="false">SQRT(Z9^2+AC9^2)*56/10</f>
        <v>0.481574847907928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0.780979379076693</v>
      </c>
      <c r="F10" s="26" t="n">
        <f aca="false">E10*121/10</f>
        <v>9.44985048682799</v>
      </c>
      <c r="G10" s="26" t="n">
        <v>0.0988936582997004</v>
      </c>
      <c r="H10" s="26" t="n">
        <v>0.307206532640346</v>
      </c>
      <c r="I10" s="26" t="n">
        <f aca="false">H10*121/10</f>
        <v>3.71719904494819</v>
      </c>
      <c r="J10" s="26" t="n">
        <v>0.258187696513013</v>
      </c>
      <c r="K10" s="26" t="n">
        <v>0.296234709189651</v>
      </c>
      <c r="L10" s="26" t="n">
        <v>0.186575071512137</v>
      </c>
      <c r="M10" s="26" t="n">
        <f aca="false">SQRT(F10^2+I10^2)</f>
        <v>10.1546660685208</v>
      </c>
      <c r="N10" s="26" t="n">
        <f aca="false">SQRT(G10^2+J10^2)*121/10</f>
        <v>3.34540038240485</v>
      </c>
      <c r="O10" s="42" t="n">
        <v>0</v>
      </c>
      <c r="P10" s="0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0.261758921690404</v>
      </c>
      <c r="Y10" s="26" t="n">
        <f aca="false">X10*56/10</f>
        <v>1.46584996146626</v>
      </c>
      <c r="Z10" s="26" t="n">
        <v>0.114236209500085</v>
      </c>
      <c r="AA10" s="26" t="n">
        <v>0.562967844174901</v>
      </c>
      <c r="AB10" s="26" t="n">
        <f aca="false">AA10*56/10</f>
        <v>3.15261992737945</v>
      </c>
      <c r="AC10" s="26" t="n">
        <v>0.0804462740420142</v>
      </c>
      <c r="AD10" s="39" t="n">
        <v>0.420718208403639</v>
      </c>
      <c r="AE10" s="37" t="n">
        <v>0.0633094333425957</v>
      </c>
      <c r="AF10" s="39" t="n">
        <f aca="false">SQRT(Y10^2+AB10^2)</f>
        <v>3.47674107693406</v>
      </c>
      <c r="AG10" s="44" t="n">
        <f aca="false">SQRT(Z10^2+AC10^2)*56/10</f>
        <v>0.78242871679051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0.165434087896897</v>
      </c>
      <c r="F11" s="26" t="n">
        <f aca="false">E11*121/10</f>
        <v>2.00175246355245</v>
      </c>
      <c r="G11" s="26" t="n">
        <v>0.0564981097924496</v>
      </c>
      <c r="H11" s="26" t="n">
        <v>0.104417765284652</v>
      </c>
      <c r="I11" s="26" t="n">
        <f aca="false">H11*121/10</f>
        <v>1.26345495994429</v>
      </c>
      <c r="J11" s="26" t="n">
        <v>0.0882822080448337</v>
      </c>
      <c r="K11" s="26" t="n">
        <v>0.0831859914717512</v>
      </c>
      <c r="L11" s="26" t="n">
        <v>0.0679274704599106</v>
      </c>
      <c r="M11" s="26" t="n">
        <f aca="false">SQRT(F11^2+I11^2)</f>
        <v>2.36713568710079</v>
      </c>
      <c r="N11" s="26" t="n">
        <f aca="false">SQRT(G11^2+J11^2)*121/10</f>
        <v>1.26823843702701</v>
      </c>
      <c r="O11" s="42" t="n">
        <v>0</v>
      </c>
      <c r="P11" s="0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0.420962071646943</v>
      </c>
      <c r="Y11" s="26" t="n">
        <f aca="false">X11*56/10</f>
        <v>2.35738760122288</v>
      </c>
      <c r="Z11" s="26" t="n">
        <v>0.279400719555538</v>
      </c>
      <c r="AA11" s="26" t="n">
        <v>0.356072555380149</v>
      </c>
      <c r="AB11" s="26" t="n">
        <f aca="false">AA11*56/10</f>
        <v>1.99400631012883</v>
      </c>
      <c r="AC11" s="26" t="n">
        <v>0.270431869843122</v>
      </c>
      <c r="AD11" s="39" t="n">
        <v>0.0716824890368384</v>
      </c>
      <c r="AE11" s="37" t="n">
        <v>0.229001908119064</v>
      </c>
      <c r="AF11" s="39" t="n">
        <f aca="false">SQRT(Y11^2+AB11^2)</f>
        <v>3.08761031660943</v>
      </c>
      <c r="AG11" s="44" t="n">
        <f aca="false">SQRT(Z11^2+AC11^2)*56/10</f>
        <v>2.17751561297695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0.4874938202115</v>
      </c>
      <c r="F12" s="26" t="n">
        <f aca="false">E12*121/10</f>
        <v>5.89867522455915</v>
      </c>
      <c r="G12" s="26" t="n">
        <v>0.130093944056868</v>
      </c>
      <c r="H12" s="26" t="n">
        <v>0.132804619433265</v>
      </c>
      <c r="I12" s="26" t="n">
        <f aca="false">H12*121/10</f>
        <v>1.60693589514251</v>
      </c>
      <c r="J12" s="26" t="n">
        <v>0.162258213532363</v>
      </c>
      <c r="K12" s="26" t="n">
        <v>0.183670644194887</v>
      </c>
      <c r="L12" s="26" t="n">
        <v>0.191065546789226</v>
      </c>
      <c r="M12" s="26" t="n">
        <f aca="false">SQRT(F12^2+I12^2)</f>
        <v>6.11364149880621</v>
      </c>
      <c r="N12" s="26" t="n">
        <f aca="false">SQRT(G12^2+J12^2)*121/10</f>
        <v>2.51645565404377</v>
      </c>
      <c r="O12" s="42" t="n">
        <v>2</v>
      </c>
      <c r="P12" s="0" t="n">
        <f aca="false">(50-O12)/50*100</f>
        <v>96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0.00172900630180379</v>
      </c>
      <c r="Y12" s="26" t="n">
        <f aca="false">X12*56/10</f>
        <v>0.00968243529010122</v>
      </c>
      <c r="Z12" s="26" t="n">
        <v>0.000789035517130816</v>
      </c>
      <c r="AA12" s="26" t="n">
        <v>0.00389536141929909</v>
      </c>
      <c r="AB12" s="26" t="n">
        <f aca="false">AA12*56/10</f>
        <v>0.0218140239480749</v>
      </c>
      <c r="AC12" s="26" t="n">
        <v>0.00240665442351883</v>
      </c>
      <c r="AD12" s="39" t="n">
        <v>0</v>
      </c>
      <c r="AE12" s="37" t="n">
        <v>0</v>
      </c>
      <c r="AF12" s="39" t="n">
        <f aca="false">SQRT(Y12^2+AB12^2)</f>
        <v>0.0238663192376659</v>
      </c>
      <c r="AG12" s="44" t="n">
        <f aca="false">SQRT(Z12^2+AC12^2)*56/10</f>
        <v>0.0141831125614158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0.649893627684951</v>
      </c>
      <c r="F13" s="26" t="n">
        <f aca="false">E13*121/10</f>
        <v>7.86371289498791</v>
      </c>
      <c r="G13" s="26" t="n">
        <v>0.146730742413512</v>
      </c>
      <c r="H13" s="26" t="n">
        <v>0.425648489137</v>
      </c>
      <c r="I13" s="26" t="n">
        <f aca="false">H13*121/10</f>
        <v>5.1503467185577</v>
      </c>
      <c r="J13" s="26" t="n">
        <v>0.141724626199215</v>
      </c>
      <c r="K13" s="26" t="n">
        <v>0.775597007579729</v>
      </c>
      <c r="L13" s="26" t="n">
        <v>0.293714107179061</v>
      </c>
      <c r="M13" s="26" t="n">
        <f aca="false">SQRT(F13^2+I13^2)</f>
        <v>9.40021551966534</v>
      </c>
      <c r="N13" s="26" t="n">
        <f aca="false">SQRT(G13^2+J13^2)*121/10</f>
        <v>2.46839348854628</v>
      </c>
      <c r="O13" s="42" t="n">
        <v>0</v>
      </c>
      <c r="P13" s="0" t="n">
        <f aca="false">(50-O13)/50*100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0.295446563121611</v>
      </c>
      <c r="Y13" s="26" t="n">
        <f aca="false">X13*56/10</f>
        <v>1.65450075348102</v>
      </c>
      <c r="Z13" s="26" t="n">
        <v>0.1378316239885</v>
      </c>
      <c r="AA13" s="26" t="n">
        <v>0.0559167212240155</v>
      </c>
      <c r="AB13" s="26" t="n">
        <f aca="false">AA13*56/10</f>
        <v>0.313133638854487</v>
      </c>
      <c r="AC13" s="26" t="n">
        <v>0.0123813976304962</v>
      </c>
      <c r="AD13" s="39" t="n">
        <v>0.0138009931679146</v>
      </c>
      <c r="AE13" s="37" t="n">
        <v>0.0284804545218373</v>
      </c>
      <c r="AF13" s="39" t="n">
        <f aca="false">SQRT(Y13^2+AB13^2)</f>
        <v>1.68387215044715</v>
      </c>
      <c r="AG13" s="44" t="n">
        <f aca="false">SQRT(Z13^2+AC13^2)*56/10</f>
        <v>0.774965051434344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0.462383708724002</v>
      </c>
      <c r="F14" s="26" t="n">
        <f aca="false">E14*121/10</f>
        <v>5.59484287556043</v>
      </c>
      <c r="G14" s="26" t="n">
        <v>0.352686441447691</v>
      </c>
      <c r="H14" s="26" t="n">
        <v>0.0869957704011803</v>
      </c>
      <c r="I14" s="26" t="n">
        <f aca="false">H14*121/10</f>
        <v>1.05264882185428</v>
      </c>
      <c r="J14" s="26" t="n">
        <v>0.0729590464925872</v>
      </c>
      <c r="K14" s="26" t="n">
        <v>0.119417921479832</v>
      </c>
      <c r="L14" s="26" t="n">
        <v>0.0748077834127567</v>
      </c>
      <c r="M14" s="26" t="n">
        <f aca="false">SQRT(F14^2+I14^2)</f>
        <v>5.69300767120162</v>
      </c>
      <c r="N14" s="26" t="n">
        <f aca="false">SQRT(G14^2+J14^2)*121/10</f>
        <v>4.35786079171878</v>
      </c>
      <c r="O14" s="42" t="n">
        <v>0</v>
      </c>
      <c r="P14" s="0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0.95803069970035</v>
      </c>
      <c r="F15" s="26" t="n">
        <f aca="false">E15*121/10</f>
        <v>11.5921714663742</v>
      </c>
      <c r="G15" s="0" t="n">
        <v>0.202942322261177</v>
      </c>
      <c r="H15" s="0" t="n">
        <v>0.235312918512484</v>
      </c>
      <c r="I15" s="26" t="n">
        <f aca="false">H15*121/10</f>
        <v>2.84728631400106</v>
      </c>
      <c r="J15" s="0" t="n">
        <v>0.14604687026068</v>
      </c>
      <c r="K15" s="0" t="n">
        <v>0.437256416773941</v>
      </c>
      <c r="L15" s="0" t="n">
        <v>0.189848802048898</v>
      </c>
      <c r="M15" s="26" t="n">
        <f aca="false">SQRT(F15^2+I15^2)</f>
        <v>11.9367281388041</v>
      </c>
      <c r="N15" s="26" t="n">
        <f aca="false">SQRT(G15^2+J15^2)*121/10</f>
        <v>3.02536961977871</v>
      </c>
      <c r="O15" s="54" t="n">
        <v>0</v>
      </c>
      <c r="P15" s="0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0.322696972359199</v>
      </c>
      <c r="F16" s="26" t="n">
        <f aca="false">E16*121/10</f>
        <v>3.90463336554631</v>
      </c>
      <c r="G16" s="0" t="n">
        <v>0.369487108452507</v>
      </c>
      <c r="H16" s="0" t="n">
        <v>1.02696506969276</v>
      </c>
      <c r="I16" s="26" t="n">
        <f aca="false">H16*121/10</f>
        <v>12.4262773432824</v>
      </c>
      <c r="J16" s="0" t="n">
        <v>0.91569924445242</v>
      </c>
      <c r="K16" s="0" t="n">
        <v>0.411964056406354</v>
      </c>
      <c r="L16" s="0" t="n">
        <v>0.969251215352756</v>
      </c>
      <c r="M16" s="26" t="n">
        <f aca="false">SQRT(F16^2+I16^2)</f>
        <v>13.0253034640852</v>
      </c>
      <c r="N16" s="26" t="n">
        <f aca="false">SQRT(G16^2+J16^2)*121/10</f>
        <v>11.947950941991</v>
      </c>
      <c r="O16" s="42" t="n">
        <v>15</v>
      </c>
      <c r="P16" s="0" t="n">
        <f aca="false">(50-O16)/50*100</f>
        <v>70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26" t="n">
        <f aca="false">SQRT(F17^2+I17^2)</f>
        <v>0</v>
      </c>
      <c r="N17" s="26" t="n">
        <f aca="false">SQRT(G17^2+J17^2)*121/10</f>
        <v>0</v>
      </c>
      <c r="P17" s="0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26" t="n">
        <f aca="false">SQRT(F18^2+I18^2)</f>
        <v>0</v>
      </c>
      <c r="N18" s="26" t="n">
        <f aca="false">SQRT(G18^2+J18^2)*121/10</f>
        <v>0</v>
      </c>
      <c r="P18" s="0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102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0.0673380675553233</v>
      </c>
      <c r="F23" s="51" t="n">
        <f aca="false">E23*121/10</f>
        <v>0.814790617419412</v>
      </c>
      <c r="G23" s="51" t="n">
        <v>0.0500424626432314</v>
      </c>
      <c r="H23" s="51" t="n">
        <v>0.0231881560072352</v>
      </c>
      <c r="I23" s="51" t="n">
        <f aca="false">H23*121/10</f>
        <v>0.280576687687546</v>
      </c>
      <c r="J23" s="51" t="n">
        <v>0.0111935685844332</v>
      </c>
      <c r="K23" s="51" t="n">
        <v>0</v>
      </c>
      <c r="L23" s="51" t="n">
        <v>0</v>
      </c>
      <c r="M23" s="26" t="n">
        <f aca="false">SQRT(F23^2+I23^2)</f>
        <v>0.861746498634268</v>
      </c>
      <c r="N23" s="26" t="n">
        <f aca="false">SQRT(G23^2+J23^2)*121/10</f>
        <v>0.620476867930063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0.0763669800510456</v>
      </c>
      <c r="Y23" s="26" t="n">
        <f aca="false">X23*50/10</f>
        <v>0.381834900255228</v>
      </c>
      <c r="Z23" s="26" t="n">
        <v>0.0531728517114176</v>
      </c>
      <c r="AA23" s="26" t="n">
        <v>0.1148928838895</v>
      </c>
      <c r="AB23" s="26" t="n">
        <f aca="false">AA23*50/10</f>
        <v>0.5744644194475</v>
      </c>
      <c r="AC23" s="26" t="n">
        <v>0.110607191528713</v>
      </c>
      <c r="AD23" s="39" t="n">
        <v>0.0869626503529554</v>
      </c>
      <c r="AE23" s="37" t="n">
        <v>0.0845483670174126</v>
      </c>
      <c r="AF23" s="40" t="n">
        <f aca="false">SQRT(Y23^2+AB23^2)</f>
        <v>0.689787837138401</v>
      </c>
      <c r="AG23" s="41" t="n">
        <f aca="false">SQRT(Z23^2+AC23^2)*50/10</f>
        <v>0.613622501563335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0.133543906785201</v>
      </c>
      <c r="F24" s="51" t="n">
        <f aca="false">E24*121/10</f>
        <v>1.61588127210093</v>
      </c>
      <c r="G24" s="51" t="n">
        <v>0.13485319423241</v>
      </c>
      <c r="H24" s="51" t="n">
        <v>0.120366109248515</v>
      </c>
      <c r="I24" s="51" t="n">
        <f aca="false">H24*121/10</f>
        <v>1.45642992190703</v>
      </c>
      <c r="J24" s="51" t="n">
        <v>0.101528914688891</v>
      </c>
      <c r="K24" s="51" t="n">
        <v>0.155070524286782</v>
      </c>
      <c r="L24" s="51" t="n">
        <v>0.159240666578249</v>
      </c>
      <c r="M24" s="26" t="n">
        <f aca="false">SQRT(F24^2+I24^2)</f>
        <v>2.17537592221497</v>
      </c>
      <c r="N24" s="26" t="n">
        <f aca="false">SQRT(G24^2+J24^2)*121/10</f>
        <v>2.04248231220935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0.125144867181746</v>
      </c>
      <c r="Y24" s="26" t="n">
        <f aca="false">X24*50/10</f>
        <v>0.62572433590873</v>
      </c>
      <c r="Z24" s="26" t="n">
        <v>0.287770943076197</v>
      </c>
      <c r="AA24" s="26" t="n">
        <v>0.111704619372298</v>
      </c>
      <c r="AB24" s="26" t="n">
        <f aca="false">AA24*50/10</f>
        <v>0.55852309686149</v>
      </c>
      <c r="AC24" s="26" t="n">
        <v>0.144333517466964</v>
      </c>
      <c r="AD24" s="39" t="n">
        <v>0.0883026436550556</v>
      </c>
      <c r="AE24" s="37" t="n">
        <v>0.0594912779819725</v>
      </c>
      <c r="AF24" s="39" t="n">
        <f aca="false">SQRT(Y24^2+AB24^2)</f>
        <v>0.838736546405467</v>
      </c>
      <c r="AG24" s="44" t="n">
        <f aca="false">SQRT(Z24^2+AC24^2)*50/10</f>
        <v>1.60969158492668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0.170280487255087</v>
      </c>
      <c r="F25" s="51" t="n">
        <f aca="false">E25*121/10</f>
        <v>2.06039389578655</v>
      </c>
      <c r="G25" s="51" t="n">
        <v>0.131110493662318</v>
      </c>
      <c r="H25" s="51" t="n">
        <v>0.0993001696688953</v>
      </c>
      <c r="I25" s="51" t="n">
        <f aca="false">H25*121/10</f>
        <v>1.20153205299363</v>
      </c>
      <c r="J25" s="51" t="n">
        <v>0.105018330266942</v>
      </c>
      <c r="K25" s="51" t="n">
        <v>0.147359617437096</v>
      </c>
      <c r="L25" s="51" t="n">
        <v>0.199741382705198</v>
      </c>
      <c r="M25" s="26" t="n">
        <f aca="false">SQRT(F25^2+I25^2)</f>
        <v>2.38514198322984</v>
      </c>
      <c r="N25" s="26" t="n">
        <f aca="false">SQRT(G25^2+J25^2)*121/10</f>
        <v>2.03261313429581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0.345909433227315</v>
      </c>
      <c r="Y25" s="26" t="n">
        <f aca="false">X25*50/10</f>
        <v>1.72954716613658</v>
      </c>
      <c r="Z25" s="26" t="n">
        <v>0.175733413058118</v>
      </c>
      <c r="AA25" s="26" t="n">
        <v>0.221825700739741</v>
      </c>
      <c r="AB25" s="26" t="n">
        <f aca="false">AA25*50/10</f>
        <v>1.10912850369871</v>
      </c>
      <c r="AC25" s="26" t="n">
        <v>0.130389829294608</v>
      </c>
      <c r="AD25" s="39" t="n">
        <v>0.116390072737927</v>
      </c>
      <c r="AE25" s="37" t="n">
        <v>0.0951683365669349</v>
      </c>
      <c r="AF25" s="39" t="n">
        <f aca="false">SQRT(Y25^2+AB25^2)</f>
        <v>2.05462878340784</v>
      </c>
      <c r="AG25" s="44" t="n">
        <f aca="false">SQRT(Z25^2+AC25^2)*50/10</f>
        <v>1.09411768161076</v>
      </c>
      <c r="AH25" s="42" t="n">
        <v>1</v>
      </c>
      <c r="AI25" s="45" t="n">
        <f aca="false">(20-AH25)/20*100</f>
        <v>95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0.289845812522344</v>
      </c>
      <c r="F26" s="51" t="n">
        <f aca="false">E26*121/10</f>
        <v>3.50713433152036</v>
      </c>
      <c r="G26" s="51" t="n">
        <v>0.164766676095909</v>
      </c>
      <c r="H26" s="51" t="n">
        <v>0.0349963838789343</v>
      </c>
      <c r="I26" s="51" t="n">
        <f aca="false">H26*121/10</f>
        <v>0.423456244935105</v>
      </c>
      <c r="J26" s="51" t="n">
        <v>0.0362189275230533</v>
      </c>
      <c r="K26" s="51" t="n">
        <v>0.0564052166877583</v>
      </c>
      <c r="L26" s="51" t="n">
        <v>0.104073864088057</v>
      </c>
      <c r="M26" s="26" t="n">
        <f aca="false">SQRT(F26^2+I26^2)</f>
        <v>3.5326061782632</v>
      </c>
      <c r="N26" s="26" t="n">
        <f aca="false">SQRT(G26^2+J26^2)*121/10</f>
        <v>2.04127639292903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0.278156750134814</v>
      </c>
      <c r="Y26" s="26" t="n">
        <f aca="false">X26*50/10</f>
        <v>1.39078375067407</v>
      </c>
      <c r="Z26" s="26" t="n">
        <v>0.121225074784208</v>
      </c>
      <c r="AA26" s="26" t="n">
        <v>0.290310915399601</v>
      </c>
      <c r="AB26" s="26" t="n">
        <f aca="false">AA26*50/10</f>
        <v>1.45155457699801</v>
      </c>
      <c r="AC26" s="26" t="n">
        <v>0.17382642789349</v>
      </c>
      <c r="AD26" s="39" t="n">
        <v>0.0982241820380655</v>
      </c>
      <c r="AE26" s="37" t="n">
        <v>0.0493607539629033</v>
      </c>
      <c r="AF26" s="39" t="n">
        <f aca="false">SQRT(Y26^2+AB26^2)</f>
        <v>2.01029603072356</v>
      </c>
      <c r="AG26" s="44" t="n">
        <f aca="false">SQRT(Z26^2+AC26^2)*50/10</f>
        <v>1.05961249745659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0.070644541042941</v>
      </c>
      <c r="F27" s="51" t="n">
        <f aca="false">E27*121/10</f>
        <v>0.854798946619586</v>
      </c>
      <c r="G27" s="51" t="n">
        <v>0.0664945843273046</v>
      </c>
      <c r="H27" s="51" t="n">
        <v>0.161115778620436</v>
      </c>
      <c r="I27" s="51" t="n">
        <f aca="false">H27*121/10</f>
        <v>1.94950092130728</v>
      </c>
      <c r="J27" s="51" t="n">
        <v>0.126012219089451</v>
      </c>
      <c r="K27" s="51" t="n">
        <v>0.216298690381647</v>
      </c>
      <c r="L27" s="51" t="n">
        <v>0.197837911502065</v>
      </c>
      <c r="M27" s="26" t="n">
        <f aca="false">SQRT(F27^2+I27^2)</f>
        <v>2.12866979151767</v>
      </c>
      <c r="N27" s="26" t="n">
        <f aca="false">SQRT(G27^2+J27^2)*121/10</f>
        <v>1.72401049272341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2.23305287121942</v>
      </c>
      <c r="Y27" s="26" t="n">
        <f aca="false">X27*50/10</f>
        <v>11.1652643560971</v>
      </c>
      <c r="Z27" s="26" t="n">
        <v>1.3430786326064</v>
      </c>
      <c r="AA27" s="26" t="n">
        <v>1.47581730066639</v>
      </c>
      <c r="AB27" s="26" t="n">
        <f aca="false">AA27*50/10</f>
        <v>7.37908650333195</v>
      </c>
      <c r="AC27" s="26" t="n">
        <v>1.4102904158451</v>
      </c>
      <c r="AD27" s="39" t="n">
        <v>2.78321085176508</v>
      </c>
      <c r="AE27" s="37" t="n">
        <v>2.70638401735169</v>
      </c>
      <c r="AF27" s="39" t="n">
        <f aca="false">SQRT(Y27^2+AB27^2)</f>
        <v>13.3833495719565</v>
      </c>
      <c r="AG27" s="44" t="n">
        <f aca="false">SQRT(Z27^2+AC27^2)*50/10</f>
        <v>9.73752955115981</v>
      </c>
      <c r="AH27" s="42" t="n">
        <v>8</v>
      </c>
      <c r="AI27" s="45" t="n">
        <f aca="false">(50-AH27)/50*100</f>
        <v>84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0.167188825507753</v>
      </c>
      <c r="F28" s="51" t="n">
        <f aca="false">E28*121/10</f>
        <v>2.02298478864381</v>
      </c>
      <c r="G28" s="51" t="n">
        <v>0.0849421566645602</v>
      </c>
      <c r="H28" s="51" t="n">
        <v>0.0747398498760599</v>
      </c>
      <c r="I28" s="51" t="n">
        <f aca="false">H28*121/10</f>
        <v>0.904352183500325</v>
      </c>
      <c r="J28" s="51" t="n">
        <v>0.102997453431107</v>
      </c>
      <c r="K28" s="51" t="n">
        <v>0.107351372543809</v>
      </c>
      <c r="L28" s="51" t="n">
        <v>0.161372524813128</v>
      </c>
      <c r="M28" s="26" t="n">
        <f aca="false">SQRT(F28^2+I28^2)</f>
        <v>2.21592426018717</v>
      </c>
      <c r="N28" s="26" t="n">
        <f aca="false">SQRT(G28^2+J28^2)*121/10</f>
        <v>1.61541323563361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1.22272716483496</v>
      </c>
      <c r="Y28" s="26" t="n">
        <f aca="false">X28*50/10</f>
        <v>6.1136358241748</v>
      </c>
      <c r="Z28" s="26" t="n">
        <v>0.80999015671454</v>
      </c>
      <c r="AA28" s="26" t="n">
        <v>0.768324677866999</v>
      </c>
      <c r="AB28" s="26" t="n">
        <f aca="false">AA28*50/10</f>
        <v>3.841623389335</v>
      </c>
      <c r="AC28" s="26" t="n">
        <v>0.912656553515669</v>
      </c>
      <c r="AD28" s="39" t="n">
        <v>0.476366374843115</v>
      </c>
      <c r="AE28" s="37" t="n">
        <v>0.462573130414659</v>
      </c>
      <c r="AF28" s="39" t="n">
        <f aca="false">SQRT(Y28^2+AB28^2)</f>
        <v>7.220430268074</v>
      </c>
      <c r="AG28" s="44" t="n">
        <f aca="false">SQRT(Z28^2+AC28^2)*50/10</f>
        <v>6.10128273121633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0.0474733949413064</v>
      </c>
      <c r="F29" s="51" t="n">
        <f aca="false">E29*121/10</f>
        <v>0.574428078789807</v>
      </c>
      <c r="G29" s="51" t="n">
        <v>0.0173555157259192</v>
      </c>
      <c r="H29" s="51" t="n">
        <v>0.226173461348054</v>
      </c>
      <c r="I29" s="51" t="n">
        <f aca="false">H29*121/10</f>
        <v>2.73669888231145</v>
      </c>
      <c r="J29" s="51" t="n">
        <v>0.123123012454445</v>
      </c>
      <c r="K29" s="51" t="n">
        <v>0.0311746860271512</v>
      </c>
      <c r="L29" s="51" t="n">
        <v>0.094434079223422</v>
      </c>
      <c r="M29" s="26" t="n">
        <f aca="false">SQRT(F29^2+I29^2)</f>
        <v>2.79633481367073</v>
      </c>
      <c r="N29" s="26" t="n">
        <f aca="false">SQRT(G29^2+J29^2)*121/10</f>
        <v>1.50451665286817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0.0371093121188193</v>
      </c>
      <c r="Y29" s="26" t="n">
        <f aca="false">X29*50/10</f>
        <v>0.185546560594097</v>
      </c>
      <c r="Z29" s="26" t="n">
        <v>0.0325287713600316</v>
      </c>
      <c r="AA29" s="26" t="n">
        <v>0.0981984067448753</v>
      </c>
      <c r="AB29" s="26" t="n">
        <f aca="false">AA29*50/10</f>
        <v>0.490992033724377</v>
      </c>
      <c r="AC29" s="26" t="n">
        <v>0.03784114504043</v>
      </c>
      <c r="AD29" s="39" t="n">
        <v>0.0424727901532027</v>
      </c>
      <c r="AE29" s="37" t="n">
        <v>0.0553155668297783</v>
      </c>
      <c r="AF29" s="39" t="n">
        <f aca="false">SQRT(Y29^2+AB29^2)</f>
        <v>0.524881608869179</v>
      </c>
      <c r="AG29" s="44" t="n">
        <f aca="false">SQRT(Z29^2+AC29^2)*50/10</f>
        <v>0.249503167523184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0.264117852172262</v>
      </c>
      <c r="F30" s="51" t="n">
        <f aca="false">E30*121/10</f>
        <v>3.19582601128437</v>
      </c>
      <c r="G30" s="51" t="n">
        <v>0.171750895386473</v>
      </c>
      <c r="H30" s="51" t="n">
        <v>0.133456972610665</v>
      </c>
      <c r="I30" s="51" t="n">
        <f aca="false">H30*121/10</f>
        <v>1.61482936858905</v>
      </c>
      <c r="J30" s="51" t="n">
        <v>0.0941661316293887</v>
      </c>
      <c r="K30" s="51" t="n">
        <v>0.128072764056242</v>
      </c>
      <c r="L30" s="51" t="n">
        <v>0.152325900561374</v>
      </c>
      <c r="M30" s="26" t="n">
        <f aca="false">SQRT(F30^2+I30^2)</f>
        <v>3.58063929823425</v>
      </c>
      <c r="N30" s="26" t="n">
        <f aca="false">SQRT(G30^2+J30^2)*121/10</f>
        <v>2.37004471448016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0.164033262449715</v>
      </c>
      <c r="F31" s="51" t="n">
        <f aca="false">E31*121/10</f>
        <v>1.98480247564155</v>
      </c>
      <c r="G31" s="51" t="n">
        <v>0.0861642812397356</v>
      </c>
      <c r="H31" s="51" t="n">
        <v>0.351829309067735</v>
      </c>
      <c r="I31" s="51" t="n">
        <f aca="false">H31*121/10</f>
        <v>4.25713463971959</v>
      </c>
      <c r="J31" s="51" t="n">
        <v>0.245013674846345</v>
      </c>
      <c r="K31" s="51" t="n">
        <v>0.230106037924613</v>
      </c>
      <c r="L31" s="51" t="n">
        <v>0.422816091396079</v>
      </c>
      <c r="M31" s="26" t="n">
        <f aca="false">SQRT(F31^2+I31^2)</f>
        <v>4.6970880562337</v>
      </c>
      <c r="N31" s="26" t="n">
        <f aca="false">SQRT(G31^2+J31^2)*121/10</f>
        <v>3.14264707692879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0.687200322613211</v>
      </c>
      <c r="F32" s="51" t="n">
        <f aca="false">E32*121/10</f>
        <v>8.31512390361985</v>
      </c>
      <c r="G32" s="51" t="n">
        <v>0.30277879737624</v>
      </c>
      <c r="H32" s="51" t="n">
        <v>0.334151019059525</v>
      </c>
      <c r="I32" s="51" t="n">
        <f aca="false">H32*121/10</f>
        <v>4.04322733062025</v>
      </c>
      <c r="J32" s="51" t="n">
        <v>0.194218333879104</v>
      </c>
      <c r="K32" s="51" t="n">
        <v>1.3052219067244</v>
      </c>
      <c r="L32" s="51" t="n">
        <v>0.514785646388818</v>
      </c>
      <c r="M32" s="26" t="n">
        <f aca="false">SQRT(F32^2+I32^2)</f>
        <v>9.24602470143925</v>
      </c>
      <c r="N32" s="26" t="n">
        <f aca="false">SQRT(G32^2+J32^2)*121/10</f>
        <v>4.35256630277366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0.295162188523153</v>
      </c>
      <c r="F33" s="51" t="n">
        <f aca="false">E33*121/10</f>
        <v>3.57146248113015</v>
      </c>
      <c r="G33" s="51" t="n">
        <v>0.103255059107162</v>
      </c>
      <c r="H33" s="51" t="n">
        <v>0.12617901273857</v>
      </c>
      <c r="I33" s="51" t="n">
        <f aca="false">H33*121/10</f>
        <v>1.5267660541367</v>
      </c>
      <c r="J33" s="51" t="n">
        <v>0.113404335599065</v>
      </c>
      <c r="K33" s="51" t="n">
        <v>0.131245047805983</v>
      </c>
      <c r="L33" s="51" t="n">
        <v>0.0999968470232845</v>
      </c>
      <c r="M33" s="26" t="n">
        <f aca="false">SQRT(F33^2+I33^2)</f>
        <v>3.88411622356804</v>
      </c>
      <c r="N33" s="26" t="n">
        <f aca="false">SQRT(G33^2+J33^2)*121/10</f>
        <v>1.85576886062327</v>
      </c>
      <c r="O33" s="52" t="n">
        <v>0</v>
      </c>
      <c r="P33" s="52" t="n">
        <f aca="false">(20-O33)/20*100</f>
        <v>100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103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0.0741490489865807</v>
      </c>
      <c r="F41" s="26" t="n">
        <f aca="false">E41*121/10</f>
        <v>0.897203492737627</v>
      </c>
      <c r="G41" s="26" t="n">
        <v>0.076430615100229</v>
      </c>
      <c r="H41" s="26" t="n">
        <v>0.195670014081971</v>
      </c>
      <c r="I41" s="26" t="n">
        <f aca="false">H41*121/10</f>
        <v>2.36760717039185</v>
      </c>
      <c r="J41" s="26" t="n">
        <v>0.0793296258852291</v>
      </c>
      <c r="K41" s="26" t="n">
        <v>0.0942752216929466</v>
      </c>
      <c r="L41" s="26" t="n">
        <v>0.106546264781448</v>
      </c>
      <c r="M41" s="26" t="n">
        <f aca="false">SQRT(F41^2+I41^2)</f>
        <v>2.53190399120336</v>
      </c>
      <c r="N41" s="26" t="n">
        <f aca="false">SQRT(G41^2+J41^2)*121/10</f>
        <v>1.33291418926893</v>
      </c>
      <c r="O41" s="20" t="n">
        <v>0</v>
      </c>
      <c r="P41" s="20" t="n">
        <f aca="false">(20-O41)/20*100</f>
        <v>100</v>
      </c>
      <c r="Q41" s="26"/>
      <c r="R41" s="20"/>
      <c r="T41" s="52" t="s">
        <v>104</v>
      </c>
      <c r="U41" s="20" t="n">
        <v>0</v>
      </c>
      <c r="W41" s="20"/>
      <c r="X41" s="26" t="n">
        <v>0.14212647994465</v>
      </c>
      <c r="Y41" s="26" t="n">
        <f aca="false">X41*50/10</f>
        <v>0.71063239972325</v>
      </c>
      <c r="Z41" s="26" t="n">
        <v>0.0851697192369957</v>
      </c>
      <c r="AA41" s="26" t="n">
        <v>0.211423288960649</v>
      </c>
      <c r="AB41" s="26" t="n">
        <f aca="false">AA41*50/10</f>
        <v>1.05711644480324</v>
      </c>
      <c r="AC41" s="26" t="n">
        <v>0.133027097949116</v>
      </c>
      <c r="AD41" s="26" t="n">
        <v>0.220844207861992</v>
      </c>
      <c r="AE41" s="26" t="n">
        <v>0.136324275931057</v>
      </c>
      <c r="AF41" s="26" t="n">
        <f aca="false">SQRT(Y41^2+AB41^2)</f>
        <v>1.27377140233634</v>
      </c>
      <c r="AG41" s="26" t="n">
        <f aca="false">SQRT(Z41^2+AC41^2)*50/10</f>
        <v>0.789779872237707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0.0718053696398652</v>
      </c>
      <c r="F42" s="26" t="n">
        <f aca="false">E42*121/10</f>
        <v>0.868844972642369</v>
      </c>
      <c r="G42" s="26" t="n">
        <v>0.0352003235483255</v>
      </c>
      <c r="H42" s="26" t="n">
        <v>0.0977840599072255</v>
      </c>
      <c r="I42" s="26" t="n">
        <f aca="false">H42*121/10</f>
        <v>1.18318712487743</v>
      </c>
      <c r="J42" s="26" t="n">
        <v>0.0848903308944999</v>
      </c>
      <c r="K42" s="26" t="n">
        <v>0.0799345073993422</v>
      </c>
      <c r="L42" s="26" t="n">
        <v>0.0892576021029979</v>
      </c>
      <c r="M42" s="26" t="n">
        <f aca="false">SQRT(F42^2+I42^2)</f>
        <v>1.46793166018096</v>
      </c>
      <c r="N42" s="26" t="n">
        <f aca="false">SQRT(G42^2+J42^2)*121/10</f>
        <v>1.11197821970442</v>
      </c>
      <c r="O42" s="20" t="n">
        <v>0</v>
      </c>
      <c r="P42" s="20" t="n">
        <f aca="false">(20-O42)/20*100</f>
        <v>100</v>
      </c>
      <c r="Q42" s="26"/>
      <c r="R42" s="20"/>
      <c r="T42" s="52" t="s">
        <v>104</v>
      </c>
      <c r="U42" s="20" t="n">
        <v>2</v>
      </c>
      <c r="W42" s="20"/>
      <c r="X42" s="26" t="n">
        <v>0.138347428400598</v>
      </c>
      <c r="Y42" s="26" t="n">
        <f aca="false">X42*50/10</f>
        <v>0.69173714200299</v>
      </c>
      <c r="Z42" s="26" t="n">
        <v>0.0571803364335892</v>
      </c>
      <c r="AA42" s="26" t="n">
        <v>0.0933297499951493</v>
      </c>
      <c r="AB42" s="26" t="n">
        <f aca="false">AA42*50/10</f>
        <v>0.466648749975746</v>
      </c>
      <c r="AC42" s="26" t="n">
        <v>0.0554297219676037</v>
      </c>
      <c r="AD42" s="26" t="n">
        <v>0.195831387743499</v>
      </c>
      <c r="AE42" s="26" t="n">
        <v>0.0868261667764446</v>
      </c>
      <c r="AF42" s="26" t="n">
        <f aca="false">SQRT(Y42^2+AB42^2)</f>
        <v>0.83442275225475</v>
      </c>
      <c r="AG42" s="26" t="n">
        <f aca="false">SQRT(Z42^2+AC42^2)*50/10</f>
        <v>0.398184785999676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0.08196573398304</v>
      </c>
      <c r="F43" s="26" t="n">
        <f aca="false">E43*121/10</f>
        <v>0.991785381194784</v>
      </c>
      <c r="G43" s="26" t="n">
        <v>0.062632638455661</v>
      </c>
      <c r="H43" s="26" t="n">
        <v>0.168349447662364</v>
      </c>
      <c r="I43" s="26" t="n">
        <f aca="false">H43*121/10</f>
        <v>2.0370283167146</v>
      </c>
      <c r="J43" s="26" t="n">
        <v>0.105249246098304</v>
      </c>
      <c r="K43" s="26" t="n">
        <v>0.113257736336577</v>
      </c>
      <c r="L43" s="26" t="n">
        <v>0.112191269581472</v>
      </c>
      <c r="M43" s="26" t="n">
        <f aca="false">SQRT(F43^2+I43^2)</f>
        <v>2.26563955770745</v>
      </c>
      <c r="N43" s="26" t="n">
        <f aca="false">SQRT(G43^2+J43^2)*121/10</f>
        <v>1.48195370332674</v>
      </c>
      <c r="O43" s="20" t="n">
        <v>0</v>
      </c>
      <c r="P43" s="20" t="n">
        <f aca="false">(20-O43)/20*100</f>
        <v>100</v>
      </c>
      <c r="Q43" s="26"/>
      <c r="R43" s="20"/>
      <c r="T43" s="52" t="s">
        <v>104</v>
      </c>
      <c r="U43" s="20" t="n">
        <v>4</v>
      </c>
      <c r="W43" s="20"/>
      <c r="X43" s="26" t="n">
        <v>0.0697948215045443</v>
      </c>
      <c r="Y43" s="26" t="n">
        <f aca="false">X43*50/10</f>
        <v>0.348974107522721</v>
      </c>
      <c r="Z43" s="26" t="n">
        <v>0.0166311126623051</v>
      </c>
      <c r="AA43" s="26" t="n">
        <v>0.13551507516345</v>
      </c>
      <c r="AB43" s="26" t="n">
        <f aca="false">AA43*50/10</f>
        <v>0.67757537581725</v>
      </c>
      <c r="AC43" s="26" t="n">
        <v>0.0796171503036412</v>
      </c>
      <c r="AD43" s="26" t="n">
        <v>0.0346592330547265</v>
      </c>
      <c r="AE43" s="26" t="n">
        <v>0.0333653793764243</v>
      </c>
      <c r="AF43" s="26" t="n">
        <f aca="false">SQRT(Y43^2+AB43^2)</f>
        <v>0.76216226463606</v>
      </c>
      <c r="AG43" s="26" t="n">
        <f aca="false">SQRT(Z43^2+AC43^2)*50/10</f>
        <v>0.406678144570706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0.138493999761156</v>
      </c>
      <c r="F44" s="26" t="n">
        <f aca="false">E44*121/10</f>
        <v>1.67577739710999</v>
      </c>
      <c r="G44" s="26" t="n">
        <v>0.0850977240344372</v>
      </c>
      <c r="H44" s="26" t="n">
        <v>0.0442582994599945</v>
      </c>
      <c r="I44" s="26" t="n">
        <f aca="false">H44*121/10</f>
        <v>0.535525423465934</v>
      </c>
      <c r="J44" s="26" t="n">
        <v>0.0592677741685165</v>
      </c>
      <c r="K44" s="26" t="n">
        <v>0.0562489648553272</v>
      </c>
      <c r="L44" s="26" t="n">
        <v>0.0744224685027832</v>
      </c>
      <c r="M44" s="26" t="n">
        <f aca="false">SQRT(F44^2+I44^2)</f>
        <v>1.75926614355051</v>
      </c>
      <c r="N44" s="26" t="n">
        <f aca="false">SQRT(G44^2+J44^2)*121/10</f>
        <v>1.25480510297018</v>
      </c>
      <c r="O44" s="20" t="n">
        <v>0</v>
      </c>
      <c r="P44" s="20" t="n">
        <f aca="false">(20-O44)/20*100</f>
        <v>100</v>
      </c>
      <c r="Q44" s="26"/>
      <c r="R44" s="20"/>
      <c r="T44" s="52" t="s">
        <v>104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0.180758466148365</v>
      </c>
      <c r="F45" s="26" t="n">
        <f aca="false">E45*121/10</f>
        <v>2.18717744039522</v>
      </c>
      <c r="G45" s="26" t="n">
        <v>0.192961813113602</v>
      </c>
      <c r="H45" s="26" t="n">
        <v>0.0692827946236349</v>
      </c>
      <c r="I45" s="26" t="n">
        <f aca="false">H45*121/10</f>
        <v>0.838321814945982</v>
      </c>
      <c r="J45" s="26" t="n">
        <v>0.027753226860659</v>
      </c>
      <c r="K45" s="26" t="n">
        <v>0.111879316235303</v>
      </c>
      <c r="L45" s="26" t="n">
        <v>0.0875692780121826</v>
      </c>
      <c r="M45" s="26" t="n">
        <f aca="false">SQRT(F45^2+I45^2)</f>
        <v>2.34233401144843</v>
      </c>
      <c r="N45" s="26" t="n">
        <f aca="false">SQRT(G45^2+J45^2)*121/10</f>
        <v>2.35886397927113</v>
      </c>
      <c r="O45" s="20" t="n">
        <v>0</v>
      </c>
      <c r="P45" s="20" t="n">
        <f aca="false">(20-O45)/20*100</f>
        <v>100</v>
      </c>
      <c r="Q45" s="26"/>
      <c r="R45" s="20"/>
      <c r="T45" s="52" t="s">
        <v>104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0.0590913741543151</v>
      </c>
      <c r="F46" s="26" t="n">
        <f aca="false">E46*121/10</f>
        <v>0.715005627267213</v>
      </c>
      <c r="G46" s="26" t="n">
        <v>0.055885780353524</v>
      </c>
      <c r="H46" s="26" t="n">
        <v>0.138975033543435</v>
      </c>
      <c r="I46" s="26" t="n">
        <f aca="false">H46*121/10</f>
        <v>1.68159790587556</v>
      </c>
      <c r="J46" s="26" t="n">
        <v>0.152672187337171</v>
      </c>
      <c r="K46" s="26" t="n">
        <v>0.116950537985548</v>
      </c>
      <c r="L46" s="26" t="n">
        <v>0.145928899613204</v>
      </c>
      <c r="M46" s="26" t="n">
        <f aca="false">SQRT(F46^2+I46^2)</f>
        <v>1.82729432880115</v>
      </c>
      <c r="N46" s="26" t="n">
        <f aca="false">SQRT(G46^2+J46^2)*121/10</f>
        <v>1.96720909995424</v>
      </c>
      <c r="O46" s="20" t="n">
        <v>0</v>
      </c>
      <c r="P46" s="20" t="n">
        <f aca="false">(20-O46)/20*100</f>
        <v>100</v>
      </c>
      <c r="Q46" s="26"/>
      <c r="R46" s="20"/>
      <c r="T46" s="52" t="s">
        <v>104</v>
      </c>
      <c r="U46" s="20" t="n">
        <v>10</v>
      </c>
      <c r="W46" s="20"/>
      <c r="X46" s="26" t="n">
        <v>0.105691698202003</v>
      </c>
      <c r="Y46" s="26" t="n">
        <f aca="false">X46*50/10</f>
        <v>0.528458491010015</v>
      </c>
      <c r="Z46" s="26" t="n">
        <v>0.139202665739034</v>
      </c>
      <c r="AA46" s="26" t="n">
        <v>0.129532026479551</v>
      </c>
      <c r="AB46" s="26" t="n">
        <f aca="false">AA46*50/10</f>
        <v>0.647660132397755</v>
      </c>
      <c r="AC46" s="26" t="n">
        <v>0.134842644378843</v>
      </c>
      <c r="AD46" s="26" t="n">
        <v>0.112501610904606</v>
      </c>
      <c r="AE46" s="26" t="n">
        <v>0.118007303204413</v>
      </c>
      <c r="AF46" s="26" t="n">
        <f aca="false">SQRT(Y46^2+AB46^2)</f>
        <v>0.835901922367726</v>
      </c>
      <c r="AG46" s="26" t="n">
        <f aca="false">SQRT(Z46^2+AC46^2)*50/10</f>
        <v>0.969019103164798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0.315527064631905</v>
      </c>
      <c r="F47" s="26" t="n">
        <f aca="false">E47*121/10</f>
        <v>3.81787748204605</v>
      </c>
      <c r="G47" s="26" t="n">
        <v>0.204502680777587</v>
      </c>
      <c r="H47" s="26" t="n">
        <v>0.13753065532043</v>
      </c>
      <c r="I47" s="26" t="n">
        <f aca="false">H47*121/10</f>
        <v>1.6641209293772</v>
      </c>
      <c r="J47" s="26" t="n">
        <v>0.148420808113023</v>
      </c>
      <c r="K47" s="26" t="n">
        <v>0.0883387706876854</v>
      </c>
      <c r="L47" s="26" t="n">
        <v>0.150550149537845</v>
      </c>
      <c r="M47" s="26" t="n">
        <f aca="false">SQRT(F47^2+I47^2)</f>
        <v>4.16479134357359</v>
      </c>
      <c r="N47" s="26" t="n">
        <f aca="false">SQRT(G47^2+J47^2)*121/10</f>
        <v>3.05749744267015</v>
      </c>
      <c r="O47" s="20" t="n">
        <v>0</v>
      </c>
      <c r="P47" s="20" t="n">
        <f aca="false">(20-O47)/20*100</f>
        <v>100</v>
      </c>
      <c r="Q47" s="26"/>
      <c r="R47" s="20"/>
      <c r="T47" s="52" t="s">
        <v>104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0.36983818664439</v>
      </c>
      <c r="F48" s="26" t="n">
        <f aca="false">E48*121/10</f>
        <v>4.47504205839712</v>
      </c>
      <c r="G48" s="26" t="n">
        <v>0.198578011149409</v>
      </c>
      <c r="H48" s="26" t="n">
        <v>0.0784834293818996</v>
      </c>
      <c r="I48" s="26" t="n">
        <f aca="false">H48*121/10</f>
        <v>0.949649495520985</v>
      </c>
      <c r="J48" s="26" t="n">
        <v>0.0377289617066116</v>
      </c>
      <c r="K48" s="26" t="n">
        <v>0.0171078661593009</v>
      </c>
      <c r="L48" s="26" t="n">
        <v>0.0338698502096988</v>
      </c>
      <c r="M48" s="26" t="n">
        <f aca="false">SQRT(F48^2+I48^2)</f>
        <v>4.57469513615567</v>
      </c>
      <c r="N48" s="26" t="n">
        <f aca="false">SQRT(G48^2+J48^2)*121/10</f>
        <v>2.44577791361134</v>
      </c>
      <c r="O48" s="20" t="n">
        <v>0</v>
      </c>
      <c r="P48" s="20" t="n">
        <f aca="false">(20-O48)/20*100</f>
        <v>100</v>
      </c>
      <c r="Q48" s="26"/>
      <c r="R48" s="20"/>
      <c r="T48" s="52" t="s">
        <v>104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0.154580497915286</v>
      </c>
      <c r="F49" s="26" t="n">
        <f aca="false">E49*121/10</f>
        <v>1.87042402477496</v>
      </c>
      <c r="G49" s="26" t="n">
        <v>0.188458505459796</v>
      </c>
      <c r="H49" s="26" t="n">
        <v>0.124362814465715</v>
      </c>
      <c r="I49" s="26" t="n">
        <f aca="false">H49*121/10</f>
        <v>1.50479005503515</v>
      </c>
      <c r="J49" s="26" t="n">
        <v>0.0618158244335427</v>
      </c>
      <c r="K49" s="26" t="n">
        <v>0.0843489753817011</v>
      </c>
      <c r="L49" s="26" t="n">
        <v>0.068316689206673</v>
      </c>
      <c r="M49" s="26" t="n">
        <f aca="false">SQRT(F49^2+I49^2)</f>
        <v>2.40059974635258</v>
      </c>
      <c r="N49" s="26" t="n">
        <f aca="false">SQRT(G49^2+J49^2)*121/10</f>
        <v>2.39988498613478</v>
      </c>
      <c r="O49" s="20" t="n">
        <v>0</v>
      </c>
      <c r="P49" s="20" t="n">
        <f aca="false">(20-O49)/20*100</f>
        <v>100</v>
      </c>
      <c r="Q49" s="26"/>
      <c r="R49" s="20"/>
      <c r="T49" s="52" t="s">
        <v>104</v>
      </c>
      <c r="U49" s="20" t="n">
        <v>16</v>
      </c>
      <c r="W49" s="20"/>
      <c r="X49" s="26" t="n">
        <v>0.113624992163952</v>
      </c>
      <c r="Y49" s="26" t="n">
        <f aca="false">X49*50/10</f>
        <v>0.56812496081976</v>
      </c>
      <c r="Z49" s="26" t="n">
        <v>0.106450351402026</v>
      </c>
      <c r="AA49" s="26" t="n">
        <v>0.3636785623098</v>
      </c>
      <c r="AB49" s="26" t="n">
        <f aca="false">AA49*50/10</f>
        <v>1.818392811549</v>
      </c>
      <c r="AC49" s="26" t="n">
        <v>0.165716714546244</v>
      </c>
      <c r="AD49" s="26" t="n">
        <v>0.082878364826887</v>
      </c>
      <c r="AE49" s="26" t="n">
        <v>0.120841680517005</v>
      </c>
      <c r="AF49" s="26" t="n">
        <f aca="false">SQRT(Y49^2+AB49^2)</f>
        <v>1.90507700322048</v>
      </c>
      <c r="AG49" s="26" t="n">
        <f aca="false">SQRT(Z49^2+AC49^2)*50/10</f>
        <v>0.984805904653503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0.122866408835406</v>
      </c>
      <c r="F50" s="26" t="n">
        <f aca="false">E50*121/10</f>
        <v>1.48668354690841</v>
      </c>
      <c r="G50" s="26" t="n">
        <v>0.0639975009182866</v>
      </c>
      <c r="H50" s="26" t="n">
        <v>0.0990087825168054</v>
      </c>
      <c r="I50" s="26" t="n">
        <f aca="false">H50*121/10</f>
        <v>1.19800626845335</v>
      </c>
      <c r="J50" s="26" t="n">
        <v>0.0945729924758117</v>
      </c>
      <c r="K50" s="26" t="n">
        <v>0.0707741481945423</v>
      </c>
      <c r="L50" s="26" t="n">
        <v>0.0815385404660004</v>
      </c>
      <c r="M50" s="26" t="n">
        <f aca="false">SQRT(F50^2+I50^2)</f>
        <v>1.9093053679026</v>
      </c>
      <c r="N50" s="26" t="n">
        <f aca="false">SQRT(G50^2+J50^2)*121/10</f>
        <v>1.38171886433025</v>
      </c>
      <c r="O50" s="20" t="n">
        <v>0</v>
      </c>
      <c r="P50" s="20" t="n">
        <f aca="false">(20-O50)/20*100</f>
        <v>100</v>
      </c>
      <c r="Q50" s="26"/>
      <c r="R50" s="20"/>
      <c r="T50" s="52" t="s">
        <v>104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0.268242914353879</v>
      </c>
      <c r="F51" s="26" t="n">
        <f aca="false">E51*121/10</f>
        <v>3.24573926368194</v>
      </c>
      <c r="G51" s="26" t="n">
        <v>0.197977223681648</v>
      </c>
      <c r="H51" s="26" t="n">
        <v>0.180748502797086</v>
      </c>
      <c r="I51" s="26" t="n">
        <f aca="false">H51*121/10</f>
        <v>2.18705688384474</v>
      </c>
      <c r="J51" s="26" t="n">
        <v>0.0892358522405537</v>
      </c>
      <c r="K51" s="26" t="n">
        <v>0.134005609749752</v>
      </c>
      <c r="L51" s="26" t="n">
        <v>0.137430174793629</v>
      </c>
      <c r="M51" s="26" t="n">
        <f aca="false">SQRT(F51^2+I51^2)</f>
        <v>3.91382692271634</v>
      </c>
      <c r="N51" s="26" t="n">
        <f aca="false">SQRT(G51^2+J51^2)*121/10</f>
        <v>2.62762354174536</v>
      </c>
      <c r="O51" s="20" t="n">
        <v>0</v>
      </c>
      <c r="P51" s="20" t="n">
        <f aca="false">(20-O51)/20*100</f>
        <v>100</v>
      </c>
      <c r="Q51" s="26"/>
      <c r="R51" s="20"/>
      <c r="T51" s="52" t="s">
        <v>104</v>
      </c>
      <c r="U51" s="20" t="n">
        <v>20</v>
      </c>
      <c r="W51" s="20"/>
      <c r="X51" s="26" t="n">
        <v>0.0591783522334026</v>
      </c>
      <c r="Y51" s="26" t="n">
        <f aca="false">X51*50/10</f>
        <v>0.295891761167013</v>
      </c>
      <c r="Z51" s="26" t="n">
        <v>0.0518385238520973</v>
      </c>
      <c r="AA51" s="26" t="n">
        <v>0.109754784003002</v>
      </c>
      <c r="AB51" s="26" t="n">
        <f aca="false">AA51*50/10</f>
        <v>0.54877392001501</v>
      </c>
      <c r="AC51" s="26" t="n">
        <v>0.13190639320808</v>
      </c>
      <c r="AD51" s="26" t="n">
        <v>0.0691964259098617</v>
      </c>
      <c r="AE51" s="26" t="n">
        <v>0.0357973825979134</v>
      </c>
      <c r="AF51" s="26" t="n">
        <f aca="false">SQRT(Y51^2+AB51^2)</f>
        <v>0.623461907108331</v>
      </c>
      <c r="AG51" s="26" t="n">
        <f aca="false">SQRT(Z51^2+AC51^2)*50/10</f>
        <v>0.708634763547645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0.558309037748966</v>
      </c>
      <c r="F52" s="26" t="n">
        <f aca="false">E52*121/10</f>
        <v>6.75553935676249</v>
      </c>
      <c r="G52" s="26" t="n">
        <v>0.263715483248477</v>
      </c>
      <c r="H52" s="26" t="n">
        <v>0.134815054501365</v>
      </c>
      <c r="I52" s="26" t="n">
        <f aca="false">H52*121/10</f>
        <v>1.63126215946652</v>
      </c>
      <c r="J52" s="26" t="n">
        <v>0.132437303447277</v>
      </c>
      <c r="K52" s="26" t="n">
        <v>0.657502957672699</v>
      </c>
      <c r="L52" s="26" t="n">
        <v>0.293540189470183</v>
      </c>
      <c r="M52" s="26" t="n">
        <f aca="false">SQRT(F52^2+I52^2)</f>
        <v>6.94969986644562</v>
      </c>
      <c r="N52" s="26" t="n">
        <f aca="false">SQRT(G52^2+J52^2)*121/10</f>
        <v>3.57074045384726</v>
      </c>
      <c r="O52" s="20" t="n">
        <v>0</v>
      </c>
      <c r="P52" s="20" t="n">
        <f aca="false">(20-O52)/20*100</f>
        <v>100</v>
      </c>
      <c r="Q52" s="26"/>
      <c r="R52" s="20"/>
      <c r="T52" s="52" t="s">
        <v>104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0.259446943905945</v>
      </c>
      <c r="F53" s="26" t="n">
        <f aca="false">E53*121/10</f>
        <v>3.13930802126194</v>
      </c>
      <c r="G53" s="26" t="n">
        <v>0.183425831921129</v>
      </c>
      <c r="H53" s="26" t="n">
        <v>0.100965545345535</v>
      </c>
      <c r="I53" s="26" t="n">
        <f aca="false">H53*121/10</f>
        <v>1.22168309868097</v>
      </c>
      <c r="J53" s="26" t="n">
        <v>0.0194930734799953</v>
      </c>
      <c r="K53" s="26" t="n">
        <v>0.0538048880150512</v>
      </c>
      <c r="L53" s="26" t="n">
        <v>0.0826538831837162</v>
      </c>
      <c r="M53" s="26" t="n">
        <f aca="false">SQRT(F53^2+I53^2)</f>
        <v>3.36864430386503</v>
      </c>
      <c r="N53" s="26" t="n">
        <f aca="false">SQRT(G53^2+J53^2)*121/10</f>
        <v>2.23195039214109</v>
      </c>
      <c r="O53" s="20" t="n">
        <v>0</v>
      </c>
      <c r="P53" s="20" t="n">
        <f aca="false">(20-O53)/20*100</f>
        <v>100</v>
      </c>
      <c r="Q53" s="26"/>
      <c r="R53" s="20"/>
      <c r="T53" s="52" t="s">
        <v>104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0.25266445736976</v>
      </c>
      <c r="F54" s="26" t="n">
        <f aca="false">E54*121/10</f>
        <v>3.0572399341741</v>
      </c>
      <c r="G54" s="26" t="n">
        <v>0.223540373886902</v>
      </c>
      <c r="H54" s="26" t="n">
        <v>0.090890084447776</v>
      </c>
      <c r="I54" s="26" t="n">
        <f aca="false">H54*121/10</f>
        <v>1.09977002181809</v>
      </c>
      <c r="J54" s="26" t="n">
        <v>0.116779942492827</v>
      </c>
      <c r="K54" s="26" t="n">
        <v>0.0420071739415104</v>
      </c>
      <c r="L54" s="26" t="n">
        <v>0.0539283689002085</v>
      </c>
      <c r="M54" s="26" t="n">
        <f aca="false">SQRT(F54^2+I54^2)</f>
        <v>3.24903218143474</v>
      </c>
      <c r="N54" s="26" t="n">
        <f aca="false">SQRT(G54^2+J54^2)*121/10</f>
        <v>3.05169229511132</v>
      </c>
      <c r="O54" s="20" t="n">
        <v>0</v>
      </c>
      <c r="P54" s="20" t="n">
        <f aca="false">(20-O54)/20*100</f>
        <v>100</v>
      </c>
      <c r="Q54" s="26"/>
      <c r="R54" s="20"/>
      <c r="T54" s="52" t="s">
        <v>104</v>
      </c>
      <c r="U54" s="20" t="n">
        <v>26</v>
      </c>
      <c r="W54" s="20"/>
      <c r="X54" s="26" t="n">
        <v>0.195475554688346</v>
      </c>
      <c r="Y54" s="26" t="n">
        <f aca="false">X54*50/10</f>
        <v>0.97737777344173</v>
      </c>
      <c r="Z54" s="26" t="n">
        <v>0.213216416639196</v>
      </c>
      <c r="AA54" s="26" t="n">
        <v>0.0242387419684015</v>
      </c>
      <c r="AB54" s="26" t="n">
        <f aca="false">AA54*50/10</f>
        <v>0.121193709842008</v>
      </c>
      <c r="AC54" s="26" t="n">
        <v>0.00595450216150629</v>
      </c>
      <c r="AD54" s="26" t="n">
        <v>0.00902722193077116</v>
      </c>
      <c r="AE54" s="26" t="n">
        <v>0.0260680015359399</v>
      </c>
      <c r="AF54" s="26" t="n">
        <f aca="false">SQRT(Y54^2+AB54^2)</f>
        <v>0.984863050034462</v>
      </c>
      <c r="AG54" s="26" t="n">
        <f aca="false">SQRT(Z54^2+AC54^2)*50/10</f>
        <v>1.06649773113273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0.281960095744486</v>
      </c>
      <c r="F55" s="26" t="n">
        <f aca="false">E55*121/10</f>
        <v>3.41171715850828</v>
      </c>
      <c r="G55" s="26" t="n">
        <v>0.151707237331778</v>
      </c>
      <c r="H55" s="26" t="n">
        <v>0.20596983306218</v>
      </c>
      <c r="I55" s="26" t="n">
        <f aca="false">H55*121/10</f>
        <v>2.49223498005238</v>
      </c>
      <c r="J55" s="26" t="n">
        <v>0.120522670193277</v>
      </c>
      <c r="K55" s="26" t="n">
        <v>0.160999956611556</v>
      </c>
      <c r="L55" s="26" t="n">
        <v>0.13109207618855</v>
      </c>
      <c r="M55" s="26" t="n">
        <f aca="false">SQRT(F55^2+I55^2)</f>
        <v>4.22505019679725</v>
      </c>
      <c r="N55" s="26" t="n">
        <f aca="false">SQRT(G55^2+J55^2)*121/10</f>
        <v>2.34442925075612</v>
      </c>
      <c r="O55" s="20" t="n">
        <v>0</v>
      </c>
      <c r="P55" s="20" t="n">
        <f aca="false">(20-O55)/20*100</f>
        <v>100</v>
      </c>
      <c r="Q55" s="26"/>
      <c r="R55" s="20"/>
      <c r="T55" s="52" t="s">
        <v>104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0.40547817996305</v>
      </c>
      <c r="F56" s="26" t="n">
        <f aca="false">E56*121/10</f>
        <v>4.90628597755291</v>
      </c>
      <c r="G56" s="26" t="n">
        <v>0.400312920376122</v>
      </c>
      <c r="H56" s="26" t="n">
        <v>0.0858474147574601</v>
      </c>
      <c r="I56" s="26" t="n">
        <f aca="false">H56*121/10</f>
        <v>1.03875371856527</v>
      </c>
      <c r="J56" s="26" t="n">
        <v>0.0797697098577703</v>
      </c>
      <c r="K56" s="26" t="n">
        <v>0.0427798726384808</v>
      </c>
      <c r="L56" s="26" t="n">
        <v>0.0866249629822593</v>
      </c>
      <c r="M56" s="26" t="n">
        <f aca="false">SQRT(F56^2+I56^2)</f>
        <v>5.01504251042456</v>
      </c>
      <c r="N56" s="26" t="n">
        <f aca="false">SQRT(G56^2+J56^2)*121/10</f>
        <v>4.93901844034268</v>
      </c>
      <c r="O56" s="20" t="n">
        <v>0</v>
      </c>
      <c r="P56" s="20" t="n">
        <f aca="false">(20-O56)/20*100</f>
        <v>100</v>
      </c>
      <c r="Q56" s="26"/>
      <c r="R56" s="20"/>
      <c r="T56" s="52" t="s">
        <v>104</v>
      </c>
      <c r="U56" s="20" t="n">
        <v>30</v>
      </c>
      <c r="W56" s="20"/>
      <c r="X56" s="26" t="n">
        <v>0.0799507444666006</v>
      </c>
      <c r="Y56" s="26" t="n">
        <f aca="false">X56*50/10</f>
        <v>0.399753722333003</v>
      </c>
      <c r="Z56" s="26" t="n">
        <v>0.0326026674693077</v>
      </c>
      <c r="AA56" s="26" t="n">
        <v>0.0332904353412509</v>
      </c>
      <c r="AB56" s="26" t="n">
        <f aca="false">AA56*50/10</f>
        <v>0.166452176706255</v>
      </c>
      <c r="AC56" s="26" t="n">
        <v>0.0210625179124585</v>
      </c>
      <c r="AD56" s="26" t="n">
        <v>0.0516589652697779</v>
      </c>
      <c r="AE56" s="26" t="n">
        <v>0.0426077598319845</v>
      </c>
      <c r="AF56" s="26" t="n">
        <f aca="false">SQRT(Y56^2+AB56^2)</f>
        <v>0.433023516277513</v>
      </c>
      <c r="AG56" s="26" t="n">
        <f aca="false">SQRT(Z56^2+AC56^2)*50/10</f>
        <v>0.194072382561693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52" t="s">
        <v>104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52" t="s">
        <v>104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0.192821095736095</v>
      </c>
      <c r="F59" s="26" t="n">
        <f aca="false">E59*121/10</f>
        <v>2.33313525840675</v>
      </c>
      <c r="G59" s="26" t="n">
        <v>0.181514281876573</v>
      </c>
      <c r="H59" s="26" t="n">
        <v>0.151435655305435</v>
      </c>
      <c r="I59" s="26" t="n">
        <f aca="false">H59*121/10</f>
        <v>1.83237142919576</v>
      </c>
      <c r="J59" s="26" t="n">
        <v>0.0650152666627865</v>
      </c>
      <c r="K59" s="26" t="n">
        <v>0.0398048667883441</v>
      </c>
      <c r="L59" s="26" t="n">
        <v>0.0528510205334053</v>
      </c>
      <c r="M59" s="26" t="n">
        <f aca="false">SQRT(F59^2+I59^2)</f>
        <v>2.96666566848266</v>
      </c>
      <c r="N59" s="26" t="n">
        <f aca="false">SQRT(G59^2+J59^2)*121/10</f>
        <v>2.33296094007735</v>
      </c>
      <c r="O59" s="20" t="n">
        <v>0</v>
      </c>
      <c r="P59" s="20" t="n">
        <f aca="false">(20-O59)/20*100</f>
        <v>100</v>
      </c>
      <c r="Q59" s="26"/>
      <c r="R59" s="20"/>
      <c r="T59" s="52" t="s">
        <v>104</v>
      </c>
      <c r="U59" s="20" t="n">
        <v>36</v>
      </c>
      <c r="W59" s="20"/>
      <c r="X59" s="26" t="n">
        <v>0.0426205437011959</v>
      </c>
      <c r="Y59" s="26" t="n">
        <f aca="false">X59*50/10</f>
        <v>0.213102718505979</v>
      </c>
      <c r="Z59" s="26" t="n">
        <v>0.0278756718060772</v>
      </c>
      <c r="AA59" s="26" t="n">
        <v>0.0403172875351999</v>
      </c>
      <c r="AB59" s="26" t="n">
        <f aca="false">AA59*50/10</f>
        <v>0.201586437675999</v>
      </c>
      <c r="AC59" s="26" t="n">
        <v>0.0302580568832624</v>
      </c>
      <c r="AD59" s="26" t="n">
        <v>0.0470456315949093</v>
      </c>
      <c r="AE59" s="26" t="n">
        <v>0.0340687740044267</v>
      </c>
      <c r="AF59" s="26" t="n">
        <f aca="false">SQRT(Y59^2+AB59^2)</f>
        <v>0.293342565083109</v>
      </c>
      <c r="AG59" s="26" t="n">
        <f aca="false">SQRT(Z59^2+AC59^2)*50/10</f>
        <v>0.205706288491071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52" t="s">
        <v>104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0.29799642860598</v>
      </c>
      <c r="F61" s="26" t="n">
        <f aca="false">E61*121/10</f>
        <v>3.60575678613236</v>
      </c>
      <c r="G61" s="26" t="n">
        <v>0.121195963352593</v>
      </c>
      <c r="H61" s="26" t="n">
        <v>0.110442327195805</v>
      </c>
      <c r="I61" s="26" t="n">
        <f aca="false">H61*121/10</f>
        <v>1.33635215906924</v>
      </c>
      <c r="J61" s="26" t="n">
        <v>0.131034544873241</v>
      </c>
      <c r="K61" s="26" t="n">
        <v>0.07666050136367</v>
      </c>
      <c r="L61" s="26" t="n">
        <v>0.105233723358369</v>
      </c>
      <c r="M61" s="26" t="n">
        <f aca="false">SQRT(F61^2+I61^2)</f>
        <v>3.84542833684215</v>
      </c>
      <c r="N61" s="26" t="n">
        <f aca="false">SQRT(G61^2+J61^2)*121/10</f>
        <v>2.15972335243677</v>
      </c>
      <c r="O61" s="20" t="n">
        <v>0</v>
      </c>
      <c r="P61" s="20" t="n">
        <f aca="false">(20-O61)/20*100</f>
        <v>100</v>
      </c>
      <c r="Q61" s="26"/>
      <c r="R61" s="20"/>
      <c r="T61" s="52" t="s">
        <v>104</v>
      </c>
      <c r="U61" s="20" t="n">
        <v>40</v>
      </c>
      <c r="W61" s="20"/>
      <c r="X61" s="26" t="n">
        <v>0.0748346384401032</v>
      </c>
      <c r="Y61" s="26" t="n">
        <f aca="false">X61*50/10</f>
        <v>0.374173192200516</v>
      </c>
      <c r="Z61" s="26" t="n">
        <v>0.0399087895861564</v>
      </c>
      <c r="AA61" s="26" t="n">
        <v>0.145407771172952</v>
      </c>
      <c r="AB61" s="26" t="n">
        <f aca="false">AA61*50/10</f>
        <v>0.72703885586476</v>
      </c>
      <c r="AC61" s="26" t="n">
        <v>0.0302787162140901</v>
      </c>
      <c r="AD61" s="26" t="n">
        <v>0.0590334361902478</v>
      </c>
      <c r="AE61" s="26" t="n">
        <v>0.0372686424060121</v>
      </c>
      <c r="AF61" s="26" t="n">
        <f aca="false">SQRT(Y61^2+AB61^2)</f>
        <v>0.81767418676308</v>
      </c>
      <c r="AG61" s="26" t="n">
        <f aca="false">SQRT(Z61^2+AC61^2)*50/10</f>
        <v>0.250475155544692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52" t="s">
        <v>104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0.515236007808364</v>
      </c>
      <c r="F63" s="26" t="n">
        <f aca="false">E63*121/10</f>
        <v>6.2343556944812</v>
      </c>
      <c r="G63" s="26" t="n">
        <v>0.199866866219729</v>
      </c>
      <c r="H63" s="26" t="n">
        <v>0.0858769489065903</v>
      </c>
      <c r="I63" s="26" t="n">
        <f aca="false">H63*121/10</f>
        <v>1.03911108176974</v>
      </c>
      <c r="J63" s="26" t="n">
        <v>0.105184912016279</v>
      </c>
      <c r="K63" s="26" t="n">
        <v>0.432501892835895</v>
      </c>
      <c r="L63" s="26" t="n">
        <v>0.211119773333988</v>
      </c>
      <c r="M63" s="26" t="n">
        <f aca="false">SQRT(F63^2+I63^2)</f>
        <v>6.32035938579183</v>
      </c>
      <c r="N63" s="26" t="n">
        <f aca="false">SQRT(G63^2+J63^2)*121/10</f>
        <v>2.73284948868617</v>
      </c>
      <c r="O63" s="20" t="n">
        <v>0</v>
      </c>
      <c r="P63" s="20" t="n">
        <f aca="false">(20-O63)/20*100</f>
        <v>100</v>
      </c>
      <c r="Q63" s="26"/>
      <c r="R63" s="20"/>
      <c r="T63" s="52" t="s">
        <v>104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52" t="s">
        <v>104</v>
      </c>
      <c r="U64" s="20" t="n">
        <v>46</v>
      </c>
      <c r="W64" s="20"/>
      <c r="X64" s="26" t="n">
        <v>0.136437156821756</v>
      </c>
      <c r="Y64" s="26" t="n">
        <f aca="false">X64*50/10</f>
        <v>0.68218578410878</v>
      </c>
      <c r="Z64" s="26" t="n">
        <v>0.0517670990703415</v>
      </c>
      <c r="AA64" s="26" t="n">
        <v>0.148153744977299</v>
      </c>
      <c r="AB64" s="26" t="n">
        <f aca="false">AA64*50/10</f>
        <v>0.740768724886495</v>
      </c>
      <c r="AC64" s="26" t="n">
        <v>0.125974369793375</v>
      </c>
      <c r="AD64" s="26" t="n">
        <v>0.0688489356566521</v>
      </c>
      <c r="AE64" s="26" t="n">
        <v>0.046234723719668</v>
      </c>
      <c r="AF64" s="26" t="n">
        <f aca="false">SQRT(Y64^2+AB64^2)</f>
        <v>1.0070331413663</v>
      </c>
      <c r="AG64" s="26" t="n">
        <f aca="false">SQRT(Z64^2+AC64^2)*50/10</f>
        <v>0.680980440082469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52" t="s">
        <v>104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0.334131780329975</v>
      </c>
      <c r="F66" s="26" t="n">
        <f aca="false">E66*121/10</f>
        <v>4.0429945419927</v>
      </c>
      <c r="G66" s="26" t="n">
        <v>0.148331591033484</v>
      </c>
      <c r="H66" s="26" t="n">
        <v>0.0605219713593044</v>
      </c>
      <c r="I66" s="26" t="n">
        <f aca="false">H66*121/10</f>
        <v>0.732315853447583</v>
      </c>
      <c r="J66" s="26" t="n">
        <v>0.023840422051973</v>
      </c>
      <c r="K66" s="26" t="n">
        <v>0.0386788512231376</v>
      </c>
      <c r="L66" s="26" t="n">
        <v>0.0437907262746341</v>
      </c>
      <c r="M66" s="26" t="n">
        <f aca="false">SQRT(F66^2+I66^2)</f>
        <v>4.1087822254037</v>
      </c>
      <c r="N66" s="26" t="n">
        <f aca="false">SQRT(G66^2+J66^2)*121/10</f>
        <v>1.81784637517796</v>
      </c>
      <c r="O66" s="20" t="n">
        <v>0</v>
      </c>
      <c r="P66" s="20" t="n">
        <f aca="false">(20-O66)/20*100</f>
        <v>100</v>
      </c>
      <c r="Q66" s="26"/>
      <c r="R66" s="20"/>
      <c r="T66" s="52" t="s">
        <v>104</v>
      </c>
      <c r="U66" s="20" t="n">
        <v>50</v>
      </c>
      <c r="W66" s="20"/>
      <c r="X66" s="26" t="n">
        <v>0.0701341685394482</v>
      </c>
      <c r="Y66" s="26" t="n">
        <f aca="false">X66*50/10</f>
        <v>0.350670842697241</v>
      </c>
      <c r="Z66" s="26" t="n">
        <v>0.104360021292611</v>
      </c>
      <c r="AA66" s="26" t="n">
        <v>0.0570426973731003</v>
      </c>
      <c r="AB66" s="26" t="n">
        <f aca="false">AA66*50/10</f>
        <v>0.285213486865501</v>
      </c>
      <c r="AC66" s="26" t="n">
        <v>0.0272710127678104</v>
      </c>
      <c r="AD66" s="26" t="n">
        <v>0.0522737153417083</v>
      </c>
      <c r="AE66" s="26" t="n">
        <v>0.0540007587460517</v>
      </c>
      <c r="AF66" s="26" t="n">
        <f aca="false">SQRT(Y66^2+AB66^2)</f>
        <v>0.452014129212761</v>
      </c>
      <c r="AG66" s="26" t="n">
        <f aca="false">SQRT(Z66^2+AC66^2)*50/10</f>
        <v>0.539321846896088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52" t="s">
        <v>104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0.33522491390597</v>
      </c>
      <c r="F68" s="26" t="n">
        <f aca="false">E68*121/10</f>
        <v>4.05622145826224</v>
      </c>
      <c r="G68" s="26" t="n">
        <v>0.183397347348154</v>
      </c>
      <c r="H68" s="26" t="n">
        <v>0.101444925275846</v>
      </c>
      <c r="I68" s="26" t="n">
        <f aca="false">H68*121/10</f>
        <v>1.22748359583774</v>
      </c>
      <c r="J68" s="26" t="n">
        <v>0.0224183317055678</v>
      </c>
      <c r="K68" s="26" t="n">
        <v>0.0237112352715549</v>
      </c>
      <c r="L68" s="26" t="n">
        <v>0.0376725495494841</v>
      </c>
      <c r="M68" s="26" t="n">
        <f aca="false">SQRT(F68^2+I68^2)</f>
        <v>4.23788254869313</v>
      </c>
      <c r="N68" s="26" t="n">
        <f aca="false">SQRT(G68^2+J68^2)*121/10</f>
        <v>2.23562583101629</v>
      </c>
      <c r="O68" s="20" t="n">
        <v>0</v>
      </c>
      <c r="P68" s="20" t="n">
        <f aca="false">(20-O68)/20*100</f>
        <v>100</v>
      </c>
      <c r="Q68" s="26"/>
      <c r="R68" s="20"/>
      <c r="T68" s="52" t="s">
        <v>104</v>
      </c>
      <c r="U68" s="20" t="n">
        <v>55</v>
      </c>
      <c r="W68" s="20"/>
      <c r="X68" s="26" t="n">
        <v>0.0697023063560977</v>
      </c>
      <c r="Y68" s="26" t="n">
        <f aca="false">X68*50/10</f>
        <v>0.348511531780488</v>
      </c>
      <c r="Z68" s="26" t="n">
        <v>0.0385253140784392</v>
      </c>
      <c r="AA68" s="26" t="n">
        <v>0.072122805067449</v>
      </c>
      <c r="AB68" s="26" t="n">
        <f aca="false">AA68*50/10</f>
        <v>0.360614025337245</v>
      </c>
      <c r="AC68" s="26" t="n">
        <v>0.0975832898960216</v>
      </c>
      <c r="AD68" s="26" t="n">
        <v>0.0660892425304163</v>
      </c>
      <c r="AE68" s="26" t="n">
        <v>0.0740012899832295</v>
      </c>
      <c r="AF68" s="26" t="n">
        <f aca="false">SQRT(Y68^2+AB68^2)</f>
        <v>0.501500511519095</v>
      </c>
      <c r="AG68" s="26" t="n">
        <f aca="false">SQRT(Z68^2+AC68^2)*50/10</f>
        <v>0.524564064051603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0.23369687195122</v>
      </c>
      <c r="F69" s="26" t="n">
        <f aca="false">E69*121/10</f>
        <v>2.82773215060976</v>
      </c>
      <c r="G69" s="26" t="n">
        <v>0.122278435504988</v>
      </c>
      <c r="H69" s="26" t="n">
        <v>0.03933654680229</v>
      </c>
      <c r="I69" s="26" t="n">
        <f aca="false">H69*121/10</f>
        <v>0.475972216307709</v>
      </c>
      <c r="J69" s="26" t="n">
        <v>0.0359686592302526</v>
      </c>
      <c r="K69" s="26" t="n">
        <v>0.0206999132155005</v>
      </c>
      <c r="L69" s="26" t="n">
        <v>0.0526483115433533</v>
      </c>
      <c r="M69" s="26" t="n">
        <f aca="false">SQRT(F69^2+I69^2)</f>
        <v>2.8675108833776</v>
      </c>
      <c r="N69" s="26" t="n">
        <f aca="false">SQRT(G69^2+J69^2)*121/10</f>
        <v>1.54225217010931</v>
      </c>
      <c r="O69" s="20" t="n">
        <v>0</v>
      </c>
      <c r="P69" s="20" t="n">
        <f aca="false">(20-O69)/20*100</f>
        <v>100</v>
      </c>
      <c r="Q69" s="26"/>
      <c r="R69" s="20"/>
      <c r="T69" s="52" t="s">
        <v>104</v>
      </c>
      <c r="U69" s="20" t="n">
        <v>60</v>
      </c>
      <c r="W69" s="20"/>
      <c r="X69" s="26" t="n">
        <v>0.259113757043255</v>
      </c>
      <c r="Y69" s="26" t="n">
        <f aca="false">X69*50/10</f>
        <v>1.29556878521628</v>
      </c>
      <c r="Z69" s="26" t="n">
        <v>0.832107097774304</v>
      </c>
      <c r="AA69" s="26" t="n">
        <v>0.4421293707235</v>
      </c>
      <c r="AB69" s="26" t="n">
        <f aca="false">AA69*50/10</f>
        <v>2.2106468536175</v>
      </c>
      <c r="AC69" s="26" t="n">
        <v>0.107497219271056</v>
      </c>
      <c r="AD69" s="26" t="n">
        <v>0.288446354525256</v>
      </c>
      <c r="AE69" s="26" t="n">
        <v>0.426529400116618</v>
      </c>
      <c r="AF69" s="26" t="n">
        <f aca="false">SQRT(Y69^2+AB69^2)</f>
        <v>2.56231496671188</v>
      </c>
      <c r="AG69" s="26" t="n">
        <f aca="false">SQRT(Z69^2+AC69^2)*50/10</f>
        <v>4.19510987435784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0.420250083767235</v>
      </c>
      <c r="F70" s="26" t="n">
        <f aca="false">E70*121/10</f>
        <v>5.08502601358354</v>
      </c>
      <c r="G70" s="26" t="n">
        <v>0.0630582921913722</v>
      </c>
      <c r="H70" s="26" t="n">
        <v>0.0556972901176902</v>
      </c>
      <c r="I70" s="26" t="n">
        <f aca="false">H70*121/10</f>
        <v>0.673937210424051</v>
      </c>
      <c r="J70" s="26" t="n">
        <v>0.0174693210857324</v>
      </c>
      <c r="K70" s="26" t="n">
        <v>0.00806393254184741</v>
      </c>
      <c r="L70" s="26" t="n">
        <v>0.0185772633935466</v>
      </c>
      <c r="M70" s="26" t="n">
        <f aca="false">SQRT(F70^2+I70^2)</f>
        <v>5.1294912927517</v>
      </c>
      <c r="N70" s="26" t="n">
        <f aca="false">SQRT(G70^2+J70^2)*121/10</f>
        <v>0.791743729265616</v>
      </c>
      <c r="O70" s="20" t="n">
        <v>0</v>
      </c>
      <c r="P70" s="20" t="n">
        <f aca="false">(20-O70)/20*100</f>
        <v>100</v>
      </c>
      <c r="Q70" s="26"/>
      <c r="R70" s="20"/>
      <c r="T70" s="52" t="s">
        <v>104</v>
      </c>
      <c r="U70" s="20" t="n">
        <v>65</v>
      </c>
      <c r="W70" s="20"/>
      <c r="X70" s="26" t="n">
        <v>0.0287143192600979</v>
      </c>
      <c r="Y70" s="26" t="n">
        <f aca="false">X70*50/10</f>
        <v>0.143571596300489</v>
      </c>
      <c r="Z70" s="26" t="n">
        <v>0.0352580205419521</v>
      </c>
      <c r="AA70" s="26" t="n">
        <v>0.110975761622401</v>
      </c>
      <c r="AB70" s="26" t="n">
        <f aca="false">AA70*50/10</f>
        <v>0.554878808112005</v>
      </c>
      <c r="AC70" s="26" t="n">
        <v>0.0602859855159676</v>
      </c>
      <c r="AD70" s="26" t="n">
        <v>0.102872021227301</v>
      </c>
      <c r="AE70" s="26" t="n">
        <v>0.0797069615132611</v>
      </c>
      <c r="AF70" s="26" t="n">
        <f aca="false">SQRT(Y70^2+AB70^2)</f>
        <v>0.573152069660461</v>
      </c>
      <c r="AG70" s="26" t="n">
        <f aca="false">SQRT(Z70^2+AC70^2)*50/10</f>
        <v>0.349196508508038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0.844090910122885</v>
      </c>
      <c r="F71" s="26" t="n">
        <f aca="false">E71*121/10</f>
        <v>10.2135000124869</v>
      </c>
      <c r="G71" s="26" t="n">
        <v>0.359368554581568</v>
      </c>
      <c r="H71" s="26" t="n">
        <v>1.68472942974467</v>
      </c>
      <c r="I71" s="26" t="n">
        <f aca="false">H71*121/10</f>
        <v>20.3852260999105</v>
      </c>
      <c r="J71" s="26" t="n">
        <v>0.0952723411846764</v>
      </c>
      <c r="K71" s="26" t="n">
        <v>0.734917882940401</v>
      </c>
      <c r="L71" s="26" t="n">
        <v>0.29028656085047</v>
      </c>
      <c r="M71" s="26" t="n">
        <f aca="false">SQRT(F71^2+I71^2)</f>
        <v>22.8007242351979</v>
      </c>
      <c r="N71" s="26" t="n">
        <f aca="false">SQRT(G71^2+J71^2)*121/10</f>
        <v>4.49857394082144</v>
      </c>
      <c r="O71" s="20" t="n">
        <v>0</v>
      </c>
      <c r="P71" s="20" t="n">
        <f aca="false">(20-O71)/20*100</f>
        <v>100</v>
      </c>
      <c r="Q71" s="26"/>
      <c r="R71" s="20"/>
      <c r="T71" s="52" t="s">
        <v>104</v>
      </c>
      <c r="U71" s="20" t="n">
        <v>70</v>
      </c>
      <c r="W71" s="20"/>
      <c r="X71" s="26" t="n">
        <v>0.134460181711998</v>
      </c>
      <c r="Y71" s="26" t="n">
        <f aca="false">X71*50/10</f>
        <v>0.67230090855999</v>
      </c>
      <c r="Z71" s="26" t="n">
        <v>0.0484333211337854</v>
      </c>
      <c r="AA71" s="26" t="n">
        <v>0.0256662682202503</v>
      </c>
      <c r="AB71" s="26" t="n">
        <f aca="false">AA71*50/10</f>
        <v>0.128331341101251</v>
      </c>
      <c r="AC71" s="26" t="n">
        <v>0.0149073884766407</v>
      </c>
      <c r="AD71" s="26" t="n">
        <v>0.0174074201272452</v>
      </c>
      <c r="AE71" s="26" t="n">
        <v>0.035916131766555</v>
      </c>
      <c r="AF71" s="26" t="n">
        <f aca="false">SQRT(Y71^2+AB71^2)</f>
        <v>0.68443951139559</v>
      </c>
      <c r="AG71" s="26" t="n">
        <f aca="false">SQRT(Z71^2+AC71^2)*50/10</f>
        <v>0.253378019332867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2.06834011207533</v>
      </c>
      <c r="F72" s="26" t="n">
        <f aca="false">E72*121/10</f>
        <v>25.0269153561115</v>
      </c>
      <c r="G72" s="26" t="n">
        <v>0.0923594565759743</v>
      </c>
      <c r="H72" s="26" t="n">
        <v>1.78898113205282</v>
      </c>
      <c r="I72" s="26" t="n">
        <f aca="false">H72*121/10</f>
        <v>21.6466716978391</v>
      </c>
      <c r="J72" s="26" t="n">
        <v>0.10030403875174</v>
      </c>
      <c r="K72" s="26" t="n">
        <v>2.14428347794483</v>
      </c>
      <c r="L72" s="26" t="n">
        <v>0.145804825441608</v>
      </c>
      <c r="M72" s="26" t="n">
        <f aca="false">SQRT(F72^2+I72^2)</f>
        <v>33.089649255258</v>
      </c>
      <c r="N72" s="26" t="n">
        <f aca="false">SQRT(G72^2+J72^2)*121/10</f>
        <v>1.64982820716581</v>
      </c>
      <c r="O72" s="20" t="n">
        <v>0</v>
      </c>
      <c r="P72" s="20" t="n">
        <f aca="false">(20-O72)/20*100</f>
        <v>100</v>
      </c>
      <c r="Q72" s="26"/>
      <c r="R72" s="20"/>
      <c r="T72" s="52" t="s">
        <v>104</v>
      </c>
      <c r="U72" s="20" t="n">
        <v>75</v>
      </c>
      <c r="W72" s="20"/>
      <c r="X72" s="26" t="n">
        <v>3.7908617114976</v>
      </c>
      <c r="Y72" s="26" t="n">
        <f aca="false">X72*50/10</f>
        <v>18.954308557488</v>
      </c>
      <c r="Z72" s="26" t="n">
        <v>0.593775941957218</v>
      </c>
      <c r="AA72" s="26" t="n">
        <v>0.296291916713999</v>
      </c>
      <c r="AB72" s="26" t="n">
        <f aca="false">AA72*50/10</f>
        <v>1.48145958357</v>
      </c>
      <c r="AC72" s="26" t="n">
        <v>0.295435482763755</v>
      </c>
      <c r="AD72" s="26" t="n">
        <v>1.34339342900195</v>
      </c>
      <c r="AE72" s="26" t="n">
        <v>0.461307808813635</v>
      </c>
      <c r="AF72" s="26" t="n">
        <f aca="false">SQRT(Y72^2+AB72^2)</f>
        <v>19.0121154896086</v>
      </c>
      <c r="AG72" s="26" t="n">
        <f aca="false">SQRT(Z72^2+AC72^2)*50/10</f>
        <v>3.31606692379329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2.6976777200854</v>
      </c>
      <c r="F73" s="26" t="n">
        <f aca="false">E73*121/10</f>
        <v>32.6419004130333</v>
      </c>
      <c r="G73" s="26" t="n">
        <v>0.287272005750045</v>
      </c>
      <c r="H73" s="26" t="n">
        <v>2.33116922509177</v>
      </c>
      <c r="I73" s="26" t="n">
        <f aca="false">H73*121/10</f>
        <v>28.2071476236104</v>
      </c>
      <c r="J73" s="26" t="n">
        <v>0.104879125238726</v>
      </c>
      <c r="K73" s="26" t="n">
        <v>3.16263315093929</v>
      </c>
      <c r="L73" s="26" t="n">
        <v>0.429355810131979</v>
      </c>
      <c r="M73" s="26" t="n">
        <f aca="false">SQRT(F73^2+I73^2)</f>
        <v>43.1408952113252</v>
      </c>
      <c r="N73" s="26" t="n">
        <f aca="false">SQRT(G73^2+J73^2)*121/10</f>
        <v>3.7004015008944</v>
      </c>
      <c r="O73" s="20" t="n">
        <v>0</v>
      </c>
      <c r="P73" s="20" t="n">
        <f aca="false">(20-O73)/20*100</f>
        <v>100</v>
      </c>
      <c r="Q73" s="26"/>
      <c r="R73" s="20"/>
      <c r="T73" s="52" t="s">
        <v>104</v>
      </c>
      <c r="U73" s="20" t="n">
        <v>80</v>
      </c>
      <c r="W73" s="20"/>
      <c r="X73" s="26" t="n">
        <v>1.1298121736666</v>
      </c>
      <c r="Y73" s="26" t="n">
        <f aca="false">X73*50/10</f>
        <v>5.649060868333</v>
      </c>
      <c r="Z73" s="26" t="n">
        <v>1.30351518241344</v>
      </c>
      <c r="AA73" s="26" t="n">
        <v>0.6322614667556</v>
      </c>
      <c r="AB73" s="26" t="n">
        <f aca="false">AA73*50/10</f>
        <v>3.161307333778</v>
      </c>
      <c r="AC73" s="26" t="n">
        <v>0.72757822837315</v>
      </c>
      <c r="AD73" s="26" t="n">
        <v>0.384829433373373</v>
      </c>
      <c r="AE73" s="26" t="n">
        <v>0.71858348676631</v>
      </c>
      <c r="AF73" s="26" t="n">
        <f aca="false">SQRT(Y73^2+AB73^2)</f>
        <v>6.47346528165014</v>
      </c>
      <c r="AG73" s="26" t="n">
        <f aca="false">SQRT(Z73^2+AC73^2)*50/10</f>
        <v>7.46411734430963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102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0.0351085764425022</v>
      </c>
      <c r="F89" s="51" t="n">
        <f aca="false">E89*121/10</f>
        <v>0.424813774954276</v>
      </c>
      <c r="G89" s="51" t="n">
        <v>0.0317635420363925</v>
      </c>
      <c r="H89" s="51" t="n">
        <v>0.0811365526720202</v>
      </c>
      <c r="I89" s="51" t="n">
        <f aca="false">H89*121/10</f>
        <v>0.981752287331445</v>
      </c>
      <c r="J89" s="51" t="n">
        <v>0.0534028308962327</v>
      </c>
      <c r="K89" s="51" t="n">
        <v>0.134789146805239</v>
      </c>
      <c r="L89" s="51" t="n">
        <v>0.0903253197076928</v>
      </c>
      <c r="M89" s="26" t="n">
        <f aca="false">SQRT(F89^2+I89^2)</f>
        <v>1.06972159792697</v>
      </c>
      <c r="N89" s="26" t="n">
        <f aca="false">SQRT(G89^2+J89^2)*121/10</f>
        <v>0.751836102214009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0.187961234704954</v>
      </c>
      <c r="F90" s="51" t="n">
        <f aca="false">E90*121/10</f>
        <v>2.27433093992994</v>
      </c>
      <c r="G90" s="51" t="n">
        <v>0.108486932579592</v>
      </c>
      <c r="H90" s="51" t="n">
        <v>0.0554751939760603</v>
      </c>
      <c r="I90" s="51" t="n">
        <f aca="false">H90*121/10</f>
        <v>0.67124984711033</v>
      </c>
      <c r="J90" s="51" t="n">
        <v>0.0411741825505977</v>
      </c>
      <c r="K90" s="51" t="n">
        <v>0.0690978753932147</v>
      </c>
      <c r="L90" s="51" t="n">
        <v>0.0857021221930287</v>
      </c>
      <c r="M90" s="26" t="n">
        <f aca="false">SQRT(F90^2+I90^2)</f>
        <v>2.37131979740571</v>
      </c>
      <c r="N90" s="26" t="n">
        <f aca="false">SQRT(G90^2+J90^2)*121/10</f>
        <v>1.40405512869227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0.0113373204759455</v>
      </c>
      <c r="F91" s="51" t="n">
        <f aca="false">E91*121/10</f>
        <v>0.137181577758941</v>
      </c>
      <c r="G91" s="51" t="n">
        <v>0.00962105119997665</v>
      </c>
      <c r="H91" s="51" t="n">
        <v>0.02403935762628</v>
      </c>
      <c r="I91" s="51" t="n">
        <f aca="false">H91*121/10</f>
        <v>0.290876227277988</v>
      </c>
      <c r="J91" s="51" t="n">
        <v>0.00605626364054354</v>
      </c>
      <c r="K91" s="51" t="n">
        <v>0</v>
      </c>
      <c r="L91" s="51" t="n">
        <v>0</v>
      </c>
      <c r="M91" s="26" t="n">
        <f aca="false">SQRT(F91^2+I91^2)</f>
        <v>0.32160187324067</v>
      </c>
      <c r="N91" s="26" t="n">
        <f aca="false">SQRT(G91^2+J91^2)*121/10</f>
        <v>0.137558936864499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0.148966301403006</v>
      </c>
      <c r="F92" s="51" t="n">
        <f aca="false">E92*121/10</f>
        <v>1.80249224697637</v>
      </c>
      <c r="G92" s="51" t="n">
        <v>0.0485</v>
      </c>
      <c r="H92" s="0" t="n">
        <v>0.0749390864798144</v>
      </c>
      <c r="I92" s="51" t="n">
        <f aca="false">H92*121/10</f>
        <v>0.906762946405754</v>
      </c>
      <c r="J92" s="0" t="n">
        <v>0.0479690852569889</v>
      </c>
      <c r="K92" s="0" t="n">
        <v>0.130934161457073</v>
      </c>
      <c r="L92" s="0" t="n">
        <v>0.164992410963389</v>
      </c>
      <c r="M92" s="26" t="n">
        <f aca="false">SQRT(F92^2+I92^2)</f>
        <v>2.01772082840624</v>
      </c>
      <c r="N92" s="26" t="n">
        <f aca="false">SQRT(G92^2+J92^2)*121/10</f>
        <v>0.825401226425568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0.153937804748506</v>
      </c>
      <c r="F93" s="51" t="n">
        <f aca="false">E93*121/10</f>
        <v>1.86264743745692</v>
      </c>
      <c r="G93" s="0" t="n">
        <v>0.104813007970666</v>
      </c>
      <c r="H93" s="0" t="n">
        <v>0.099200743852705</v>
      </c>
      <c r="I93" s="51" t="n">
        <f aca="false">H93*121/10</f>
        <v>1.20032900061773</v>
      </c>
      <c r="J93" s="0" t="n">
        <v>0.105173410066328</v>
      </c>
      <c r="K93" s="0" t="n">
        <v>0.124558785181754</v>
      </c>
      <c r="L93" s="0" t="n">
        <v>0.12887984434597</v>
      </c>
      <c r="M93" s="26" t="n">
        <f aca="false">SQRT(F93^2+I93^2)</f>
        <v>2.21590730536925</v>
      </c>
      <c r="N93" s="26" t="n">
        <f aca="false">SQRT(G93^2+J93^2)*121/10</f>
        <v>1.79664477003237</v>
      </c>
      <c r="O93" s="52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0.26225031767124</v>
      </c>
      <c r="F94" s="51" t="n">
        <f aca="false">E94*121/10</f>
        <v>3.173228843822</v>
      </c>
      <c r="G94" s="0" t="n">
        <v>0.110080297514355</v>
      </c>
      <c r="H94" s="0" t="n">
        <v>0.13371994355166</v>
      </c>
      <c r="I94" s="51" t="n">
        <f aca="false">H94*121/10</f>
        <v>1.61801131697509</v>
      </c>
      <c r="J94" s="0" t="n">
        <v>0.117961982962826</v>
      </c>
      <c r="K94" s="0" t="n">
        <v>0.131856578049494</v>
      </c>
      <c r="L94" s="0" t="n">
        <v>0.148442395422588</v>
      </c>
      <c r="M94" s="26" t="n">
        <f aca="false">SQRT(F94^2+I94^2)</f>
        <v>3.56192952163899</v>
      </c>
      <c r="N94" s="26" t="n">
        <f aca="false">SQRT(G94^2+J94^2)*121/10</f>
        <v>1.95229295984172</v>
      </c>
      <c r="O94" s="52" t="n">
        <v>2</v>
      </c>
      <c r="P94" s="52" t="n">
        <f aca="false">(20-O94)/20*100</f>
        <v>90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0.339388038384499</v>
      </c>
      <c r="F95" s="51" t="n">
        <f aca="false">E95*121/10</f>
        <v>4.10659526445244</v>
      </c>
      <c r="G95" s="0" t="n">
        <v>0.230314211136465</v>
      </c>
      <c r="H95" s="0" t="n">
        <v>0.175304941089176</v>
      </c>
      <c r="I95" s="51" t="n">
        <f aca="false">H95*121/10</f>
        <v>2.12118978717903</v>
      </c>
      <c r="J95" s="0" t="n">
        <v>0.134442822971182</v>
      </c>
      <c r="K95" s="0" t="n">
        <v>0.636435567815191</v>
      </c>
      <c r="L95" s="0" t="n">
        <v>0.472964384253798</v>
      </c>
      <c r="M95" s="26" t="n">
        <f aca="false">SQRT(F95^2+I95^2)</f>
        <v>4.62207429400002</v>
      </c>
      <c r="N95" s="26" t="n">
        <f aca="false">SQRT(G95^2+J95^2)*121/10</f>
        <v>3.22685717680011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0.267222025941935</v>
      </c>
      <c r="F96" s="51" t="n">
        <f aca="false">E96*121/10</f>
        <v>3.23338651389741</v>
      </c>
      <c r="G96" s="0" t="n">
        <v>0.179644458066816</v>
      </c>
      <c r="H96" s="0" t="n">
        <v>0.114137059439759</v>
      </c>
      <c r="I96" s="51" t="n">
        <f aca="false">H96*121/10</f>
        <v>1.38105841922108</v>
      </c>
      <c r="J96" s="0" t="n">
        <v>0.0420563045267838</v>
      </c>
      <c r="K96" s="0" t="n">
        <v>0.126409703016872</v>
      </c>
      <c r="L96" s="0" t="n">
        <v>0.124422540859357</v>
      </c>
      <c r="M96" s="26" t="n">
        <f aca="false">SQRT(F96^2+I96^2)</f>
        <v>3.5159793380444</v>
      </c>
      <c r="N96" s="26" t="n">
        <f aca="false">SQRT(G96^2+J96^2)*121/10</f>
        <v>2.23247013590185</v>
      </c>
      <c r="O96" s="52" t="n">
        <v>6</v>
      </c>
      <c r="P96" s="52" t="n">
        <f aca="false">(20-O96)/20*100</f>
        <v>70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0.0754118272932374</v>
      </c>
      <c r="F97" s="51" t="n">
        <f aca="false">E97*121/10</f>
        <v>0.912483110248173</v>
      </c>
      <c r="G97" s="0" t="n">
        <v>0.062308153401169</v>
      </c>
      <c r="H97" s="0" t="n">
        <v>0.134132852111751</v>
      </c>
      <c r="I97" s="51" t="n">
        <f aca="false">H97*121/10</f>
        <v>1.62300751055219</v>
      </c>
      <c r="J97" s="0" t="n">
        <v>0.0973408940091828</v>
      </c>
      <c r="K97" s="0" t="n">
        <v>0.502658343425482</v>
      </c>
      <c r="L97" s="0" t="n">
        <v>0.157665261028531</v>
      </c>
      <c r="M97" s="26" t="n">
        <f aca="false">SQRT(F97^2+I97^2)</f>
        <v>1.86192878644619</v>
      </c>
      <c r="N97" s="26" t="n">
        <f aca="false">SQRT(G97^2+J97^2)*121/10</f>
        <v>1.39845619141805</v>
      </c>
      <c r="O97" s="52" t="n">
        <v>7</v>
      </c>
      <c r="P97" s="52" t="n">
        <f aca="false">(20-O97)/20*100</f>
        <v>65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0.21153351576251</v>
      </c>
      <c r="F98" s="51" t="n">
        <f aca="false">E98*121/10</f>
        <v>2.55955554072637</v>
      </c>
      <c r="G98" s="0" t="n">
        <v>0.127568224811938</v>
      </c>
      <c r="H98" s="0" t="n">
        <v>0.120765688811817</v>
      </c>
      <c r="I98" s="51" t="n">
        <f aca="false">H98*121/10</f>
        <v>1.46126483462299</v>
      </c>
      <c r="J98" s="0" t="n">
        <v>0.0517453810297216</v>
      </c>
      <c r="K98" s="0" t="n">
        <v>0.048878856883851</v>
      </c>
      <c r="L98" s="0" t="n">
        <v>0.187998577404303</v>
      </c>
      <c r="M98" s="26" t="n">
        <f aca="false">SQRT(F98^2+I98^2)</f>
        <v>2.94730715789325</v>
      </c>
      <c r="N98" s="26" t="n">
        <f aca="false">SQRT(G98^2+J98^2)*121/10</f>
        <v>1.66572822726846</v>
      </c>
      <c r="O98" s="52" t="n">
        <v>15</v>
      </c>
      <c r="P98" s="52" t="n">
        <f aca="false">(20-O98)/20*100</f>
        <v>25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0.154800119504131</v>
      </c>
      <c r="F99" s="51" t="n">
        <f aca="false">E99*121/10</f>
        <v>1.87308144599999</v>
      </c>
      <c r="G99" s="0" t="n">
        <v>0.12503130598107</v>
      </c>
      <c r="H99" s="0" t="n">
        <v>0.104215781839947</v>
      </c>
      <c r="I99" s="51" t="n">
        <f aca="false">H99*121/10</f>
        <v>1.26101096026336</v>
      </c>
      <c r="J99" s="0" t="n">
        <v>0.0592930967531903</v>
      </c>
      <c r="K99" s="0" t="n">
        <v>0.361372698674001</v>
      </c>
      <c r="L99" s="0" t="n">
        <v>0.259418347320485</v>
      </c>
      <c r="M99" s="26" t="n">
        <f aca="false">SQRT(F99^2+I99^2)</f>
        <v>2.25800415084953</v>
      </c>
      <c r="N99" s="26" t="n">
        <f aca="false">SQRT(G99^2+J99^2)*121/10</f>
        <v>1.67437502041889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102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0.351897441375085</v>
      </c>
      <c r="F107" s="51" t="n">
        <f aca="false">E107*121/10</f>
        <v>4.25795904063853</v>
      </c>
      <c r="G107" s="51" t="n">
        <v>0.146323884793648</v>
      </c>
      <c r="H107" s="51" t="n">
        <v>0.0622703768937555</v>
      </c>
      <c r="I107" s="51" t="n">
        <f aca="false">H107*121/10</f>
        <v>0.753471560414442</v>
      </c>
      <c r="J107" s="51" t="n">
        <v>0.0736835974840447</v>
      </c>
      <c r="K107" s="51" t="n">
        <v>0.0508466730667459</v>
      </c>
      <c r="L107" s="51" t="n">
        <v>0.0622652878640256</v>
      </c>
      <c r="M107" s="26" t="n">
        <f aca="false">SQRT(F107^2+I107^2)</f>
        <v>4.32411084318022</v>
      </c>
      <c r="N107" s="26" t="n">
        <f aca="false">SQRT(G107^2+J107^2)*121/10</f>
        <v>1.9823312899046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0.20748712442267</v>
      </c>
      <c r="F108" s="51" t="n">
        <f aca="false">E108*121/10</f>
        <v>2.51059420551431</v>
      </c>
      <c r="G108" s="51" t="n">
        <v>0.0940852832955224</v>
      </c>
      <c r="H108" s="51" t="n">
        <v>0.0614209852274701</v>
      </c>
      <c r="I108" s="51" t="n">
        <f aca="false">H108*121/10</f>
        <v>0.743193921252388</v>
      </c>
      <c r="J108" s="51" t="n">
        <v>0.0435269970461527</v>
      </c>
      <c r="K108" s="51" t="n">
        <v>0.0921522873623101</v>
      </c>
      <c r="L108" s="51" t="n">
        <v>0.092004036235976</v>
      </c>
      <c r="M108" s="26" t="n">
        <f aca="false">SQRT(F108^2+I108^2)</f>
        <v>2.61828578832573</v>
      </c>
      <c r="N108" s="26" t="n">
        <f aca="false">SQRT(G108^2+J108^2)*121/10</f>
        <v>1.2543586261837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0.16341057173134</v>
      </c>
      <c r="F109" s="51" t="n">
        <f aca="false">E109*121/10</f>
        <v>1.97726791794921</v>
      </c>
      <c r="G109" s="51" t="n">
        <v>0.0902972673885881</v>
      </c>
      <c r="H109" s="51" t="n">
        <v>0.0904063189237306</v>
      </c>
      <c r="I109" s="51" t="n">
        <f aca="false">H109*121/10</f>
        <v>1.09391645897714</v>
      </c>
      <c r="J109" s="51" t="n">
        <v>0.095044879522784</v>
      </c>
      <c r="K109" s="51" t="n">
        <v>0.062146341136793</v>
      </c>
      <c r="L109" s="51" t="n">
        <v>0.0777983416894942</v>
      </c>
      <c r="M109" s="26" t="n">
        <f aca="false">SQRT(F109^2+I109^2)</f>
        <v>2.25969945757667</v>
      </c>
      <c r="N109" s="26" t="n">
        <f aca="false">SQRT(G109^2+J109^2)*121/10</f>
        <v>1.58630610609093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0.366660387990034</v>
      </c>
      <c r="F110" s="51" t="n">
        <f aca="false">E110*121/10</f>
        <v>4.43659069467941</v>
      </c>
      <c r="G110" s="51" t="n">
        <v>0.151190538882396</v>
      </c>
      <c r="H110" s="51" t="n">
        <v>0.37344122066295</v>
      </c>
      <c r="I110" s="51" t="n">
        <f aca="false">H110*121/10</f>
        <v>4.5186387700217</v>
      </c>
      <c r="J110" s="51" t="n">
        <v>0.15324010480453</v>
      </c>
      <c r="K110" s="51" t="n">
        <v>0.284195491924927</v>
      </c>
      <c r="L110" s="51" t="n">
        <v>0.170087482461277</v>
      </c>
      <c r="M110" s="26" t="n">
        <f aca="false">SQRT(F110^2+I110^2)</f>
        <v>6.33256925158021</v>
      </c>
      <c r="N110" s="26" t="n">
        <f aca="false">SQRT(G110^2+J110^2)*121/10</f>
        <v>2.60476519761966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0.23344507318063</v>
      </c>
      <c r="F111" s="51" t="n">
        <f aca="false">E111*121/10</f>
        <v>2.82468538548562</v>
      </c>
      <c r="G111" s="51" t="n">
        <v>0.167191408484849</v>
      </c>
      <c r="H111" s="51" t="n">
        <v>0.195546496467765</v>
      </c>
      <c r="I111" s="51" t="n">
        <f aca="false">H111*121/10</f>
        <v>2.36611260725996</v>
      </c>
      <c r="J111" s="51" t="n">
        <v>0.0490316807053671</v>
      </c>
      <c r="K111" s="51" t="n">
        <v>0.331897401379729</v>
      </c>
      <c r="L111" s="51" t="n">
        <v>0.104031165459817</v>
      </c>
      <c r="M111" s="26" t="n">
        <f aca="false">SQRT(F111^2+I111^2)</f>
        <v>3.68474373562268</v>
      </c>
      <c r="N111" s="26" t="n">
        <f aca="false">SQRT(G111^2+J111^2)*121/10</f>
        <v>2.10821702542617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0.597431879907841</v>
      </c>
      <c r="F112" s="51" t="n">
        <f aca="false">E112*121/10</f>
        <v>7.22892574688488</v>
      </c>
      <c r="G112" s="51" t="n">
        <v>0.183777208482871</v>
      </c>
      <c r="H112" s="51" t="n">
        <v>0.745903529811124</v>
      </c>
      <c r="I112" s="51" t="n">
        <f aca="false">H112*121/10</f>
        <v>9.0254327107146</v>
      </c>
      <c r="J112" s="51" t="n">
        <v>0.137556197578029</v>
      </c>
      <c r="K112" s="51" t="n">
        <v>0.521885154479343</v>
      </c>
      <c r="L112" s="51" t="n">
        <v>0.799307981850908</v>
      </c>
      <c r="M112" s="26" t="n">
        <f aca="false">SQRT(F112^2+I112^2)</f>
        <v>11.5635549494787</v>
      </c>
      <c r="N112" s="26" t="n">
        <f aca="false">SQRT(G112^2+J112^2)*121/10</f>
        <v>2.77762266402787</v>
      </c>
      <c r="O112" s="52" t="n">
        <v>16</v>
      </c>
      <c r="P112" s="52" t="n">
        <f aca="false">(50-O112)/50*100</f>
        <v>68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4.64055018853166</v>
      </c>
      <c r="F113" s="51" t="n">
        <f aca="false">E113*121/10</f>
        <v>56.1506572812331</v>
      </c>
      <c r="G113" s="51" t="n">
        <v>0.943092507072518</v>
      </c>
      <c r="H113" s="51" t="n">
        <v>1.91700087105473</v>
      </c>
      <c r="I113" s="51" t="n">
        <f aca="false">H113*121/10</f>
        <v>23.1957105397622</v>
      </c>
      <c r="J113" s="51" t="n">
        <v>0.534164755510694</v>
      </c>
      <c r="K113" s="51" t="n">
        <v>1.3249520973064</v>
      </c>
      <c r="L113" s="51" t="n">
        <v>1.07039464370556</v>
      </c>
      <c r="M113" s="26" t="n">
        <f aca="false">SQRT(F113^2+I113^2)</f>
        <v>60.753084699947</v>
      </c>
      <c r="N113" s="26" t="n">
        <f aca="false">SQRT(G113^2+J113^2)*121/10</f>
        <v>13.1147225409848</v>
      </c>
      <c r="O113" s="52" t="n">
        <v>21</v>
      </c>
      <c r="P113" s="52" t="n">
        <f aca="false">(50-O113)/50*100</f>
        <v>58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D29" activeCellId="0" sqref="AD29"/>
    </sheetView>
  </sheetViews>
  <sheetFormatPr defaultRowHeight="15.75"/>
  <cols>
    <col collapsed="false" hidden="false" max="1" min="1" style="0" width="15.6279069767442"/>
    <col collapsed="false" hidden="false" max="4" min="2" style="0" width="6.89302325581395"/>
    <col collapsed="false" hidden="false" max="15" min="15" style="0" width="4.55348837209302"/>
    <col collapsed="false" hidden="false" max="17" min="16" style="0" width="7.26046511627907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0.0608691891721694</v>
      </c>
      <c r="F7" s="26" t="n">
        <f aca="false">E7*121/10</f>
        <v>0.73651718898325</v>
      </c>
      <c r="G7" s="26" t="n">
        <v>0.0342637632875886</v>
      </c>
      <c r="H7" s="26" t="n">
        <v>0.153479317174544</v>
      </c>
      <c r="I7" s="26" t="n">
        <f aca="false">H7*121/10</f>
        <v>1.85709973781198</v>
      </c>
      <c r="J7" s="26" t="n">
        <v>0.0872033082398269</v>
      </c>
      <c r="K7" s="37" t="n">
        <v>0.0508778491780109</v>
      </c>
      <c r="L7" s="37" t="n">
        <v>0.0276771336200383</v>
      </c>
      <c r="M7" s="37" t="n">
        <f aca="false">SQRT(F7^2+I7^2)</f>
        <v>1.9978180612481</v>
      </c>
      <c r="N7" s="37" t="n">
        <f aca="false">SQRT(G7^2+J7^2)*121/10</f>
        <v>1.13368815369166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0.476490544510352</v>
      </c>
      <c r="Y7" s="26" t="n">
        <f aca="false">X7*56/10</f>
        <v>2.66834704925797</v>
      </c>
      <c r="Z7" s="26" t="n">
        <v>0.36371957912348</v>
      </c>
      <c r="AA7" s="26" t="n">
        <v>0.27290898391515</v>
      </c>
      <c r="AB7" s="26" t="n">
        <f aca="false">AA7*56/10</f>
        <v>1.52829030992484</v>
      </c>
      <c r="AC7" s="26" t="n">
        <v>0.140958405953101</v>
      </c>
      <c r="AD7" s="39" t="n">
        <v>0.143778467465447</v>
      </c>
      <c r="AE7" s="37" t="n">
        <v>0.0905632033961597</v>
      </c>
      <c r="AF7" s="40" t="n">
        <f aca="false">SQRT(Y7^2+AB7^2)</f>
        <v>3.07501987744696</v>
      </c>
      <c r="AG7" s="41" t="n">
        <f aca="false">SQRT(Z7^2+AC7^2)*56/10</f>
        <v>2.18443937234371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0.934944067514619</v>
      </c>
      <c r="F8" s="26" t="n">
        <f aca="false">E8*121/10</f>
        <v>11.3128232169269</v>
      </c>
      <c r="G8" s="26" t="n">
        <v>0.246195666705656</v>
      </c>
      <c r="H8" s="26" t="n">
        <v>0.451698506130737</v>
      </c>
      <c r="I8" s="26" t="n">
        <f aca="false">H8*121/10</f>
        <v>5.46555192418192</v>
      </c>
      <c r="J8" s="26" t="n">
        <v>0.611390917722997</v>
      </c>
      <c r="K8" s="37" t="n">
        <v>0.0910514310526497</v>
      </c>
      <c r="L8" s="37" t="n">
        <v>0.843039016991993</v>
      </c>
      <c r="M8" s="37" t="n">
        <f aca="false">SQRT(F8^2+I8^2)</f>
        <v>12.5639256195414</v>
      </c>
      <c r="N8" s="37" t="n">
        <f aca="false">SQRT(G8^2+J8^2)*121/10</f>
        <v>7.97509485964548</v>
      </c>
      <c r="O8" s="38" t="n">
        <v>1</v>
      </c>
      <c r="P8" s="7" t="n">
        <f aca="false">(20-O8)/20*100</f>
        <v>95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0.758342681819891</v>
      </c>
      <c r="Y8" s="26" t="n">
        <f aca="false">X8*56/10</f>
        <v>4.24671901819139</v>
      </c>
      <c r="Z8" s="26" t="n">
        <v>0.21222558633672</v>
      </c>
      <c r="AA8" s="26" t="n">
        <v>0.477264119893511</v>
      </c>
      <c r="AB8" s="26" t="n">
        <f aca="false">AA8*56/10</f>
        <v>2.67267907140366</v>
      </c>
      <c r="AC8" s="26" t="n">
        <v>0.175601256158159</v>
      </c>
      <c r="AD8" s="39" t="n">
        <v>0.51402596689152</v>
      </c>
      <c r="AE8" s="37" t="n">
        <v>0.408064222571477</v>
      </c>
      <c r="AF8" s="39" t="n">
        <f aca="false">SQRT(Y8^2+AB8^2)</f>
        <v>5.01775207021905</v>
      </c>
      <c r="AG8" s="44" t="n">
        <f aca="false">SQRT(Z8^2+AC8^2)*56/10</f>
        <v>1.54254844355263</v>
      </c>
      <c r="AH8" s="42" t="n">
        <v>2</v>
      </c>
      <c r="AI8" s="45" t="n">
        <f aca="false">(20-AH8)/20*100</f>
        <v>90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0.0833383284394529</v>
      </c>
      <c r="F9" s="26" t="n">
        <f aca="false">E9*121/10</f>
        <v>1.00839377411738</v>
      </c>
      <c r="G9" s="26" t="n">
        <v>0.0716275879451627</v>
      </c>
      <c r="H9" s="26" t="n">
        <v>0.0779986898889902</v>
      </c>
      <c r="I9" s="26" t="n">
        <f aca="false">H9*121/10</f>
        <v>0.943784147656781</v>
      </c>
      <c r="J9" s="26" t="n">
        <v>0.0419031384122267</v>
      </c>
      <c r="K9" s="37" t="n">
        <v>0.0381761484251863</v>
      </c>
      <c r="L9" s="37" t="n">
        <v>0.0854823457400281</v>
      </c>
      <c r="M9" s="37" t="n">
        <f aca="false">SQRT(F9^2+I9^2)</f>
        <v>1.3811540540602</v>
      </c>
      <c r="N9" s="37" t="n">
        <f aca="false">SQRT(G9^2+J9^2)*121/10</f>
        <v>1.00410932406784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0.344487362736646</v>
      </c>
      <c r="Y9" s="26" t="n">
        <f aca="false">X9*56/10</f>
        <v>1.92912923132522</v>
      </c>
      <c r="Z9" s="26" t="n">
        <v>0.0467402535418541</v>
      </c>
      <c r="AA9" s="26" t="n">
        <v>0.211734533426899</v>
      </c>
      <c r="AB9" s="26" t="n">
        <f aca="false">AA9*56/10</f>
        <v>1.18571338719063</v>
      </c>
      <c r="AC9" s="26" t="n">
        <v>0.0329900660755657</v>
      </c>
      <c r="AD9" s="39" t="n">
        <v>0.183697443599918</v>
      </c>
      <c r="AE9" s="37" t="n">
        <v>0.118479827102772</v>
      </c>
      <c r="AF9" s="39" t="n">
        <f aca="false">SQRT(Y9^2+AB9^2)</f>
        <v>2.26438862117714</v>
      </c>
      <c r="AG9" s="44" t="n">
        <f aca="false">SQRT(Z9^2+AC9^2)*56/10</f>
        <v>0.32037657070943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0.845720563774835</v>
      </c>
      <c r="F10" s="26" t="n">
        <f aca="false">E10*121/10</f>
        <v>10.2332188216755</v>
      </c>
      <c r="G10" s="26" t="n">
        <v>0.0958726007839696</v>
      </c>
      <c r="H10" s="26" t="n">
        <v>0.5626910839974</v>
      </c>
      <c r="I10" s="26" t="n">
        <f aca="false">H10*121/10</f>
        <v>6.80856211636854</v>
      </c>
      <c r="J10" s="26" t="n">
        <v>0.145831423618751</v>
      </c>
      <c r="K10" s="37" t="n">
        <v>0.553334061816183</v>
      </c>
      <c r="L10" s="37" t="n">
        <v>0.169602646721756</v>
      </c>
      <c r="M10" s="37" t="n">
        <f aca="false">SQRT(F10^2+I10^2)</f>
        <v>12.2912686710828</v>
      </c>
      <c r="N10" s="37" t="n">
        <f aca="false">SQRT(G10^2+J10^2)*121/10</f>
        <v>2.11173114838403</v>
      </c>
      <c r="O10" s="38" t="n">
        <v>0</v>
      </c>
      <c r="P10" s="7" t="n">
        <f aca="false">(20-O10)/20*100</f>
        <v>100</v>
      </c>
      <c r="Q10" s="0" t="n">
        <v>174.75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0.182244638424777</v>
      </c>
      <c r="Y10" s="26" t="n">
        <f aca="false">X10*56/10</f>
        <v>1.02056997517875</v>
      </c>
      <c r="Z10" s="26" t="n">
        <v>0.0891099341666018</v>
      </c>
      <c r="AA10" s="26" t="n">
        <v>0.800303642308599</v>
      </c>
      <c r="AB10" s="26" t="n">
        <f aca="false">AA10*56/10</f>
        <v>4.48170039692815</v>
      </c>
      <c r="AC10" s="26" t="n">
        <v>0.0688032788077247</v>
      </c>
      <c r="AD10" s="39" t="n">
        <v>0.498299554017125</v>
      </c>
      <c r="AE10" s="37" t="n">
        <v>0.0522913316059724</v>
      </c>
      <c r="AF10" s="39" t="n">
        <f aca="false">SQRT(Y10^2+AB10^2)</f>
        <v>4.59643356550079</v>
      </c>
      <c r="AG10" s="44" t="n">
        <f aca="false">SQRT(Z10^2+AC10^2)*56/10</f>
        <v>0.630453350814341</v>
      </c>
      <c r="AH10" s="42" t="n">
        <v>1</v>
      </c>
      <c r="AI10" s="45" t="n">
        <f aca="false">(20-AH10)/20*100</f>
        <v>95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0.102673664706356</v>
      </c>
      <c r="F11" s="26" t="n">
        <f aca="false">E11*121/10</f>
        <v>1.24235134294691</v>
      </c>
      <c r="G11" s="26" t="n">
        <v>0.0092410191451015</v>
      </c>
      <c r="H11" s="26" t="n">
        <v>0.0881436576366497</v>
      </c>
      <c r="I11" s="26" t="n">
        <f aca="false">H11*121/10</f>
        <v>1.06653825740346</v>
      </c>
      <c r="J11" s="26" t="n">
        <v>0.0910732785495052</v>
      </c>
      <c r="K11" s="37" t="n">
        <v>0</v>
      </c>
      <c r="L11" s="37" t="n">
        <v>0</v>
      </c>
      <c r="M11" s="37" t="n">
        <f aca="false">SQRT(F11^2+I11^2)</f>
        <v>1.63735784537993</v>
      </c>
      <c r="N11" s="37" t="n">
        <f aca="false">SQRT(G11^2+J11^2)*121/10</f>
        <v>1.1076450306268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0.430269932278009</v>
      </c>
      <c r="Y11" s="26" t="n">
        <f aca="false">X11*56/10</f>
        <v>2.40951162075685</v>
      </c>
      <c r="Z11" s="26" t="n">
        <v>0.181547637615436</v>
      </c>
      <c r="AA11" s="26" t="n">
        <v>0.20853753065655</v>
      </c>
      <c r="AB11" s="26" t="n">
        <f aca="false">AA11*56/10</f>
        <v>1.16781017167668</v>
      </c>
      <c r="AC11" s="26" t="n">
        <v>0.293410760975999</v>
      </c>
      <c r="AD11" s="39" t="n">
        <v>0.1743619060111</v>
      </c>
      <c r="AE11" s="37" t="n">
        <v>0.295958235772037</v>
      </c>
      <c r="AF11" s="39" t="n">
        <f aca="false">SQRT(Y11^2+AB11^2)</f>
        <v>2.67759721534696</v>
      </c>
      <c r="AG11" s="44" t="n">
        <f aca="false">SQRT(Z11^2+AC11^2)*56/10</f>
        <v>1.93219817611056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0.501857714596699</v>
      </c>
      <c r="F12" s="26" t="n">
        <f aca="false">E12*121/10</f>
        <v>6.07247834662006</v>
      </c>
      <c r="G12" s="26" t="n">
        <v>0.0706078871327065</v>
      </c>
      <c r="H12" s="26" t="n">
        <v>0.05528999449739</v>
      </c>
      <c r="I12" s="26" t="n">
        <f aca="false">H12*121/10</f>
        <v>0.669008933418419</v>
      </c>
      <c r="J12" s="26" t="n">
        <v>0.0413392638312438</v>
      </c>
      <c r="K12" s="37" t="n">
        <v>0.131204112190147</v>
      </c>
      <c r="L12" s="37" t="n">
        <v>0.109033892796251</v>
      </c>
      <c r="M12" s="37" t="n">
        <f aca="false">SQRT(F12^2+I12^2)</f>
        <v>6.10921977204644</v>
      </c>
      <c r="N12" s="37" t="n">
        <f aca="false">SQRT(G12^2+J12^2)*121/10</f>
        <v>0.990014314315046</v>
      </c>
      <c r="O12" s="38" t="n">
        <v>0</v>
      </c>
      <c r="P12" s="7" t="n">
        <f aca="false">(20-O12)/20*100</f>
        <v>100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0.0358230444248905</v>
      </c>
      <c r="Y12" s="26" t="n">
        <f aca="false">X12*56/10</f>
        <v>0.200609048779387</v>
      </c>
      <c r="Z12" s="26" t="n">
        <v>0.054481694331098</v>
      </c>
      <c r="AA12" s="26" t="n">
        <v>0.0587210826663702</v>
      </c>
      <c r="AB12" s="26" t="n">
        <f aca="false">AA12*56/10</f>
        <v>0.328838062931673</v>
      </c>
      <c r="AC12" s="26" t="n">
        <v>0.0943051353503782</v>
      </c>
      <c r="AD12" s="39" t="n">
        <v>0.0661259913682374</v>
      </c>
      <c r="AE12" s="37" t="n">
        <v>0.053017333258505</v>
      </c>
      <c r="AF12" s="39" t="n">
        <f aca="false">SQRT(Y12^2+AB12^2)</f>
        <v>0.38519924984977</v>
      </c>
      <c r="AG12" s="44" t="n">
        <f aca="false">SQRT(Z12^2+AC12^2)*56/10</f>
        <v>0.609904367565343</v>
      </c>
      <c r="AH12" s="42" t="n">
        <v>1</v>
      </c>
      <c r="AI12" s="45" t="n">
        <f aca="false">(20-AH12)/20*100</f>
        <v>95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0.672199482238698</v>
      </c>
      <c r="F13" s="26" t="n">
        <f aca="false">E13*121/10</f>
        <v>8.13361373508825</v>
      </c>
      <c r="G13" s="26" t="n">
        <v>0.0861871141310898</v>
      </c>
      <c r="H13" s="26" t="n">
        <v>0.390162352359525</v>
      </c>
      <c r="I13" s="26" t="n">
        <f aca="false">H13*121/10</f>
        <v>4.72096446355025</v>
      </c>
      <c r="J13" s="26" t="n">
        <v>0.113026470445874</v>
      </c>
      <c r="K13" s="37" t="n">
        <v>0.750801397927393</v>
      </c>
      <c r="L13" s="37" t="n">
        <v>0.228149679033161</v>
      </c>
      <c r="M13" s="37" t="n">
        <f aca="false">SQRT(F13^2+I13^2)</f>
        <v>9.40442331340527</v>
      </c>
      <c r="N13" s="37" t="n">
        <f aca="false">SQRT(G13^2+J13^2)*121/10</f>
        <v>1.71986940073424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0.118086498561488</v>
      </c>
      <c r="Y13" s="26" t="n">
        <f aca="false">X13*56/10</f>
        <v>0.661284391944333</v>
      </c>
      <c r="Z13" s="26" t="n">
        <v>0.0962906500473065</v>
      </c>
      <c r="AA13" s="26" t="n">
        <v>0.0488412556344443</v>
      </c>
      <c r="AB13" s="26" t="n">
        <f aca="false">AA13*56/10</f>
        <v>0.273511031552888</v>
      </c>
      <c r="AC13" s="26" t="n">
        <v>0.0332865625092858</v>
      </c>
      <c r="AD13" s="39" t="n">
        <v>0.0308447349645633</v>
      </c>
      <c r="AE13" s="37" t="n">
        <v>0.0380111922393205</v>
      </c>
      <c r="AF13" s="39" t="n">
        <f aca="false">SQRT(Y13^2+AB13^2)</f>
        <v>0.71561535157535</v>
      </c>
      <c r="AG13" s="44" t="n">
        <f aca="false">SQRT(Z13^2+AC13^2)*56/10</f>
        <v>0.570537622657454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0.16052060523449</v>
      </c>
      <c r="F14" s="26" t="n">
        <f aca="false">E14*121/10</f>
        <v>1.94229932333733</v>
      </c>
      <c r="G14" s="26" t="n">
        <v>0.222390562739102</v>
      </c>
      <c r="H14" s="26" t="n">
        <v>0.241661771981651</v>
      </c>
      <c r="I14" s="26" t="n">
        <f aca="false">H14*121/10</f>
        <v>2.92410744097798</v>
      </c>
      <c r="J14" s="26" t="n">
        <v>0.140202278463476</v>
      </c>
      <c r="K14" s="37" t="n">
        <v>0.195568912284766</v>
      </c>
      <c r="L14" s="37" t="n">
        <v>0.132796830476951</v>
      </c>
      <c r="M14" s="37" t="n">
        <f aca="false">SQRT(F14^2+I14^2)</f>
        <v>3.51040325145409</v>
      </c>
      <c r="N14" s="37" t="n">
        <f aca="false">SQRT(G14^2+J14^2)*121/10</f>
        <v>3.18104009186668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0.759177374688306</v>
      </c>
      <c r="F15" s="26" t="n">
        <f aca="false">E15*121/10</f>
        <v>9.1860462337285</v>
      </c>
      <c r="G15" s="0" t="n">
        <v>0.154824719326488</v>
      </c>
      <c r="H15" s="0" t="n">
        <v>0.467092505732696</v>
      </c>
      <c r="I15" s="26" t="n">
        <f aca="false">H15*121/10</f>
        <v>5.65181931936562</v>
      </c>
      <c r="J15" s="0" t="n">
        <v>0.368078911611276</v>
      </c>
      <c r="K15" s="7" t="n">
        <v>0.687267770863897</v>
      </c>
      <c r="L15" s="7" t="n">
        <v>0.28140481357418</v>
      </c>
      <c r="M15" s="37" t="n">
        <f aca="false">SQRT(F15^2+I15^2)</f>
        <v>10.7854766712905</v>
      </c>
      <c r="N15" s="37" t="n">
        <f aca="false">SQRT(G15^2+J15^2)*121/10</f>
        <v>4.83171619167704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0.358154896961923</v>
      </c>
      <c r="F16" s="26" t="n">
        <f aca="false">E16*121/10</f>
        <v>4.33367425323927</v>
      </c>
      <c r="G16" s="0" t="n">
        <v>0.175356925941998</v>
      </c>
      <c r="H16" s="0" t="n">
        <v>1.3807441499535</v>
      </c>
      <c r="I16" s="26" t="n">
        <f aca="false">H16*121/10</f>
        <v>16.7070042144374</v>
      </c>
      <c r="J16" s="0" t="n">
        <v>0.49174626532318</v>
      </c>
      <c r="K16" s="0" t="n">
        <v>0.378710652038888</v>
      </c>
      <c r="L16" s="0" t="n">
        <v>0.934139228690213</v>
      </c>
      <c r="M16" s="37" t="n">
        <f aca="false">SQRT(F16^2+I16^2)</f>
        <v>17.2599166381074</v>
      </c>
      <c r="N16" s="37" t="n">
        <f aca="false">SQRT(G16^2+J16^2)*121/10</f>
        <v>6.31713224472239</v>
      </c>
      <c r="O16" s="38" t="n">
        <v>24</v>
      </c>
      <c r="P16" s="7" t="n">
        <f aca="false">(50-O16)/50*100</f>
        <v>52</v>
      </c>
      <c r="Q16" s="0" t="n">
        <v>226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(20-O17)/20*100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(20-O18)/20*100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68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0.0909142455853612</v>
      </c>
      <c r="F23" s="51" t="n">
        <f aca="false">E23*121/10</f>
        <v>1.10006237158287</v>
      </c>
      <c r="G23" s="51" t="n">
        <v>0.0542388449150502</v>
      </c>
      <c r="H23" s="51" t="n">
        <v>0.0207916299288399</v>
      </c>
      <c r="I23" s="51" t="n">
        <f aca="false">H23*121/10</f>
        <v>0.251578722138963</v>
      </c>
      <c r="J23" s="51" t="n">
        <v>0.0135627485150706</v>
      </c>
      <c r="K23" s="51" t="n">
        <v>0</v>
      </c>
      <c r="L23" s="51" t="n">
        <v>0</v>
      </c>
      <c r="M23" s="26" t="n">
        <f aca="false">SQRT(F23^2+I23^2)</f>
        <v>1.12846314729618</v>
      </c>
      <c r="N23" s="26" t="n">
        <f aca="false">SQRT(G23^2+J23^2)*121/10</f>
        <v>0.676497186359804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0.120364156974298</v>
      </c>
      <c r="Y23" s="26" t="n">
        <f aca="false">X23*50/10</f>
        <v>0.60182078487149</v>
      </c>
      <c r="Z23" s="26" t="n">
        <v>0.096041412485323</v>
      </c>
      <c r="AA23" s="26" t="n">
        <v>0.0844924535136997</v>
      </c>
      <c r="AB23" s="26" t="n">
        <f aca="false">AA23*50/10</f>
        <v>0.422462267568499</v>
      </c>
      <c r="AC23" s="26" t="n">
        <v>0.0656818393355776</v>
      </c>
      <c r="AD23" s="39" t="n">
        <v>0.0233057709333732</v>
      </c>
      <c r="AE23" s="37" t="n">
        <v>0.0245350663726495</v>
      </c>
      <c r="AF23" s="40" t="n">
        <f aca="false">SQRT(Y23^2+AB23^2)</f>
        <v>0.735297643558344</v>
      </c>
      <c r="AG23" s="41" t="n">
        <f aca="false">SQRT(Z23^2+AC23^2)*50/10</f>
        <v>0.581765780419418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0.0745134200762095</v>
      </c>
      <c r="F24" s="51" t="n">
        <f aca="false">E24*121/10</f>
        <v>0.901612382922135</v>
      </c>
      <c r="G24" s="51" t="n">
        <v>0.0558769304033704</v>
      </c>
      <c r="H24" s="51" t="n">
        <v>0.076577863702569</v>
      </c>
      <c r="I24" s="51" t="n">
        <f aca="false">H24*121/10</f>
        <v>0.926592150801085</v>
      </c>
      <c r="J24" s="51" t="n">
        <v>0.0641822297233313</v>
      </c>
      <c r="K24" s="51" t="n">
        <v>0.0873399295033388</v>
      </c>
      <c r="L24" s="51" t="n">
        <v>0.107830609157299</v>
      </c>
      <c r="M24" s="26" t="n">
        <f aca="false">SQRT(F24^2+I24^2)</f>
        <v>1.29285648970205</v>
      </c>
      <c r="N24" s="26" t="n">
        <f aca="false">SQRT(G24^2+J24^2)*121/10</f>
        <v>1.02968013798706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0.119421906877454</v>
      </c>
      <c r="Y24" s="26" t="n">
        <f aca="false">X24*50/10</f>
        <v>0.59710953438727</v>
      </c>
      <c r="Z24" s="26" t="n">
        <v>0.105643092191049</v>
      </c>
      <c r="AA24" s="26" t="n">
        <v>0.1877331280608</v>
      </c>
      <c r="AB24" s="26" t="n">
        <f aca="false">AA24*50/10</f>
        <v>0.938665640304</v>
      </c>
      <c r="AC24" s="26" t="n">
        <v>0.284208748654504</v>
      </c>
      <c r="AD24" s="39" t="n">
        <v>0.160499153926784</v>
      </c>
      <c r="AE24" s="37" t="n">
        <v>0.209758555664625</v>
      </c>
      <c r="AF24" s="39" t="n">
        <f aca="false">SQRT(Y24^2+AB24^2)</f>
        <v>1.11248954167826</v>
      </c>
      <c r="AG24" s="44" t="n">
        <f aca="false">SQRT(Z24^2+AC24^2)*50/10</f>
        <v>1.51603987199748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0.0623152878768053</v>
      </c>
      <c r="F25" s="51" t="n">
        <f aca="false">E25*121/10</f>
        <v>0.754014983309344</v>
      </c>
      <c r="G25" s="51" t="n">
        <v>0.0418781996338121</v>
      </c>
      <c r="H25" s="51" t="n">
        <v>0.0439155877725703</v>
      </c>
      <c r="I25" s="51" t="n">
        <f aca="false">H25*121/10</f>
        <v>0.531378612048101</v>
      </c>
      <c r="J25" s="51" t="n">
        <v>0.0361214564342594</v>
      </c>
      <c r="K25" s="51" t="n">
        <v>0.0605123494031667</v>
      </c>
      <c r="L25" s="51" t="n">
        <v>0.0505248235315404</v>
      </c>
      <c r="M25" s="26" t="n">
        <f aca="false">SQRT(F25^2+I25^2)</f>
        <v>0.922443399020859</v>
      </c>
      <c r="N25" s="26" t="n">
        <f aca="false">SQRT(G25^2+J25^2)*121/10</f>
        <v>0.669179581851701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0.1437830476187</v>
      </c>
      <c r="Y25" s="26" t="n">
        <f aca="false">X25*50/10</f>
        <v>0.7189152380935</v>
      </c>
      <c r="Z25" s="26" t="n">
        <v>0.172584548401162</v>
      </c>
      <c r="AA25" s="26" t="n">
        <v>0.234039908390343</v>
      </c>
      <c r="AB25" s="26" t="n">
        <f aca="false">AA25*50/10</f>
        <v>1.17019954195172</v>
      </c>
      <c r="AC25" s="26" t="n">
        <v>0.366524036368408</v>
      </c>
      <c r="AD25" s="39" t="n">
        <v>0.213658292408765</v>
      </c>
      <c r="AE25" s="37" t="n">
        <v>0.157117236067191</v>
      </c>
      <c r="AF25" s="39" t="n">
        <f aca="false">SQRT(Y25^2+AB25^2)</f>
        <v>1.37339218271659</v>
      </c>
      <c r="AG25" s="44" t="n">
        <f aca="false">SQRT(Z25^2+AC25^2)*50/10</f>
        <v>2.0256190139228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0.100085905782248</v>
      </c>
      <c r="F26" s="51" t="n">
        <f aca="false">E26*121/10</f>
        <v>1.2110394599652</v>
      </c>
      <c r="G26" s="51" t="n">
        <v>0.0822315646803256</v>
      </c>
      <c r="H26" s="51" t="n">
        <v>0.0957556461741149</v>
      </c>
      <c r="I26" s="51" t="n">
        <f aca="false">H26*121/10</f>
        <v>1.15864331870679</v>
      </c>
      <c r="J26" s="51" t="n">
        <v>0.0887083871173574</v>
      </c>
      <c r="K26" s="51" t="n">
        <v>0.141703435779387</v>
      </c>
      <c r="L26" s="51" t="n">
        <v>0.165776074521614</v>
      </c>
      <c r="M26" s="26" t="n">
        <f aca="false">SQRT(F26^2+I26^2)</f>
        <v>1.67602831526699</v>
      </c>
      <c r="N26" s="26" t="n">
        <f aca="false">SQRT(G26^2+J26^2)*121/10</f>
        <v>1.46361032685046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0.055714193167185</v>
      </c>
      <c r="Y26" s="26" t="n">
        <f aca="false">X26*50/10</f>
        <v>0.278570965835925</v>
      </c>
      <c r="Z26" s="26" t="n">
        <v>0.10481519063072</v>
      </c>
      <c r="AA26" s="26" t="n">
        <v>0.161505025608352</v>
      </c>
      <c r="AB26" s="26" t="n">
        <f aca="false">AA26*50/10</f>
        <v>0.80752512804176</v>
      </c>
      <c r="AC26" s="26" t="n">
        <v>0.180809660284224</v>
      </c>
      <c r="AD26" s="39" t="n">
        <v>0.0648388337693695</v>
      </c>
      <c r="AE26" s="37" t="n">
        <v>0.0558887310823135</v>
      </c>
      <c r="AF26" s="39" t="n">
        <f aca="false">SQRT(Y26^2+AB26^2)</f>
        <v>0.854223984342292</v>
      </c>
      <c r="AG26" s="44" t="n">
        <f aca="false">SQRT(Z26^2+AC26^2)*50/10</f>
        <v>1.04496838994118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0.183093432293805</v>
      </c>
      <c r="F27" s="51" t="n">
        <f aca="false">E27*121/10</f>
        <v>2.21543053075504</v>
      </c>
      <c r="G27" s="51" t="n">
        <v>0.0586165004501433</v>
      </c>
      <c r="H27" s="51" t="n">
        <v>0.0400530657365401</v>
      </c>
      <c r="I27" s="51" t="n">
        <f aca="false">H27*121/10</f>
        <v>0.484642095412135</v>
      </c>
      <c r="J27" s="51" t="n">
        <v>0.0374370148904779</v>
      </c>
      <c r="K27" s="51" t="n">
        <v>0.310838533911296</v>
      </c>
      <c r="L27" s="51" t="n">
        <v>0.202932960296357</v>
      </c>
      <c r="M27" s="26" t="n">
        <f aca="false">SQRT(F27^2+I27^2)</f>
        <v>2.26782062722055</v>
      </c>
      <c r="N27" s="26" t="n">
        <f aca="false">SQRT(G27^2+J27^2)*121/10</f>
        <v>0.841574285746459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1.99366832015157</v>
      </c>
      <c r="Y27" s="26" t="n">
        <f aca="false">X27*50/10</f>
        <v>9.96834160075785</v>
      </c>
      <c r="Z27" s="26" t="n">
        <v>1.59866460700026</v>
      </c>
      <c r="AA27" s="26" t="n">
        <v>1.82252729727123</v>
      </c>
      <c r="AB27" s="26" t="n">
        <f aca="false">AA27*50/10</f>
        <v>9.11263648635615</v>
      </c>
      <c r="AC27" s="26" t="n">
        <v>0.892862814953973</v>
      </c>
      <c r="AD27" s="39" t="n">
        <v>3.38441062180259</v>
      </c>
      <c r="AE27" s="37" t="n">
        <v>3.856942</v>
      </c>
      <c r="AF27" s="39" t="n">
        <f aca="false">SQRT(Y27^2+AB27^2)</f>
        <v>13.505849769706</v>
      </c>
      <c r="AG27" s="44" t="n">
        <f aca="false">SQRT(Z27^2+AC27^2)*50/10</f>
        <v>9.15550726612517</v>
      </c>
      <c r="AH27" s="42" t="n">
        <v>19</v>
      </c>
      <c r="AI27" s="45" t="n">
        <f aca="false">(50-AH27)/50*100</f>
        <v>62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0.112112551728495</v>
      </c>
      <c r="F28" s="51" t="n">
        <f aca="false">E28*121/10</f>
        <v>1.35656187591479</v>
      </c>
      <c r="G28" s="51" t="n">
        <v>0.126575279726767</v>
      </c>
      <c r="H28" s="51" t="n">
        <v>0.155619021972609</v>
      </c>
      <c r="I28" s="51" t="n">
        <f aca="false">H28*121/10</f>
        <v>1.88299016586857</v>
      </c>
      <c r="J28" s="51" t="n">
        <v>0.0956752174651963</v>
      </c>
      <c r="K28" s="51" t="n">
        <v>0.201173218841672</v>
      </c>
      <c r="L28" s="51" t="n">
        <v>0.159899477606399</v>
      </c>
      <c r="M28" s="26" t="n">
        <f aca="false">SQRT(F28^2+I28^2)</f>
        <v>2.3207567920709</v>
      </c>
      <c r="N28" s="26" t="n">
        <f aca="false">SQRT(G28^2+J28^2)*121/10</f>
        <v>1.91986428595756</v>
      </c>
      <c r="O28" s="52" t="n">
        <v>1</v>
      </c>
      <c r="P28" s="52" t="n">
        <f aca="false">(20-O28)/20*100</f>
        <v>95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1.38440865768616</v>
      </c>
      <c r="Y28" s="26" t="n">
        <f aca="false">X28*50/10</f>
        <v>6.9220432884308</v>
      </c>
      <c r="Z28" s="26" t="n">
        <v>1.17386384389703</v>
      </c>
      <c r="AA28" s="26" t="n">
        <v>1.26933429438405</v>
      </c>
      <c r="AB28" s="26" t="n">
        <f aca="false">AA28*50/10</f>
        <v>6.34667147192025</v>
      </c>
      <c r="AC28" s="26" t="n">
        <v>0.988548336581699</v>
      </c>
      <c r="AD28" s="39" t="n">
        <v>0.59544140803203</v>
      </c>
      <c r="AE28" s="37" t="n">
        <v>0.523240886610327</v>
      </c>
      <c r="AF28" s="39" t="n">
        <f aca="false">SQRT(Y28^2+AB28^2)</f>
        <v>9.39121515350363</v>
      </c>
      <c r="AG28" s="44" t="n">
        <f aca="false">SQRT(Z28^2+AC28^2)*50/10</f>
        <v>7.67330459738038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0.102196602038146</v>
      </c>
      <c r="F29" s="51" t="n">
        <f aca="false">E29*121/10</f>
        <v>1.23657888466157</v>
      </c>
      <c r="G29" s="51" t="n">
        <v>0.0696752557573824</v>
      </c>
      <c r="H29" s="51" t="n">
        <v>0.102180507847844</v>
      </c>
      <c r="I29" s="51" t="n">
        <f aca="false">H29*121/10</f>
        <v>1.23638414495891</v>
      </c>
      <c r="J29" s="51" t="n">
        <v>0.0415762954608549</v>
      </c>
      <c r="K29" s="51" t="n">
        <v>0.096614091430601</v>
      </c>
      <c r="L29" s="51" t="n">
        <v>0.103963433859036</v>
      </c>
      <c r="M29" s="26" t="n">
        <f aca="false">SQRT(F29^2+I29^2)</f>
        <v>1.74864893329011</v>
      </c>
      <c r="N29" s="26" t="n">
        <f aca="false">SQRT(G29^2+J29^2)*121/10</f>
        <v>0.98175895568569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0.0399012904092405</v>
      </c>
      <c r="Y29" s="26" t="n">
        <f aca="false">X29*50/10</f>
        <v>0.199506452046202</v>
      </c>
      <c r="Z29" s="26" t="n">
        <v>0.0198481797497916</v>
      </c>
      <c r="AA29" s="26" t="n">
        <v>0.0319800114475246</v>
      </c>
      <c r="AB29" s="26" t="n">
        <f aca="false">AA29*50/10</f>
        <v>0.159900057237623</v>
      </c>
      <c r="AC29" s="26" t="n">
        <v>0.0275519875355219</v>
      </c>
      <c r="AD29" s="39" t="n">
        <v>0.0332162005589281</v>
      </c>
      <c r="AE29" s="37" t="n">
        <v>0.0330811422594923</v>
      </c>
      <c r="AF29" s="39" t="n">
        <f aca="false">SQRT(Y29^2+AB29^2)</f>
        <v>0.255677243243623</v>
      </c>
      <c r="AG29" s="44" t="n">
        <f aca="false">SQRT(Z29^2+AC29^2)*50/10</f>
        <v>0.169783852039703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0.245040430031355</v>
      </c>
      <c r="F30" s="51" t="n">
        <f aca="false">E30*121/10</f>
        <v>2.9649892033794</v>
      </c>
      <c r="G30" s="51" t="n">
        <v>0.145344659928689</v>
      </c>
      <c r="H30" s="51" t="n">
        <v>0.268839499889105</v>
      </c>
      <c r="I30" s="51" t="n">
        <f aca="false">H30*121/10</f>
        <v>3.25295794865817</v>
      </c>
      <c r="J30" s="51" t="n">
        <v>0.173214692886278</v>
      </c>
      <c r="K30" s="51" t="n">
        <v>0.355788640475066</v>
      </c>
      <c r="L30" s="51" t="n">
        <v>0.256694347132973</v>
      </c>
      <c r="M30" s="26" t="n">
        <f aca="false">SQRT(F30^2+I30^2)</f>
        <v>4.4014652551048</v>
      </c>
      <c r="N30" s="26" t="n">
        <f aca="false">SQRT(G30^2+J30^2)*121/10</f>
        <v>2.73600238381033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0.10825524808505</v>
      </c>
      <c r="F31" s="51" t="n">
        <f aca="false">E31*121/10</f>
        <v>1.30988850182911</v>
      </c>
      <c r="G31" s="51" t="n">
        <v>0.129188621063782</v>
      </c>
      <c r="H31" s="51" t="n">
        <v>0.24275699904622</v>
      </c>
      <c r="I31" s="51" t="n">
        <f aca="false">H31*121/10</f>
        <v>2.93735968845926</v>
      </c>
      <c r="J31" s="51" t="n">
        <v>0.117112639348591</v>
      </c>
      <c r="K31" s="51" t="n">
        <v>0.263991262323234</v>
      </c>
      <c r="L31" s="51" t="n">
        <v>0.220439905819036</v>
      </c>
      <c r="M31" s="26" t="n">
        <f aca="false">SQRT(F31^2+I31^2)</f>
        <v>3.21619182055573</v>
      </c>
      <c r="N31" s="26" t="n">
        <f aca="false">SQRT(G31^2+J31^2)*121/10</f>
        <v>2.10988300965885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0.509308577660391</v>
      </c>
      <c r="F32" s="51" t="n">
        <f aca="false">E32*121/10</f>
        <v>6.16263378969073</v>
      </c>
      <c r="G32" s="51" t="n">
        <v>0.507043808549395</v>
      </c>
      <c r="H32" s="51" t="n">
        <v>0.70840375225905</v>
      </c>
      <c r="I32" s="51" t="n">
        <f aca="false">H32*121/10</f>
        <v>8.57168540233451</v>
      </c>
      <c r="J32" s="51" t="n">
        <v>0.328847108557499</v>
      </c>
      <c r="K32" s="51" t="n">
        <v>0.0101464513149011</v>
      </c>
      <c r="L32" s="51" t="n">
        <v>0.0453763097410221</v>
      </c>
      <c r="M32" s="26" t="n">
        <f aca="false">SQRT(F32^2+I32^2)</f>
        <v>10.5570756302317</v>
      </c>
      <c r="N32" s="26" t="n">
        <f aca="false">SQRT(G32^2+J32^2)*121/10</f>
        <v>7.31258416615766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0.5117793441667</v>
      </c>
      <c r="F33" s="51" t="n">
        <f aca="false">E33*121/10</f>
        <v>6.19253006441707</v>
      </c>
      <c r="G33" s="51" t="n">
        <v>0.31906180200428</v>
      </c>
      <c r="H33" s="51" t="n">
        <v>1.07098465343563</v>
      </c>
      <c r="I33" s="51" t="n">
        <f aca="false">H33*121/10</f>
        <v>12.9589143065711</v>
      </c>
      <c r="J33" s="51" t="n">
        <v>0.312930055875907</v>
      </c>
      <c r="K33" s="51" t="n">
        <v>0</v>
      </c>
      <c r="L33" s="51" t="n">
        <v>0</v>
      </c>
      <c r="M33" s="26" t="n">
        <f aca="false">SQRT(F33^2+I33^2)</f>
        <v>14.362481979232</v>
      </c>
      <c r="N33" s="26" t="n">
        <f aca="false">SQRT(G33^2+J33^2)*121/10</f>
        <v>5.40757181271907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0.0507325914571901</v>
      </c>
      <c r="F41" s="26" t="n">
        <f aca="false">E41*121/10</f>
        <v>0.613864356632</v>
      </c>
      <c r="G41" s="26" t="n">
        <v>0.0297376512943035</v>
      </c>
      <c r="H41" s="26" t="n">
        <v>0.181363008573501</v>
      </c>
      <c r="I41" s="26" t="n">
        <f aca="false">H41*121/10</f>
        <v>2.19449240373936</v>
      </c>
      <c r="J41" s="26" t="n">
        <v>0.0641706767307033</v>
      </c>
      <c r="K41" s="26" t="n">
        <v>0.066968456301485</v>
      </c>
      <c r="L41" s="26" t="n">
        <v>0.0661839660845282</v>
      </c>
      <c r="M41" s="26" t="n">
        <f aca="false">SQRT(F41^2+I41^2)</f>
        <v>2.27873349876921</v>
      </c>
      <c r="N41" s="26" t="n">
        <f aca="false">SQRT(G41^2+J41^2)*121/10</f>
        <v>0.855787729147589</v>
      </c>
      <c r="O41" s="20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W41" s="20"/>
      <c r="X41" s="26" t="n">
        <v>0.02800327550205</v>
      </c>
      <c r="Y41" s="26" t="n">
        <f aca="false">X41*50/10</f>
        <v>0.14001637751025</v>
      </c>
      <c r="Z41" s="26" t="n">
        <v>0.0288839805500983</v>
      </c>
      <c r="AA41" s="26" t="n">
        <v>0.143956554599652</v>
      </c>
      <c r="AB41" s="26" t="n">
        <f aca="false">AA41*50/10</f>
        <v>0.71978277299826</v>
      </c>
      <c r="AC41" s="26" t="n">
        <v>0.063501203851924</v>
      </c>
      <c r="AD41" s="26" t="n">
        <v>0.0226453152322127</v>
      </c>
      <c r="AE41" s="26" t="n">
        <v>0.0322635958669998</v>
      </c>
      <c r="AF41" s="26" t="n">
        <f aca="false">SQRT(Y41^2+AB41^2)</f>
        <v>0.733274727694987</v>
      </c>
      <c r="AG41" s="26" t="n">
        <f aca="false">SQRT(Z41^2+AC41^2)*50/10</f>
        <v>0.348808228940419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0.0507433836497405</v>
      </c>
      <c r="F42" s="26" t="n">
        <f aca="false">E42*121/10</f>
        <v>0.61399494216186</v>
      </c>
      <c r="G42" s="26" t="n">
        <v>0.0232787463057953</v>
      </c>
      <c r="H42" s="26" t="n">
        <v>0.123957403372426</v>
      </c>
      <c r="I42" s="26" t="n">
        <f aca="false">H42*121/10</f>
        <v>1.49988458080635</v>
      </c>
      <c r="J42" s="26" t="n">
        <v>0.0626471135621821</v>
      </c>
      <c r="K42" s="26" t="n">
        <v>0.0115758996992747</v>
      </c>
      <c r="L42" s="26" t="n">
        <v>0.0239817698090428</v>
      </c>
      <c r="M42" s="26" t="n">
        <f aca="false">SQRT(F42^2+I42^2)</f>
        <v>1.62069230415307</v>
      </c>
      <c r="N42" s="26" t="n">
        <f aca="false">SQRT(G42^2+J42^2)*121/10</f>
        <v>0.808671241341608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W42" s="20"/>
      <c r="X42" s="26" t="n">
        <v>0.0906587089391508</v>
      </c>
      <c r="Y42" s="26" t="n">
        <f aca="false">X42*50/10</f>
        <v>0.453293544695754</v>
      </c>
      <c r="Z42" s="26" t="n">
        <v>0.0297656246921634</v>
      </c>
      <c r="AA42" s="26" t="n">
        <v>0.053300712171999</v>
      </c>
      <c r="AB42" s="26" t="n">
        <f aca="false">AA42*50/10</f>
        <v>0.266503560859995</v>
      </c>
      <c r="AC42" s="26" t="n">
        <v>0.02480260366554</v>
      </c>
      <c r="AD42" s="26" t="n">
        <v>0.0230646105772513</v>
      </c>
      <c r="AE42" s="26" t="n">
        <v>0.0165137339398348</v>
      </c>
      <c r="AF42" s="26" t="n">
        <f aca="false">SQRT(Y42^2+AB42^2)</f>
        <v>0.525831898627212</v>
      </c>
      <c r="AG42" s="26" t="n">
        <f aca="false">SQRT(Z42^2+AC42^2)*50/10</f>
        <v>0.193724131299161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0.0452760194373695</v>
      </c>
      <c r="F43" s="26" t="n">
        <f aca="false">E43*121/10</f>
        <v>0.547839835192171</v>
      </c>
      <c r="G43" s="26" t="n">
        <v>0.0247280327478222</v>
      </c>
      <c r="H43" s="26" t="n">
        <v>0.0424430710318394</v>
      </c>
      <c r="I43" s="26" t="n">
        <f aca="false">H43*121/10</f>
        <v>0.513561159485257</v>
      </c>
      <c r="J43" s="26" t="n">
        <v>0.033769794604391</v>
      </c>
      <c r="K43" s="26" t="n">
        <v>0.0328673757367614</v>
      </c>
      <c r="L43" s="26" t="n">
        <v>0.0578962505309377</v>
      </c>
      <c r="M43" s="26" t="n">
        <f aca="false">SQRT(F43^2+I43^2)</f>
        <v>0.750915141380986</v>
      </c>
      <c r="N43" s="26" t="n">
        <f aca="false">SQRT(G43^2+J43^2)*121/10</f>
        <v>0.506450357640322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W43" s="20"/>
      <c r="X43" s="26" t="n">
        <v>0.0890788262217455</v>
      </c>
      <c r="Y43" s="26" t="n">
        <f aca="false">X43*50/10</f>
        <v>0.445394131108727</v>
      </c>
      <c r="Z43" s="26" t="n">
        <v>0.0423261678967824</v>
      </c>
      <c r="AA43" s="26" t="n">
        <v>0.142793952513851</v>
      </c>
      <c r="AB43" s="26" t="n">
        <f aca="false">AA43*50/10</f>
        <v>0.713969762569255</v>
      </c>
      <c r="AC43" s="26" t="n">
        <v>0.0610034139838728</v>
      </c>
      <c r="AD43" s="26" t="n">
        <v>0.0274411248297745</v>
      </c>
      <c r="AE43" s="26" t="n">
        <v>0.0170000267881431</v>
      </c>
      <c r="AF43" s="26" t="n">
        <f aca="false">SQRT(Y43^2+AB43^2)</f>
        <v>0.841503864452979</v>
      </c>
      <c r="AG43" s="26" t="n">
        <f aca="false">SQRT(Z43^2+AC43^2)*50/10</f>
        <v>0.371245235879007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0.0462233672813301</v>
      </c>
      <c r="F44" s="26" t="n">
        <f aca="false">E44*121/10</f>
        <v>0.559302744104094</v>
      </c>
      <c r="G44" s="26" t="n">
        <v>0.036308289236789</v>
      </c>
      <c r="H44" s="26" t="n">
        <v>0.0756861975626254</v>
      </c>
      <c r="I44" s="26" t="n">
        <f aca="false">H44*121/10</f>
        <v>0.915802990507767</v>
      </c>
      <c r="J44" s="26" t="n">
        <v>0.0529627397243998</v>
      </c>
      <c r="K44" s="26" t="n">
        <v>0.08883366408825</v>
      </c>
      <c r="L44" s="26" t="n">
        <v>0.0941390791982847</v>
      </c>
      <c r="M44" s="26" t="n">
        <f aca="false">SQRT(F44^2+I44^2)</f>
        <v>1.07308651887224</v>
      </c>
      <c r="N44" s="26" t="n">
        <f aca="false">SQRT(G44^2+J44^2)*121/10</f>
        <v>0.776980531416386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0.03248178703561</v>
      </c>
      <c r="F45" s="26" t="n">
        <f aca="false">E45*121/10</f>
        <v>0.393029623130881</v>
      </c>
      <c r="G45" s="26" t="n">
        <v>0.0253223157983403</v>
      </c>
      <c r="H45" s="26" t="n">
        <v>0.128725003156145</v>
      </c>
      <c r="I45" s="26" t="n">
        <f aca="false">H45*121/10</f>
        <v>1.55757253818935</v>
      </c>
      <c r="J45" s="26" t="n">
        <v>0.0463686044020919</v>
      </c>
      <c r="K45" s="26" t="n">
        <v>0.0622642028444729</v>
      </c>
      <c r="L45" s="26" t="n">
        <v>0.0587756245033823</v>
      </c>
      <c r="M45" s="26" t="n">
        <f aca="false">SQRT(F45^2+I45^2)</f>
        <v>1.60639487560812</v>
      </c>
      <c r="N45" s="26" t="n">
        <f aca="false">SQRT(G45^2+J45^2)*121/10</f>
        <v>0.63927257384005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0.0962582917132398</v>
      </c>
      <c r="F46" s="26" t="n">
        <f aca="false">E46*121/10</f>
        <v>1.1647253297302</v>
      </c>
      <c r="G46" s="26" t="n">
        <v>0.0683521894693665</v>
      </c>
      <c r="H46" s="26" t="n">
        <v>0.0750006501642343</v>
      </c>
      <c r="I46" s="26" t="n">
        <f aca="false">H46*121/10</f>
        <v>0.907507866987235</v>
      </c>
      <c r="J46" s="26" t="n">
        <v>0.0773350369759227</v>
      </c>
      <c r="K46" s="26" t="n">
        <v>0.0508587033492982</v>
      </c>
      <c r="L46" s="26" t="n">
        <v>0.0746045611196796</v>
      </c>
      <c r="M46" s="26" t="n">
        <f aca="false">SQRT(F46^2+I46^2)</f>
        <v>1.47653500546342</v>
      </c>
      <c r="N46" s="26" t="n">
        <f aca="false">SQRT(G46^2+J46^2)*121/10</f>
        <v>1.24886595061218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W46" s="20"/>
      <c r="X46" s="26" t="n">
        <v>0.107290173717098</v>
      </c>
      <c r="Y46" s="26" t="n">
        <f aca="false">X46*50/10</f>
        <v>0.53645086858549</v>
      </c>
      <c r="Z46" s="26" t="n">
        <v>0.0974836085154353</v>
      </c>
      <c r="AA46" s="26" t="n">
        <v>0.173785267160753</v>
      </c>
      <c r="AB46" s="26" t="n">
        <f aca="false">AA46*50/10</f>
        <v>0.868926335803765</v>
      </c>
      <c r="AC46" s="26" t="n">
        <v>0.140323593983558</v>
      </c>
      <c r="AD46" s="26" t="n">
        <v>0.149591300740726</v>
      </c>
      <c r="AE46" s="26" t="n">
        <v>0.123529419250491</v>
      </c>
      <c r="AF46" s="26" t="n">
        <f aca="false">SQRT(Y46^2+AB46^2)</f>
        <v>1.0211819188859</v>
      </c>
      <c r="AG46" s="26" t="n">
        <f aca="false">SQRT(Z46^2+AC46^2)*50/10</f>
        <v>0.854309150098094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0.253148344760715</v>
      </c>
      <c r="F47" s="26" t="n">
        <f aca="false">E47*121/10</f>
        <v>3.06309497160465</v>
      </c>
      <c r="G47" s="26" t="n">
        <v>0.166257822966333</v>
      </c>
      <c r="H47" s="26" t="n">
        <v>0.139498864004149</v>
      </c>
      <c r="I47" s="26" t="n">
        <f aca="false">H47*121/10</f>
        <v>1.6879362544502</v>
      </c>
      <c r="J47" s="26" t="n">
        <v>0.0704752078458724</v>
      </c>
      <c r="K47" s="26" t="n">
        <v>0.101939666084544</v>
      </c>
      <c r="L47" s="26" t="n">
        <v>0.114595339989434</v>
      </c>
      <c r="M47" s="26" t="n">
        <f aca="false">SQRT(F47^2+I47^2)</f>
        <v>3.49738182132822</v>
      </c>
      <c r="N47" s="26" t="n">
        <f aca="false">SQRT(G47^2+J47^2)*121/10</f>
        <v>2.18499395191918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0.435120762196825</v>
      </c>
      <c r="F48" s="26" t="n">
        <f aca="false">E48*121/10</f>
        <v>5.26496122258158</v>
      </c>
      <c r="G48" s="26" t="n">
        <v>0.0287760843458461</v>
      </c>
      <c r="H48" s="26" t="n">
        <v>0.106832181163575</v>
      </c>
      <c r="I48" s="26" t="n">
        <f aca="false">H48*121/10</f>
        <v>1.29266939207926</v>
      </c>
      <c r="J48" s="26" t="n">
        <v>0.0149421425744574</v>
      </c>
      <c r="K48" s="26" t="n">
        <v>0.0199111262320516</v>
      </c>
      <c r="L48" s="26" t="n">
        <v>0.0318111134865006</v>
      </c>
      <c r="M48" s="26" t="n">
        <f aca="false">SQRT(F48^2+I48^2)</f>
        <v>5.42132924959426</v>
      </c>
      <c r="N48" s="26" t="n">
        <f aca="false">SQRT(G48^2+J48^2)*121/10</f>
        <v>0.392333176264471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0.356175584614486</v>
      </c>
      <c r="F49" s="26" t="n">
        <f aca="false">E49*121/10</f>
        <v>4.30972457383528</v>
      </c>
      <c r="G49" s="26" t="n">
        <v>0.187677703258055</v>
      </c>
      <c r="H49" s="26" t="n">
        <v>0.0562235217547244</v>
      </c>
      <c r="I49" s="26" t="n">
        <f aca="false">H49*121/10</f>
        <v>0.680304613232165</v>
      </c>
      <c r="J49" s="26" t="n">
        <v>0.0277016221808816</v>
      </c>
      <c r="K49" s="26" t="n">
        <v>0.0233078346526077</v>
      </c>
      <c r="L49" s="26" t="n">
        <v>0.0337500457863189</v>
      </c>
      <c r="M49" s="26" t="n">
        <f aca="false">SQRT(F49^2+I49^2)</f>
        <v>4.36308838657947</v>
      </c>
      <c r="N49" s="26" t="n">
        <f aca="false">SQRT(G49^2+J49^2)*121/10</f>
        <v>2.29550426881205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W49" s="20"/>
      <c r="X49" s="26" t="n">
        <v>0.14846548781685</v>
      </c>
      <c r="Y49" s="26" t="n">
        <f aca="false">X49*50/10</f>
        <v>0.74232743908425</v>
      </c>
      <c r="Z49" s="26" t="n">
        <v>0.0510748361795395</v>
      </c>
      <c r="AA49" s="26" t="n">
        <v>0.346512402644451</v>
      </c>
      <c r="AB49" s="26" t="n">
        <f aca="false">AA49*50/10</f>
        <v>1.73256201322226</v>
      </c>
      <c r="AC49" s="26" t="n">
        <v>0.197768161612752</v>
      </c>
      <c r="AD49" s="26" t="n">
        <v>0.129831572389836</v>
      </c>
      <c r="AE49" s="26" t="n">
        <v>0.0765584973876364</v>
      </c>
      <c r="AF49" s="26" t="n">
        <f aca="false">SQRT(Y49^2+AB49^2)</f>
        <v>1.88489287665855</v>
      </c>
      <c r="AG49" s="26" t="n">
        <f aca="false">SQRT(Z49^2+AC49^2)*50/10</f>
        <v>1.02128454211418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0.054100964524995</v>
      </c>
      <c r="F50" s="26" t="n">
        <f aca="false">E50*121/10</f>
        <v>0.65462167075244</v>
      </c>
      <c r="G50" s="26" t="n">
        <v>0.0572967169329043</v>
      </c>
      <c r="H50" s="26" t="n">
        <v>0.079724262256325</v>
      </c>
      <c r="I50" s="26" t="n">
        <f aca="false">H50*121/10</f>
        <v>0.964663573301533</v>
      </c>
      <c r="J50" s="26" t="n">
        <v>0.0527307353984885</v>
      </c>
      <c r="K50" s="26" t="n">
        <v>0.0493632155845474</v>
      </c>
      <c r="L50" s="26" t="n">
        <v>0.0560315343111947</v>
      </c>
      <c r="M50" s="26" t="n">
        <f aca="false">SQRT(F50^2+I50^2)</f>
        <v>1.16580673418607</v>
      </c>
      <c r="N50" s="26" t="n">
        <f aca="false">SQRT(G50^2+J50^2)*121/10</f>
        <v>0.942204260905483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0.10444516960369</v>
      </c>
      <c r="F51" s="26" t="n">
        <f aca="false">E51*121/10</f>
        <v>1.26378655220465</v>
      </c>
      <c r="G51" s="26" t="n">
        <v>0.107025565933924</v>
      </c>
      <c r="H51" s="26" t="n">
        <v>0.0959344229183898</v>
      </c>
      <c r="I51" s="26" t="n">
        <f aca="false">H51*121/10</f>
        <v>1.16080651731252</v>
      </c>
      <c r="J51" s="26" t="n">
        <v>0.0245724873943582</v>
      </c>
      <c r="K51" s="26" t="n">
        <v>0.0965017987093518</v>
      </c>
      <c r="L51" s="26" t="n">
        <v>0.0740916084768198</v>
      </c>
      <c r="M51" s="26" t="n">
        <f aca="false">SQRT(F51^2+I51^2)</f>
        <v>1.71599190562442</v>
      </c>
      <c r="N51" s="26" t="n">
        <f aca="false">SQRT(G51^2+J51^2)*121/10</f>
        <v>1.32870335808321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W51" s="20"/>
      <c r="X51" s="26" t="n">
        <v>0.0202554358176513</v>
      </c>
      <c r="Y51" s="26" t="n">
        <f aca="false">X51*50/10</f>
        <v>0.101277179088257</v>
      </c>
      <c r="Z51" s="26" t="n">
        <v>0.0202605031477316</v>
      </c>
      <c r="AA51" s="26" t="n">
        <v>0.0684103402134497</v>
      </c>
      <c r="AB51" s="26" t="n">
        <f aca="false">AA51*50/10</f>
        <v>0.342051701067248</v>
      </c>
      <c r="AC51" s="26" t="n">
        <v>0.0633939002776265</v>
      </c>
      <c r="AD51" s="26" t="n">
        <v>0.0701778530299288</v>
      </c>
      <c r="AE51" s="26" t="n">
        <v>0.0615250693812291</v>
      </c>
      <c r="AF51" s="26" t="n">
        <f aca="false">SQRT(Y51^2+AB51^2)</f>
        <v>0.356730196657184</v>
      </c>
      <c r="AG51" s="26" t="n">
        <f aca="false">SQRT(Z51^2+AC51^2)*50/10</f>
        <v>0.332763977174847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0.354592352248265</v>
      </c>
      <c r="F52" s="26" t="n">
        <f aca="false">E52*121/10</f>
        <v>4.29056746220401</v>
      </c>
      <c r="G52" s="26" t="n">
        <v>0.19264361255529</v>
      </c>
      <c r="H52" s="26" t="n">
        <v>0.11179998390433</v>
      </c>
      <c r="I52" s="26" t="n">
        <f aca="false">H52*121/10</f>
        <v>1.35277980524239</v>
      </c>
      <c r="J52" s="26" t="n">
        <v>0.042972102484178</v>
      </c>
      <c r="K52" s="26" t="n">
        <v>0.0256911504250051</v>
      </c>
      <c r="L52" s="26" t="n">
        <v>0.0406471449370867</v>
      </c>
      <c r="M52" s="26" t="n">
        <f aca="false">SQRT(F52^2+I52^2)</f>
        <v>4.49877565001806</v>
      </c>
      <c r="N52" s="26" t="n">
        <f aca="false">SQRT(G52^2+J52^2)*121/10</f>
        <v>2.38827650245717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0.328043363345295</v>
      </c>
      <c r="F53" s="26" t="n">
        <f aca="false">E53*121/10</f>
        <v>3.96932469647807</v>
      </c>
      <c r="G53" s="26" t="n">
        <v>0.115094751693753</v>
      </c>
      <c r="H53" s="26" t="n">
        <v>0.12417980654027</v>
      </c>
      <c r="I53" s="26" t="n">
        <f aca="false">H53*121/10</f>
        <v>1.50257565913727</v>
      </c>
      <c r="J53" s="26" t="n">
        <v>0.0689430151211193</v>
      </c>
      <c r="K53" s="26" t="n">
        <v>0.139748307861043</v>
      </c>
      <c r="L53" s="26" t="n">
        <v>0.0765164756771458</v>
      </c>
      <c r="M53" s="26" t="n">
        <f aca="false">SQRT(F53^2+I53^2)</f>
        <v>4.24420453766103</v>
      </c>
      <c r="N53" s="26" t="n">
        <f aca="false">SQRT(G53^2+J53^2)*121/10</f>
        <v>1.6233827001981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0.20574933701338</v>
      </c>
      <c r="F54" s="26" t="n">
        <f aca="false">E54*121/10</f>
        <v>2.4895669778619</v>
      </c>
      <c r="G54" s="26" t="n">
        <v>0.165024002819389</v>
      </c>
      <c r="H54" s="26" t="n">
        <v>0.104711527589264</v>
      </c>
      <c r="I54" s="26" t="n">
        <f aca="false">H54*121/10</f>
        <v>1.26700948383009</v>
      </c>
      <c r="J54" s="26" t="n">
        <v>0.0324798461039669</v>
      </c>
      <c r="K54" s="26" t="n">
        <v>0.0155720916422253</v>
      </c>
      <c r="L54" s="26" t="n">
        <v>0.0211375682325976</v>
      </c>
      <c r="M54" s="26" t="n">
        <f aca="false">SQRT(F54^2+I54^2)</f>
        <v>2.7934310031529</v>
      </c>
      <c r="N54" s="26" t="n">
        <f aca="false">SQRT(G54^2+J54^2)*121/10</f>
        <v>2.03509848954926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W54" s="20"/>
      <c r="X54" s="26" t="n">
        <v>0.064093736864055</v>
      </c>
      <c r="Y54" s="26" t="n">
        <f aca="false">X54*50/10</f>
        <v>0.320468684320275</v>
      </c>
      <c r="Z54" s="26" t="n">
        <v>0.0545180662293832</v>
      </c>
      <c r="AA54" s="26" t="n">
        <v>0.0712785590505987</v>
      </c>
      <c r="AB54" s="26" t="n">
        <f aca="false">AA54*50/10</f>
        <v>0.356392795252993</v>
      </c>
      <c r="AC54" s="26" t="n">
        <v>0.0684242859598652</v>
      </c>
      <c r="AD54" s="26" t="n">
        <v>0.0743964918045066</v>
      </c>
      <c r="AE54" s="26" t="n">
        <v>0.034326118552056</v>
      </c>
      <c r="AF54" s="26" t="n">
        <f aca="false">SQRT(Y54^2+AB54^2)</f>
        <v>0.479286972635612</v>
      </c>
      <c r="AG54" s="26" t="n">
        <f aca="false">SQRT(Z54^2+AC54^2)*50/10</f>
        <v>0.437438637254096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0.410333400499135</v>
      </c>
      <c r="F55" s="26" t="n">
        <f aca="false">E55*121/10</f>
        <v>4.96503414603953</v>
      </c>
      <c r="G55" s="26" t="n">
        <v>0.0432517570330994</v>
      </c>
      <c r="H55" s="26" t="n">
        <v>0.100092701144595</v>
      </c>
      <c r="I55" s="26" t="n">
        <f aca="false">H55*121/10</f>
        <v>1.2111216838496</v>
      </c>
      <c r="J55" s="26" t="n">
        <v>0.0308586912609128</v>
      </c>
      <c r="K55" s="26" t="n">
        <v>0.0564469427848508</v>
      </c>
      <c r="L55" s="26" t="n">
        <v>0.0482912212027448</v>
      </c>
      <c r="M55" s="26" t="n">
        <f aca="false">SQRT(F55^2+I55^2)</f>
        <v>5.11061442533373</v>
      </c>
      <c r="N55" s="26" t="n">
        <f aca="false">SQRT(G55^2+J55^2)*121/10</f>
        <v>0.642893088098703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0.134382673646634</v>
      </c>
      <c r="F56" s="26" t="n">
        <f aca="false">E56*121/10</f>
        <v>1.62603035112427</v>
      </c>
      <c r="G56" s="26" t="n">
        <v>0.0984015704152087</v>
      </c>
      <c r="H56" s="26" t="n">
        <v>0.137955942345429</v>
      </c>
      <c r="I56" s="26" t="n">
        <f aca="false">H56*121/10</f>
        <v>1.66926690237969</v>
      </c>
      <c r="J56" s="26" t="n">
        <v>0.1313310129924</v>
      </c>
      <c r="K56" s="26" t="n">
        <v>0.356257815105346</v>
      </c>
      <c r="L56" s="26" t="n">
        <v>0.217436434399489</v>
      </c>
      <c r="M56" s="26" t="n">
        <f aca="false">SQRT(F56^2+I56^2)</f>
        <v>2.33032759374248</v>
      </c>
      <c r="N56" s="26" t="n">
        <f aca="false">SQRT(G56^2+J56^2)*121/10</f>
        <v>1.98567982756211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W56" s="20"/>
      <c r="X56" s="26" t="n">
        <v>0.0352021083303526</v>
      </c>
      <c r="Y56" s="26" t="n">
        <f aca="false">X56*50/10</f>
        <v>0.176010541651763</v>
      </c>
      <c r="Z56" s="26" t="n">
        <v>0.0141559900927965</v>
      </c>
      <c r="AA56" s="26" t="n">
        <v>0.0371182104356997</v>
      </c>
      <c r="AB56" s="26" t="n">
        <f aca="false">AA56*50/10</f>
        <v>0.185591052178499</v>
      </c>
      <c r="AC56" s="26" t="n">
        <v>0.0234855813116918</v>
      </c>
      <c r="AD56" s="26" t="n">
        <v>0.136898659894115</v>
      </c>
      <c r="AE56" s="26" t="n">
        <v>0.0613507388349231</v>
      </c>
      <c r="AF56" s="26" t="n">
        <f aca="false">SQRT(Y56^2+AB56^2)</f>
        <v>0.255780666629183</v>
      </c>
      <c r="AG56" s="26" t="n">
        <f aca="false">SQRT(Z56^2+AC56^2)*50/10</f>
        <v>0.137109863344641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0.22777475934815</v>
      </c>
      <c r="F59" s="26" t="n">
        <f aca="false">E59*121/10</f>
        <v>2.75607458811261</v>
      </c>
      <c r="G59" s="26" t="n">
        <v>0.193143284147146</v>
      </c>
      <c r="H59" s="26" t="n">
        <v>0.0528940394410302</v>
      </c>
      <c r="I59" s="26" t="n">
        <f aca="false">H59*121/10</f>
        <v>0.640017877236465</v>
      </c>
      <c r="J59" s="26" t="n">
        <v>0.0308925131462631</v>
      </c>
      <c r="K59" s="26" t="n">
        <v>0.0385018575824813</v>
      </c>
      <c r="L59" s="26" t="n">
        <v>0.0273829312191549</v>
      </c>
      <c r="M59" s="26" t="n">
        <f aca="false">SQRT(F59^2+I59^2)</f>
        <v>2.82941160286417</v>
      </c>
      <c r="N59" s="26" t="n">
        <f aca="false">SQRT(G59^2+J59^2)*121/10</f>
        <v>2.36673883046159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W59" s="20"/>
      <c r="X59" s="26" t="n">
        <v>0.128651507171747</v>
      </c>
      <c r="Y59" s="26" t="n">
        <f aca="false">X59*50/10</f>
        <v>0.643257535858735</v>
      </c>
      <c r="Z59" s="26" t="n">
        <v>0.0697456221924604</v>
      </c>
      <c r="AA59" s="26" t="n">
        <v>0.59132985237335</v>
      </c>
      <c r="AB59" s="26" t="n">
        <f aca="false">AA59*50/10</f>
        <v>2.95664926186675</v>
      </c>
      <c r="AC59" s="26" t="n">
        <v>0.0541823768156899</v>
      </c>
      <c r="AD59" s="26" t="n">
        <v>0.133694980073666</v>
      </c>
      <c r="AE59" s="26" t="n">
        <v>0.0710376952228763</v>
      </c>
      <c r="AF59" s="26" t="n">
        <f aca="false">SQRT(Y59^2+AB59^2)</f>
        <v>3.02581478533241</v>
      </c>
      <c r="AG59" s="26" t="n">
        <f aca="false">SQRT(Z59^2+AC59^2)*50/10</f>
        <v>0.441593188704571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0.478465859601665</v>
      </c>
      <c r="F61" s="26" t="n">
        <f aca="false">E61*121/10</f>
        <v>5.78943690118015</v>
      </c>
      <c r="G61" s="26" t="n">
        <v>0.0359074769604882</v>
      </c>
      <c r="H61" s="26" t="n">
        <v>0.0315774533221656</v>
      </c>
      <c r="I61" s="26" t="n">
        <f aca="false">H61*121/10</f>
        <v>0.382087185198204</v>
      </c>
      <c r="J61" s="26" t="n">
        <v>0.019218650382893</v>
      </c>
      <c r="K61" s="26" t="n">
        <v>0.0128559871893003</v>
      </c>
      <c r="L61" s="26" t="n">
        <v>0.0300535875565487</v>
      </c>
      <c r="M61" s="26" t="n">
        <f aca="false">SQRT(F61^2+I61^2)</f>
        <v>5.80203156229256</v>
      </c>
      <c r="N61" s="26" t="n">
        <f aca="false">SQRT(G61^2+J61^2)*121/10</f>
        <v>0.492798912679678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W61" s="20"/>
      <c r="X61" s="26" t="n">
        <v>0.0393768309911025</v>
      </c>
      <c r="Y61" s="26" t="n">
        <f aca="false">X61*50/10</f>
        <v>0.196884154955513</v>
      </c>
      <c r="Z61" s="26" t="n">
        <v>0.0240974499455192</v>
      </c>
      <c r="AA61" s="26" t="n">
        <v>0.0814395123848506</v>
      </c>
      <c r="AB61" s="26" t="n">
        <f aca="false">AA61*50/10</f>
        <v>0.407197561924253</v>
      </c>
      <c r="AC61" s="26" t="n">
        <v>0.0258306097276007</v>
      </c>
      <c r="AD61" s="26" t="n">
        <v>0.109497301004402</v>
      </c>
      <c r="AE61" s="26" t="n">
        <v>0.0526790563881891</v>
      </c>
      <c r="AF61" s="26" t="n">
        <f aca="false">SQRT(Y61^2+AB61^2)</f>
        <v>0.45229771711739</v>
      </c>
      <c r="AG61" s="26" t="n">
        <f aca="false">SQRT(Z61^2+AC61^2)*50/10</f>
        <v>0.176628670717442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0.51924597287871</v>
      </c>
      <c r="F63" s="26" t="n">
        <f aca="false">E63*121/10</f>
        <v>6.28287627183239</v>
      </c>
      <c r="G63" s="26" t="n">
        <v>0.0375228664729747</v>
      </c>
      <c r="H63" s="26" t="n">
        <v>0.0849537492675704</v>
      </c>
      <c r="I63" s="26" t="n">
        <f aca="false">H63*121/10</f>
        <v>1.0279403661376</v>
      </c>
      <c r="J63" s="26" t="n">
        <v>0.116246748309834</v>
      </c>
      <c r="K63" s="26" t="n">
        <v>0.0152062260199472</v>
      </c>
      <c r="L63" s="26" t="n">
        <v>0.0412810886203141</v>
      </c>
      <c r="M63" s="26" t="n">
        <f aca="false">SQRT(F63^2+I63^2)</f>
        <v>6.36641152011788</v>
      </c>
      <c r="N63" s="26" t="n">
        <f aca="false">SQRT(G63^2+J63^2)*121/10</f>
        <v>1.47804716895651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W64" s="20"/>
      <c r="X64" s="26" t="n">
        <v>0.063591476297097</v>
      </c>
      <c r="Y64" s="26" t="n">
        <f aca="false">X64*50/10</f>
        <v>0.317957381485485</v>
      </c>
      <c r="Z64" s="26" t="n">
        <v>0.0552915693491238</v>
      </c>
      <c r="AA64" s="26" t="n">
        <v>0.16195684744045</v>
      </c>
      <c r="AB64" s="26" t="n">
        <f aca="false">AA64*50/10</f>
        <v>0.80978423720225</v>
      </c>
      <c r="AC64" s="26" t="n">
        <v>0.0944092268668186</v>
      </c>
      <c r="AD64" s="26" t="n">
        <v>0.198193059822201</v>
      </c>
      <c r="AE64" s="26" t="n">
        <v>0.181997516171539</v>
      </c>
      <c r="AF64" s="26" t="n">
        <f aca="false">SQRT(Y64^2+AB64^2)</f>
        <v>0.869969773763627</v>
      </c>
      <c r="AG64" s="26" t="n">
        <f aca="false">SQRT(Z64^2+AC64^2)*50/10</f>
        <v>0.547043411409903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0.31899693610362</v>
      </c>
      <c r="F66" s="26" t="n">
        <f aca="false">E66*121/10</f>
        <v>3.8598629268538</v>
      </c>
      <c r="G66" s="26" t="n">
        <v>0.0875916445328006</v>
      </c>
      <c r="H66" s="26" t="n">
        <v>0.081148297833305</v>
      </c>
      <c r="I66" s="26" t="n">
        <f aca="false">H66*121/10</f>
        <v>0.98189440378299</v>
      </c>
      <c r="J66" s="26" t="n">
        <v>0.0304142988101945</v>
      </c>
      <c r="K66" s="26" t="n">
        <v>0.0604861327937016</v>
      </c>
      <c r="L66" s="26" t="n">
        <v>0.077339365902281</v>
      </c>
      <c r="M66" s="26" t="n">
        <f aca="false">SQRT(F66^2+I66^2)</f>
        <v>3.98279530408992</v>
      </c>
      <c r="N66" s="26" t="n">
        <f aca="false">SQRT(G66^2+J66^2)*121/10</f>
        <v>1.12193336037325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W66" s="20"/>
      <c r="X66" s="26" t="n">
        <v>0.0946980094890989</v>
      </c>
      <c r="Y66" s="26" t="n">
        <f aca="false">X66*50/10</f>
        <v>0.473490047445494</v>
      </c>
      <c r="Z66" s="26" t="n">
        <v>0.051804409742518</v>
      </c>
      <c r="AA66" s="26" t="n">
        <v>0.178656733831301</v>
      </c>
      <c r="AB66" s="26" t="n">
        <f aca="false">AA66*50/10</f>
        <v>0.893283669156505</v>
      </c>
      <c r="AC66" s="26" t="n">
        <v>0.108557441547716</v>
      </c>
      <c r="AD66" s="26" t="n">
        <v>0.191855485932225</v>
      </c>
      <c r="AE66" s="26" t="n">
        <v>0.166718390009835</v>
      </c>
      <c r="AF66" s="26" t="n">
        <f aca="false">SQRT(Y66^2+AB66^2)</f>
        <v>1.01101361939968</v>
      </c>
      <c r="AG66" s="26" t="n">
        <f aca="false">SQRT(Z66^2+AC66^2)*50/10</f>
        <v>0.601423623250627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0.200119714529784</v>
      </c>
      <c r="F68" s="26" t="n">
        <f aca="false">E68*121/10</f>
        <v>2.42144854581039</v>
      </c>
      <c r="G68" s="26" t="n">
        <v>0.196224315798757</v>
      </c>
      <c r="H68" s="26" t="n">
        <v>0.192021581743011</v>
      </c>
      <c r="I68" s="26" t="n">
        <f aca="false">H68*121/10</f>
        <v>2.32346113909043</v>
      </c>
      <c r="J68" s="26" t="n">
        <v>0.259056240676382</v>
      </c>
      <c r="K68" s="26" t="n">
        <v>0.0989303255227226</v>
      </c>
      <c r="L68" s="26" t="n">
        <v>0.172330330242378</v>
      </c>
      <c r="M68" s="26" t="n">
        <f aca="false">SQRT(F68^2+I68^2)</f>
        <v>3.35587316877004</v>
      </c>
      <c r="N68" s="26" t="n">
        <f aca="false">SQRT(G68^2+J68^2)*121/10</f>
        <v>3.93229742112563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W68" s="20"/>
      <c r="X68" s="26" t="n">
        <v>0.149217269741604</v>
      </c>
      <c r="Y68" s="26" t="n">
        <f aca="false">X68*50/10</f>
        <v>0.74608634870802</v>
      </c>
      <c r="Z68" s="26" t="n">
        <v>0.0619887344148687</v>
      </c>
      <c r="AA68" s="26" t="n">
        <v>0.5823955758198</v>
      </c>
      <c r="AB68" s="26" t="n">
        <f aca="false">AA68*50/10</f>
        <v>2.911977879099</v>
      </c>
      <c r="AC68" s="26" t="n">
        <v>0.0742439020491933</v>
      </c>
      <c r="AD68" s="26" t="n">
        <v>0.140814951865826</v>
      </c>
      <c r="AE68" s="26" t="n">
        <v>0.689645</v>
      </c>
      <c r="AF68" s="26" t="n">
        <f aca="false">SQRT(Y68^2+AB68^2)</f>
        <v>3.00603725993049</v>
      </c>
      <c r="AG68" s="26" t="n">
        <f aca="false">SQRT(Z68^2+AC68^2)*50/10</f>
        <v>0.483600046160237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1.02971776923021</v>
      </c>
      <c r="F69" s="26" t="n">
        <f aca="false">E69*121/10</f>
        <v>12.4595850076855</v>
      </c>
      <c r="G69" s="26" t="n">
        <v>0.0987442861239664</v>
      </c>
      <c r="H69" s="26" t="n">
        <v>0.129334948222511</v>
      </c>
      <c r="I69" s="26" t="n">
        <f aca="false">H69*121/10</f>
        <v>1.56495287349238</v>
      </c>
      <c r="J69" s="26" t="n">
        <v>0.193613695019771</v>
      </c>
      <c r="K69" s="26" t="n">
        <v>0.0904907658313062</v>
      </c>
      <c r="L69" s="26" t="n">
        <v>0.134075008188711</v>
      </c>
      <c r="M69" s="26" t="n">
        <f aca="false">SQRT(F69^2+I69^2)</f>
        <v>12.5574812785046</v>
      </c>
      <c r="N69" s="26" t="n">
        <f aca="false">SQRT(G69^2+J69^2)*121/10</f>
        <v>2.62981459406964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W69" s="20"/>
      <c r="X69" s="26" t="n">
        <v>0.0598303936582511</v>
      </c>
      <c r="Y69" s="26" t="n">
        <f aca="false">X69*50/10</f>
        <v>0.299151968291255</v>
      </c>
      <c r="Z69" s="26" t="n">
        <v>0.0245028905576743</v>
      </c>
      <c r="AA69" s="26" t="n">
        <v>0.182717473623899</v>
      </c>
      <c r="AB69" s="26" t="n">
        <f aca="false">AA69*50/10</f>
        <v>0.913587368119495</v>
      </c>
      <c r="AC69" s="26" t="n">
        <v>0.0449349215961946</v>
      </c>
      <c r="AD69" s="26" t="n">
        <v>0.0493994187621979</v>
      </c>
      <c r="AE69" s="26" t="n">
        <v>0.0229235845604376</v>
      </c>
      <c r="AF69" s="26" t="n">
        <f aca="false">SQRT(Y69^2+AB69^2)</f>
        <v>0.961318770918387</v>
      </c>
      <c r="AG69" s="26" t="n">
        <f aca="false">SQRT(Z69^2+AC69^2)*50/10</f>
        <v>0.255907152329586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0.332818644530471</v>
      </c>
      <c r="F70" s="26" t="n">
        <f aca="false">E70*121/10</f>
        <v>4.0271055988187</v>
      </c>
      <c r="G70" s="26" t="n">
        <v>0.314917973426039</v>
      </c>
      <c r="H70" s="26" t="n">
        <v>0.743473841826294</v>
      </c>
      <c r="I70" s="26" t="n">
        <f aca="false">H70*121/10</f>
        <v>8.99603348609816</v>
      </c>
      <c r="J70" s="26" t="n">
        <v>0.457798728186048</v>
      </c>
      <c r="K70" s="26" t="n">
        <v>0.774203304775039</v>
      </c>
      <c r="L70" s="26" t="n">
        <v>0.725550382007246</v>
      </c>
      <c r="M70" s="26" t="n">
        <f aca="false">SQRT(F70^2+I70^2)</f>
        <v>9.85627708554484</v>
      </c>
      <c r="N70" s="26" t="n">
        <f aca="false">SQRT(G70^2+J70^2)*121/10</f>
        <v>6.72343123245328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W70" s="20"/>
      <c r="X70" s="26" t="n">
        <v>0.0610209133100483</v>
      </c>
      <c r="Y70" s="26" t="n">
        <f aca="false">X70*50/10</f>
        <v>0.305104566550242</v>
      </c>
      <c r="Z70" s="26" t="n">
        <v>0.0959956209804989</v>
      </c>
      <c r="AA70" s="26" t="n">
        <v>0.4587263171582</v>
      </c>
      <c r="AB70" s="26" t="n">
        <f aca="false">AA70*50/10</f>
        <v>2.293631585791</v>
      </c>
      <c r="AC70" s="26" t="n">
        <v>0.0637228594490863</v>
      </c>
      <c r="AD70" s="26" t="n">
        <v>0.167223230834082</v>
      </c>
      <c r="AE70" s="26" t="n">
        <v>0.12970346590125</v>
      </c>
      <c r="AF70" s="26" t="n">
        <f aca="false">SQRT(Y70^2+AB70^2)</f>
        <v>2.31383548418377</v>
      </c>
      <c r="AG70" s="26" t="n">
        <f aca="false">SQRT(Z70^2+AC70^2)*50/10</f>
        <v>0.576102466228873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0.51581618842113</v>
      </c>
      <c r="F71" s="26" t="n">
        <f aca="false">E71*121/10</f>
        <v>6.24137587989567</v>
      </c>
      <c r="G71" s="26" t="n">
        <v>0.314680956271311</v>
      </c>
      <c r="H71" s="26" t="n">
        <v>0.596903844006306</v>
      </c>
      <c r="I71" s="26" t="n">
        <f aca="false">H71*121/10</f>
        <v>7.2225365124763</v>
      </c>
      <c r="J71" s="26" t="n">
        <v>0.235034388111897</v>
      </c>
      <c r="K71" s="26" t="n">
        <v>1.56843186198121</v>
      </c>
      <c r="L71" s="26" t="n">
        <v>0.834989112117621</v>
      </c>
      <c r="M71" s="26" t="n">
        <f aca="false">SQRT(F71^2+I71^2)</f>
        <v>9.54566951806927</v>
      </c>
      <c r="N71" s="26" t="n">
        <f aca="false">SQRT(G71^2+J71^2)*121/10</f>
        <v>4.75247071150539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W71" s="20"/>
      <c r="X71" s="26" t="n">
        <v>0.102120345510647</v>
      </c>
      <c r="Y71" s="26" t="n">
        <f aca="false">X71*50/10</f>
        <v>0.510601727553235</v>
      </c>
      <c r="Z71" s="26" t="n">
        <v>0.104444448558072</v>
      </c>
      <c r="AA71" s="26" t="n">
        <v>0.1754812469743</v>
      </c>
      <c r="AB71" s="26" t="n">
        <f aca="false">AA71*50/10</f>
        <v>0.8774062348715</v>
      </c>
      <c r="AC71" s="26" t="n">
        <v>0.0637499991239297</v>
      </c>
      <c r="AD71" s="26" t="n">
        <v>0.0392469447898536</v>
      </c>
      <c r="AE71" s="26" t="n">
        <v>0.0726338682057521</v>
      </c>
      <c r="AF71" s="26" t="n">
        <f aca="false">SQRT(Y71^2+AB71^2)</f>
        <v>1.01516295498394</v>
      </c>
      <c r="AG71" s="26" t="n">
        <f aca="false">SQRT(Z71^2+AC71^2)*50/10</f>
        <v>0.611815029704665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0.197849714815165</v>
      </c>
      <c r="F72" s="26" t="n">
        <f aca="false">E72*121/10</f>
        <v>2.3939815492635</v>
      </c>
      <c r="G72" s="26" t="n">
        <v>0.185248521769231</v>
      </c>
      <c r="H72" s="26" t="n">
        <v>0.929076012647995</v>
      </c>
      <c r="I72" s="26" t="n">
        <f aca="false">H72*121/10</f>
        <v>11.2418197530407</v>
      </c>
      <c r="J72" s="26" t="n">
        <v>0.381282155004892</v>
      </c>
      <c r="K72" s="26" t="n">
        <v>0.696564967915801</v>
      </c>
      <c r="L72" s="26" t="n">
        <v>0.670556583226509</v>
      </c>
      <c r="M72" s="26" t="n">
        <f aca="false">SQRT(F72^2+I72^2)</f>
        <v>11.4938965985462</v>
      </c>
      <c r="N72" s="26" t="n">
        <f aca="false">SQRT(G72^2+J72^2)*121/10</f>
        <v>5.12921692511051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W72" s="20"/>
      <c r="X72" s="26" t="n">
        <v>0.258347196669351</v>
      </c>
      <c r="Y72" s="26" t="n">
        <f aca="false">X72*50/10</f>
        <v>1.29173598334676</v>
      </c>
      <c r="Z72" s="26" t="n">
        <v>0.139080530760273</v>
      </c>
      <c r="AA72" s="26" t="n">
        <v>1.54723400311165</v>
      </c>
      <c r="AB72" s="26" t="n">
        <f aca="false">AA72*50/10</f>
        <v>7.73617001555825</v>
      </c>
      <c r="AC72" s="26" t="n">
        <v>0.709210402730449</v>
      </c>
      <c r="AD72" s="26" t="n">
        <v>1.78987907353846</v>
      </c>
      <c r="AE72" s="26" t="n">
        <v>0.753947810551643</v>
      </c>
      <c r="AF72" s="26" t="n">
        <f aca="false">SQRT(Y72^2+AB72^2)</f>
        <v>7.84327153427034</v>
      </c>
      <c r="AG72" s="26" t="n">
        <f aca="false">SQRT(Z72^2+AC72^2)*50/10</f>
        <v>3.61359512597097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0.396062893016866</v>
      </c>
      <c r="F73" s="26" t="n">
        <f aca="false">E73*121/10</f>
        <v>4.79236100550408</v>
      </c>
      <c r="G73" s="26" t="n">
        <v>0.184393527305832</v>
      </c>
      <c r="H73" s="26" t="n">
        <v>0.979823373552055</v>
      </c>
      <c r="I73" s="26" t="n">
        <f aca="false">H73*121/10</f>
        <v>11.8558628199799</v>
      </c>
      <c r="J73" s="26" t="n">
        <v>0.161461843523436</v>
      </c>
      <c r="K73" s="26" t="n">
        <v>0.651272494834245</v>
      </c>
      <c r="L73" s="26" t="n">
        <v>0.448878984853085</v>
      </c>
      <c r="M73" s="26" t="n">
        <f aca="false">SQRT(F73^2+I73^2)</f>
        <v>12.7878147942976</v>
      </c>
      <c r="N73" s="26" t="n">
        <f aca="false">SQRT(G73^2+J73^2)*121/10</f>
        <v>2.96563322809221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80</v>
      </c>
      <c r="W73" s="20"/>
      <c r="X73" s="26" t="n">
        <v>0.491156681716402</v>
      </c>
      <c r="Y73" s="26" t="n">
        <f aca="false">X73*50/10</f>
        <v>2.45578340858201</v>
      </c>
      <c r="Z73" s="26" t="n">
        <v>0.446648447554046</v>
      </c>
      <c r="AA73" s="26" t="n">
        <v>0.4604553437284</v>
      </c>
      <c r="AB73" s="26" t="n">
        <f aca="false">AA73*50/10</f>
        <v>2.302276718642</v>
      </c>
      <c r="AC73" s="26" t="n">
        <v>0.33436845022758</v>
      </c>
      <c r="AD73" s="26" t="n">
        <v>0.908348063844294</v>
      </c>
      <c r="AE73" s="26" t="n">
        <v>0.57360305866953</v>
      </c>
      <c r="AF73" s="26" t="n">
        <f aca="false">SQRT(Y73^2+AB73^2)</f>
        <v>3.36620709984808</v>
      </c>
      <c r="AG73" s="26" t="n">
        <f aca="false">SQRT(Z73^2+AC73^2)*50/10</f>
        <v>2.78970023573337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0.0370224707643633</v>
      </c>
      <c r="F89" s="51" t="n">
        <f aca="false">E89*121/10</f>
        <v>0.447971896248796</v>
      </c>
      <c r="G89" s="51" t="n">
        <v>0.0260240228310098</v>
      </c>
      <c r="H89" s="51" t="n">
        <v>0.209764899328173</v>
      </c>
      <c r="I89" s="51" t="n">
        <f aca="false">H89*121/10</f>
        <v>2.53815528187089</v>
      </c>
      <c r="J89" s="51" t="n">
        <v>0.127324258428413</v>
      </c>
      <c r="K89" s="51" t="n">
        <v>0.120738973343561</v>
      </c>
      <c r="L89" s="51" t="n">
        <v>0.132339726832783</v>
      </c>
      <c r="M89" s="26" t="n">
        <f aca="false">SQRT(F89^2+I89^2)</f>
        <v>2.57738453761131</v>
      </c>
      <c r="N89" s="26" t="n">
        <f aca="false">SQRT(G89^2+J89^2)*121/10</f>
        <v>1.57247479785479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0.240603426020544</v>
      </c>
      <c r="F90" s="51" t="n">
        <f aca="false">E90*121/10</f>
        <v>2.91130145484858</v>
      </c>
      <c r="G90" s="51" t="n">
        <v>0.0851506620185553</v>
      </c>
      <c r="H90" s="51" t="n">
        <v>0.0679128900231948</v>
      </c>
      <c r="I90" s="51" t="n">
        <f aca="false">H90*121/10</f>
        <v>0.821745969280657</v>
      </c>
      <c r="J90" s="51" t="n">
        <v>0.0416638259146396</v>
      </c>
      <c r="K90" s="51" t="n">
        <v>0.0866471527574785</v>
      </c>
      <c r="L90" s="51" t="n">
        <v>0.0620201772252059</v>
      </c>
      <c r="M90" s="26" t="n">
        <f aca="false">SQRT(F90^2+I90^2)</f>
        <v>3.02505249525235</v>
      </c>
      <c r="N90" s="26" t="n">
        <f aca="false">SQRT(G90^2+J90^2)*121/10</f>
        <v>1.1470461521785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0.0212624291759467</v>
      </c>
      <c r="F91" s="51" t="n">
        <f aca="false">E91*121/10</f>
        <v>0.257275393028955</v>
      </c>
      <c r="G91" s="51" t="n">
        <v>0.021341600512974</v>
      </c>
      <c r="H91" s="51" t="n">
        <v>0.064341009899676</v>
      </c>
      <c r="I91" s="51" t="n">
        <f aca="false">H91*121/10</f>
        <v>0.77852621978608</v>
      </c>
      <c r="J91" s="51" t="n">
        <v>0.0353267944111189</v>
      </c>
      <c r="K91" s="51" t="n">
        <v>0.0590641232550805</v>
      </c>
      <c r="L91" s="51" t="n">
        <v>0.0469820354280171</v>
      </c>
      <c r="M91" s="26" t="n">
        <f aca="false">SQRT(F91^2+I91^2)</f>
        <v>0.819935182043438</v>
      </c>
      <c r="N91" s="26" t="n">
        <f aca="false">SQRT(G91^2+J91^2)*121/10</f>
        <v>0.499401216557718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0.171780640051145</v>
      </c>
      <c r="F92" s="51" t="n">
        <f aca="false">E92*121/10</f>
        <v>2.07854574461885</v>
      </c>
      <c r="G92" s="0" t="n">
        <v>0.0641455899064002</v>
      </c>
      <c r="H92" s="0" t="n">
        <v>0.100372932598525</v>
      </c>
      <c r="I92" s="51" t="n">
        <f aca="false">H92*121/10</f>
        <v>1.21451248444215</v>
      </c>
      <c r="J92" s="0" t="n">
        <v>0.0454732659311117</v>
      </c>
      <c r="K92" s="0" t="n">
        <v>0.0898492564149904</v>
      </c>
      <c r="L92" s="0" t="n">
        <v>0.0849697436415679</v>
      </c>
      <c r="M92" s="26" t="n">
        <f aca="false">SQRT(F92^2+I92^2)</f>
        <v>2.40736224680437</v>
      </c>
      <c r="N92" s="26" t="n">
        <f aca="false">SQRT(G92^2+J92^2)*121/10</f>
        <v>0.95140743582887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0.232538509039821</v>
      </c>
      <c r="F93" s="51" t="n">
        <f aca="false">E93*121/10</f>
        <v>2.81371595938183</v>
      </c>
      <c r="G93" s="0" t="n">
        <v>0.0998350748949283</v>
      </c>
      <c r="H93" s="0" t="n">
        <v>0.110274289565831</v>
      </c>
      <c r="I93" s="51" t="n">
        <f aca="false">H93*121/10</f>
        <v>1.33431890374656</v>
      </c>
      <c r="J93" s="0" t="n">
        <v>0.105433257306317</v>
      </c>
      <c r="K93" s="0" t="n">
        <v>0.13667727459087</v>
      </c>
      <c r="L93" s="0" t="n">
        <v>0.130819666185107</v>
      </c>
      <c r="M93" s="26" t="n">
        <f aca="false">SQRT(F93^2+I93^2)</f>
        <v>3.1140655800698</v>
      </c>
      <c r="N93" s="26" t="n">
        <f aca="false">SQRT(G93^2+J93^2)*121/10</f>
        <v>1.75692724688072</v>
      </c>
      <c r="O93" s="52" t="n">
        <v>3</v>
      </c>
      <c r="P93" s="52" t="n">
        <f aca="false">(20-O93)/20*100</f>
        <v>85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0.0978161413164036</v>
      </c>
      <c r="F94" s="51" t="n">
        <f aca="false">E94*121/10</f>
        <v>1.18357530992848</v>
      </c>
      <c r="G94" s="0" t="n">
        <v>0.0422631841153112</v>
      </c>
      <c r="H94" s="0" t="n">
        <v>0.115208859121821</v>
      </c>
      <c r="I94" s="51" t="n">
        <f aca="false">H94*121/10</f>
        <v>1.39402719537403</v>
      </c>
      <c r="J94" s="0" t="n">
        <v>0.0650919527094669</v>
      </c>
      <c r="K94" s="0" t="n">
        <v>0.10712219037614</v>
      </c>
      <c r="L94" s="0" t="n">
        <v>0.068317128578371</v>
      </c>
      <c r="M94" s="26" t="n">
        <f aca="false">SQRT(F94^2+I94^2)</f>
        <v>1.82870509807205</v>
      </c>
      <c r="N94" s="26" t="n">
        <f aca="false">SQRT(G94^2+J94^2)*121/10</f>
        <v>0.939067509135562</v>
      </c>
      <c r="O94" s="52" t="n">
        <v>3</v>
      </c>
      <c r="P94" s="52" t="n">
        <f aca="false">(20-O94)/20*100</f>
        <v>85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0.134911148985278</v>
      </c>
      <c r="F95" s="51" t="n">
        <f aca="false">E95*121/10</f>
        <v>1.63242490272186</v>
      </c>
      <c r="G95" s="0" t="n">
        <v>0.0241194136274694</v>
      </c>
      <c r="H95" s="0" t="n">
        <v>0.121549134664227</v>
      </c>
      <c r="I95" s="51" t="n">
        <f aca="false">H95*121/10</f>
        <v>1.47074452943715</v>
      </c>
      <c r="J95" s="0" t="n">
        <v>0.0649333950457876</v>
      </c>
      <c r="K95" s="0" t="n">
        <v>0.133280725887517</v>
      </c>
      <c r="L95" s="0" t="n">
        <v>0.120836338820058</v>
      </c>
      <c r="M95" s="26" t="n">
        <f aca="false">SQRT(F95^2+I95^2)</f>
        <v>2.19724840059011</v>
      </c>
      <c r="N95" s="26" t="n">
        <f aca="false">SQRT(G95^2+J95^2)*121/10</f>
        <v>0.838145951456899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0.354297062773838</v>
      </c>
      <c r="F96" s="51" t="n">
        <f aca="false">E96*121/10</f>
        <v>4.28699445956344</v>
      </c>
      <c r="G96" s="0" t="n">
        <v>0.164671562487002</v>
      </c>
      <c r="H96" s="0" t="n">
        <v>0.150214281433438</v>
      </c>
      <c r="I96" s="51" t="n">
        <f aca="false">H96*121/10</f>
        <v>1.8175928053446</v>
      </c>
      <c r="J96" s="0" t="n">
        <v>0.0180769848448198</v>
      </c>
      <c r="K96" s="0" t="n">
        <v>0.26581784239402</v>
      </c>
      <c r="L96" s="0" t="n">
        <v>0.082445141371686</v>
      </c>
      <c r="M96" s="26" t="n">
        <f aca="false">SQRT(F96^2+I96^2)</f>
        <v>4.65638970688323</v>
      </c>
      <c r="N96" s="26" t="n">
        <f aca="false">SQRT(G96^2+J96^2)*121/10</f>
        <v>2.00449568790121</v>
      </c>
      <c r="O96" s="52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0.150579608459016</v>
      </c>
      <c r="F97" s="51" t="n">
        <f aca="false">E97*121/10</f>
        <v>1.82201326235409</v>
      </c>
      <c r="G97" s="0" t="n">
        <v>0.0976179689429988</v>
      </c>
      <c r="H97" s="0" t="n">
        <v>0.230385111592433</v>
      </c>
      <c r="I97" s="51" t="n">
        <f aca="false">H97*121/10</f>
        <v>2.78765985026844</v>
      </c>
      <c r="J97" s="0" t="n">
        <v>0.0994718948830483</v>
      </c>
      <c r="K97" s="0" t="n">
        <v>0.321796037178432</v>
      </c>
      <c r="L97" s="0" t="n">
        <v>0.139323245313228</v>
      </c>
      <c r="M97" s="26" t="n">
        <f aca="false">SQRT(F97^2+I97^2)</f>
        <v>3.33028223563602</v>
      </c>
      <c r="N97" s="26" t="n">
        <f aca="false">SQRT(G97^2+J97^2)*121/10</f>
        <v>1.68637391062853</v>
      </c>
      <c r="O97" s="52" t="n">
        <v>9</v>
      </c>
      <c r="P97" s="52" t="n">
        <f aca="false">(20-O97)/20*100</f>
        <v>55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0.388955100669364</v>
      </c>
      <c r="F98" s="51" t="n">
        <f aca="false">E98*121/10</f>
        <v>4.70635671809931</v>
      </c>
      <c r="G98" s="0" t="n">
        <v>0.15991033794888</v>
      </c>
      <c r="H98" s="0" t="n">
        <v>0.211569248990463</v>
      </c>
      <c r="I98" s="51" t="n">
        <f aca="false">H98*121/10</f>
        <v>2.5599879127846</v>
      </c>
      <c r="J98" s="0" t="n">
        <v>0.182763456806061</v>
      </c>
      <c r="K98" s="0" t="n">
        <v>1.69734069888237</v>
      </c>
      <c r="L98" s="0" t="n">
        <v>0.819887467136197</v>
      </c>
      <c r="M98" s="26" t="n">
        <f aca="false">SQRT(F98^2+I98^2)</f>
        <v>5.35754903585602</v>
      </c>
      <c r="N98" s="26" t="n">
        <f aca="false">SQRT(G98^2+J98^2)*121/10</f>
        <v>2.93842707355335</v>
      </c>
      <c r="O98" s="52" t="n">
        <v>12</v>
      </c>
      <c r="P98" s="52" t="n">
        <f aca="false">(20-O98)/20*100</f>
        <v>40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0.302681397323977</v>
      </c>
      <c r="F99" s="51" t="n">
        <f aca="false">E99*121/10</f>
        <v>3.66244490762012</v>
      </c>
      <c r="G99" s="0" t="n">
        <v>0.00979842361350531</v>
      </c>
      <c r="H99" s="0" t="n">
        <v>0.0472318624817021</v>
      </c>
      <c r="I99" s="51" t="n">
        <f aca="false">H99*121/10</f>
        <v>0.571505536028595</v>
      </c>
      <c r="J99" s="0" t="n">
        <v>0.0846367662604322</v>
      </c>
      <c r="K99" s="0" t="n">
        <v>1.17069842834051</v>
      </c>
      <c r="L99" s="0" t="n">
        <v>0.0846367662604322</v>
      </c>
      <c r="M99" s="26" t="n">
        <f aca="false">SQRT(F99^2+I99^2)</f>
        <v>3.70676695774956</v>
      </c>
      <c r="N99" s="26" t="n">
        <f aca="false">SQRT(G99^2+J99^2)*121/10</f>
        <v>1.03094494588848</v>
      </c>
      <c r="O99" s="52" t="n">
        <v>19</v>
      </c>
      <c r="P99" s="52" t="n">
        <f aca="false">(20-O99)/20*100</f>
        <v>5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0.353545501084755</v>
      </c>
      <c r="F107" s="51" t="n">
        <f aca="false">E107*121/10</f>
        <v>4.27790056312554</v>
      </c>
      <c r="G107" s="51" t="n">
        <v>0.108571223331581</v>
      </c>
      <c r="H107" s="51" t="n">
        <v>0.0688932330565198</v>
      </c>
      <c r="I107" s="51" t="n">
        <f aca="false">H107*121/10</f>
        <v>0.83360811998389</v>
      </c>
      <c r="J107" s="51" t="n">
        <v>0.0436864305331586</v>
      </c>
      <c r="K107" s="51" t="n">
        <v>0.0575582945916456</v>
      </c>
      <c r="L107" s="51" t="n">
        <v>0.0678451399324697</v>
      </c>
      <c r="M107" s="26" t="n">
        <f aca="false">SQRT(F107^2+I107^2)</f>
        <v>4.35836388174426</v>
      </c>
      <c r="N107" s="26" t="n">
        <f aca="false">SQRT(G107^2+J107^2)*121/10</f>
        <v>1.41607302118209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0.154649060873786</v>
      </c>
      <c r="F108" s="51" t="n">
        <f aca="false">E108*121/10</f>
        <v>1.87125363657281</v>
      </c>
      <c r="G108" s="51" t="n">
        <v>0.120730598372886</v>
      </c>
      <c r="H108" s="51" t="n">
        <v>0.0772759126944056</v>
      </c>
      <c r="I108" s="51" t="n">
        <f aca="false">H108*121/10</f>
        <v>0.935038543602308</v>
      </c>
      <c r="J108" s="51" t="n">
        <v>0.0532362139010759</v>
      </c>
      <c r="K108" s="51" t="n">
        <v>0.0344972598581171</v>
      </c>
      <c r="L108" s="51" t="n">
        <v>0.0478966091360095</v>
      </c>
      <c r="M108" s="26" t="n">
        <f aca="false">SQRT(F108^2+I108^2)</f>
        <v>2.09186214899761</v>
      </c>
      <c r="N108" s="26" t="n">
        <f aca="false">SQRT(G108^2+J108^2)*121/10</f>
        <v>1.59655691384416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0.155849594713075</v>
      </c>
      <c r="F109" s="51" t="n">
        <f aca="false">E109*121/10</f>
        <v>1.88578009602821</v>
      </c>
      <c r="G109" s="51" t="n">
        <v>0.108156182791693</v>
      </c>
      <c r="H109" s="51" t="n">
        <v>0.0243341315449353</v>
      </c>
      <c r="I109" s="51" t="n">
        <f aca="false">H109*121/10</f>
        <v>0.294442991693717</v>
      </c>
      <c r="J109" s="51" t="n">
        <v>0.0318085305301657</v>
      </c>
      <c r="K109" s="51" t="n">
        <v>0.0414228719309097</v>
      </c>
      <c r="L109" s="51" t="n">
        <v>0.039340371285404</v>
      </c>
      <c r="M109" s="26" t="n">
        <f aca="false">SQRT(F109^2+I109^2)</f>
        <v>1.90862862965368</v>
      </c>
      <c r="N109" s="26" t="n">
        <f aca="false">SQRT(G109^2+J109^2)*121/10</f>
        <v>1.36411294108761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0.171354858308124</v>
      </c>
      <c r="F110" s="51" t="n">
        <f aca="false">E110*121/10</f>
        <v>2.0733937855283</v>
      </c>
      <c r="G110" s="51" t="n">
        <v>0.0918783727880494</v>
      </c>
      <c r="H110" s="51" t="n">
        <v>0.0203889939199094</v>
      </c>
      <c r="I110" s="51" t="n">
        <f aca="false">H110*121/10</f>
        <v>0.246706826430904</v>
      </c>
      <c r="J110" s="51" t="n">
        <v>0.0127277439909831</v>
      </c>
      <c r="K110" s="51" t="n">
        <v>0.0327017708242089</v>
      </c>
      <c r="L110" s="51" t="n">
        <v>0.0493333867234985</v>
      </c>
      <c r="M110" s="26" t="n">
        <f aca="false">SQRT(F110^2+I110^2)</f>
        <v>2.0880196474351</v>
      </c>
      <c r="N110" s="26" t="n">
        <f aca="false">SQRT(G110^2+J110^2)*121/10</f>
        <v>1.12234468557066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0.148311178399898</v>
      </c>
      <c r="F111" s="51" t="n">
        <f aca="false">E111*121/10</f>
        <v>1.79456525863877</v>
      </c>
      <c r="G111" s="51" t="n">
        <v>0.0925696908681992</v>
      </c>
      <c r="H111" s="51" t="n">
        <v>0.30758757486838</v>
      </c>
      <c r="I111" s="51" t="n">
        <f aca="false">H111*121/10</f>
        <v>3.7218096559074</v>
      </c>
      <c r="J111" s="51" t="n">
        <v>0.329144604812255</v>
      </c>
      <c r="K111" s="51" t="n">
        <v>0.351310339173767</v>
      </c>
      <c r="L111" s="51" t="n">
        <v>0.304307960524725</v>
      </c>
      <c r="M111" s="26" t="n">
        <f aca="false">SQRT(F111^2+I111^2)</f>
        <v>4.13186780794337</v>
      </c>
      <c r="N111" s="26" t="n">
        <f aca="false">SQRT(G111^2+J111^2)*121/10</f>
        <v>4.13716179138463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0.49690838319563</v>
      </c>
      <c r="F112" s="51" t="n">
        <f aca="false">E112*121/10</f>
        <v>6.01259143666712</v>
      </c>
      <c r="G112" s="51" t="n">
        <v>0.169501279196351</v>
      </c>
      <c r="H112" s="51" t="n">
        <v>0.998086609741616</v>
      </c>
      <c r="I112" s="51" t="n">
        <f aca="false">H112*121/10</f>
        <v>12.0768479778736</v>
      </c>
      <c r="J112" s="51" t="n">
        <v>0.104572494396621</v>
      </c>
      <c r="K112" s="51" t="n">
        <v>0.367180609396914</v>
      </c>
      <c r="L112" s="51" t="n">
        <v>0.273343736208457</v>
      </c>
      <c r="M112" s="26" t="n">
        <f aca="false">SQRT(F112^2+I112^2)</f>
        <v>13.4907936336211</v>
      </c>
      <c r="N112" s="26" t="n">
        <f aca="false">SQRT(G112^2+J112^2)*121/10</f>
        <v>2.40987806145689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0.467843556186183</v>
      </c>
      <c r="F113" s="51" t="n">
        <f aca="false">E113*121/10</f>
        <v>5.66090702985282</v>
      </c>
      <c r="G113" s="51" t="n">
        <v>0.188671555699143</v>
      </c>
      <c r="H113" s="51" t="n">
        <v>1.01698240736771</v>
      </c>
      <c r="I113" s="51" t="n">
        <f aca="false">H113*121/10</f>
        <v>12.3054871291493</v>
      </c>
      <c r="J113" s="51" t="n">
        <v>0.136359518197195</v>
      </c>
      <c r="K113" s="51" t="n">
        <v>0.83777395470998</v>
      </c>
      <c r="L113" s="51" t="n">
        <v>0.579719488905533</v>
      </c>
      <c r="M113" s="26" t="n">
        <f aca="false">SQRT(F113^2+I113^2)</f>
        <v>13.5451423723155</v>
      </c>
      <c r="N113" s="26" t="n">
        <f aca="false">SQRT(G113^2+J113^2)*121/10</f>
        <v>2.81675094422612</v>
      </c>
      <c r="O113" s="52" t="n">
        <v>17</v>
      </c>
      <c r="P113" s="52" t="n">
        <f aca="false">(50-O113)/50*100</f>
        <v>66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.75"/>
  <cols>
    <col collapsed="false" hidden="false" max="1" min="1" style="0" width="15.6279069767442"/>
    <col collapsed="false" hidden="false" max="4" min="2" style="0" width="6.89302325581395"/>
    <col collapsed="false" hidden="false" max="15" min="15" style="0" width="4.55348837209302"/>
    <col collapsed="false" hidden="false" max="17" min="16" style="0" width="7.26046511627907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0.0877330059209448</v>
      </c>
      <c r="F7" s="26" t="n">
        <f aca="false">E7*121/10</f>
        <v>1.06156937164343</v>
      </c>
      <c r="G7" s="26" t="n">
        <v>0.0537845343317557</v>
      </c>
      <c r="H7" s="26" t="n">
        <v>0.18361990576135</v>
      </c>
      <c r="I7" s="26" t="n">
        <f aca="false">H7*121/10</f>
        <v>2.22180085971233</v>
      </c>
      <c r="J7" s="26" t="n">
        <v>0.0659363045067186</v>
      </c>
      <c r="K7" s="37" t="n">
        <v>0.0494517602632985</v>
      </c>
      <c r="L7" s="37" t="n">
        <v>0.0355566280534126</v>
      </c>
      <c r="M7" s="37" t="n">
        <f aca="false">SQRT(F7^2+I7^2)</f>
        <v>2.46238270604508</v>
      </c>
      <c r="N7" s="37" t="n">
        <f aca="false">SQRT(G7^2+J7^2)*121/10</f>
        <v>1.02959357075003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0.60527404806495</v>
      </c>
      <c r="Y7" s="26" t="n">
        <f aca="false">X7*56/10</f>
        <v>3.38953466916372</v>
      </c>
      <c r="Z7" s="26" t="n">
        <v>0.186931706236587</v>
      </c>
      <c r="AA7" s="26" t="n">
        <v>0.183804822473502</v>
      </c>
      <c r="AB7" s="26" t="n">
        <f aca="false">AA7*56/10</f>
        <v>1.02930700585161</v>
      </c>
      <c r="AC7" s="26" t="n">
        <v>0.107633604972303</v>
      </c>
      <c r="AD7" s="39" t="n">
        <v>0.0797612575480298</v>
      </c>
      <c r="AE7" s="37" t="n">
        <v>0.0710402007871573</v>
      </c>
      <c r="AF7" s="40" t="n">
        <f aca="false">SQRT(Y7^2+AB7^2)</f>
        <v>3.54237465349983</v>
      </c>
      <c r="AG7" s="41" t="n">
        <f aca="false">SQRT(Z7^2+AC7^2)*56/10</f>
        <v>1.20794551667251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0.865559292708059</v>
      </c>
      <c r="F8" s="26" t="n">
        <f aca="false">E8*121/10</f>
        <v>10.4732674417675</v>
      </c>
      <c r="G8" s="26" t="n">
        <v>0.354954284746555</v>
      </c>
      <c r="H8" s="26" t="n">
        <v>0.164922279532901</v>
      </c>
      <c r="I8" s="26" t="n">
        <f aca="false">H8*121/10</f>
        <v>1.9955595823481</v>
      </c>
      <c r="J8" s="26" t="n">
        <v>0.0973930159717823</v>
      </c>
      <c r="K8" s="37" t="n">
        <v>0.187078481776601</v>
      </c>
      <c r="L8" s="37" t="n">
        <v>0.182826700703423</v>
      </c>
      <c r="M8" s="37" t="n">
        <f aca="false">SQRT(F8^2+I8^2)</f>
        <v>10.6616879035868</v>
      </c>
      <c r="N8" s="37" t="n">
        <f aca="false">SQRT(G8^2+J8^2)*121/10</f>
        <v>4.45368675983043</v>
      </c>
      <c r="O8" s="38" t="n">
        <v>0</v>
      </c>
      <c r="P8" s="7" t="n">
        <f aca="false">(20-O8)/20*100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0.759342159947147</v>
      </c>
      <c r="Y8" s="26" t="n">
        <f aca="false">X8*56/10</f>
        <v>4.25231609570402</v>
      </c>
      <c r="Z8" s="26" t="n">
        <v>0.164673089628364</v>
      </c>
      <c r="AA8" s="26" t="n">
        <v>0.373424716602371</v>
      </c>
      <c r="AB8" s="26" t="n">
        <f aca="false">AA8*56/10</f>
        <v>2.09117841297328</v>
      </c>
      <c r="AC8" s="26" t="n">
        <v>0.248773626914295</v>
      </c>
      <c r="AD8" s="39" t="n">
        <v>0.471794585005737</v>
      </c>
      <c r="AE8" s="37" t="n">
        <v>0.287810895370852</v>
      </c>
      <c r="AF8" s="39" t="n">
        <f aca="false">SQRT(Y8^2+AB8^2)</f>
        <v>4.73869384247062</v>
      </c>
      <c r="AG8" s="44" t="n">
        <f aca="false">SQRT(Z8^2+AC8^2)*56/10</f>
        <v>1.67069262779653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0.117539073319892</v>
      </c>
      <c r="F9" s="26" t="n">
        <f aca="false">E9*121/10</f>
        <v>1.42222278717069</v>
      </c>
      <c r="G9" s="26" t="n">
        <v>0.0892560567781853</v>
      </c>
      <c r="H9" s="26" t="n">
        <v>0.063470243872916</v>
      </c>
      <c r="I9" s="26" t="n">
        <f aca="false">H9*121/10</f>
        <v>0.767989950862284</v>
      </c>
      <c r="J9" s="26" t="n">
        <v>0.0472232929459761</v>
      </c>
      <c r="K9" s="37" t="n">
        <v>0.0588628244272289</v>
      </c>
      <c r="L9" s="37" t="n">
        <v>0.0909859688820096</v>
      </c>
      <c r="M9" s="37" t="n">
        <f aca="false">SQRT(F9^2+I9^2)</f>
        <v>1.61633109880774</v>
      </c>
      <c r="N9" s="37" t="n">
        <f aca="false">SQRT(G9^2+J9^2)*121/10</f>
        <v>1.22184138415049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0.315303302838652</v>
      </c>
      <c r="Y9" s="26" t="n">
        <f aca="false">X9*56/10</f>
        <v>1.76569849589645</v>
      </c>
      <c r="Z9" s="26" t="n">
        <v>0.0638386891573376</v>
      </c>
      <c r="AA9" s="26" t="n">
        <v>0.2272153946166</v>
      </c>
      <c r="AB9" s="26" t="n">
        <f aca="false">AA9*56/10</f>
        <v>1.27240620985296</v>
      </c>
      <c r="AC9" s="26" t="n">
        <v>0.0933551658633331</v>
      </c>
      <c r="AD9" s="39" t="n">
        <v>0.159290161725004</v>
      </c>
      <c r="AE9" s="37" t="n">
        <v>0.156358903024778</v>
      </c>
      <c r="AF9" s="39" t="n">
        <f aca="false">SQRT(Y9^2+AB9^2)</f>
        <v>2.17639811185439</v>
      </c>
      <c r="AG9" s="44" t="n">
        <f aca="false">SQRT(Z9^2+AC9^2)*56/10</f>
        <v>0.633334134173453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0.824963363085378</v>
      </c>
      <c r="F10" s="26" t="n">
        <f aca="false">E10*121/10</f>
        <v>9.98205669333307</v>
      </c>
      <c r="G10" s="26" t="n">
        <v>0.0722573169386283</v>
      </c>
      <c r="H10" s="26" t="n">
        <v>0.389877459830302</v>
      </c>
      <c r="I10" s="26" t="n">
        <f aca="false">H10*121/10</f>
        <v>4.71751726394666</v>
      </c>
      <c r="J10" s="26" t="n">
        <v>0.118530630995284</v>
      </c>
      <c r="K10" s="37" t="n">
        <v>0.185902932561794</v>
      </c>
      <c r="L10" s="37" t="n">
        <v>0.104504169929577</v>
      </c>
      <c r="M10" s="37" t="n">
        <f aca="false">SQRT(F10^2+I10^2)</f>
        <v>11.0406714000803</v>
      </c>
      <c r="N10" s="37" t="n">
        <f aca="false">SQRT(G10^2+J10^2)*121/10</f>
        <v>1.6797062205614</v>
      </c>
      <c r="O10" s="38" t="n">
        <v>0</v>
      </c>
      <c r="P10" s="7" t="n">
        <f aca="false">(20-O10)/20*100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0.278843091453854</v>
      </c>
      <c r="Y10" s="26" t="n">
        <f aca="false">X10*56/10</f>
        <v>1.56152131214158</v>
      </c>
      <c r="Z10" s="26" t="n">
        <v>0.0989931302154851</v>
      </c>
      <c r="AA10" s="26" t="n">
        <v>0.7581358410702</v>
      </c>
      <c r="AB10" s="26" t="n">
        <f aca="false">AA10*56/10</f>
        <v>4.24556070999312</v>
      </c>
      <c r="AC10" s="26" t="n">
        <v>0.163770886951582</v>
      </c>
      <c r="AD10" s="39" t="n">
        <v>0.425372816574406</v>
      </c>
      <c r="AE10" s="37" t="n">
        <v>0.0629964027020725</v>
      </c>
      <c r="AF10" s="39" t="n">
        <f aca="false">SQRT(Y10^2+AB10^2)</f>
        <v>4.52361962929131</v>
      </c>
      <c r="AG10" s="44" t="n">
        <f aca="false">SQRT(Z10^2+AC10^2)*56/10</f>
        <v>1.07164370762544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0.131927050000002</v>
      </c>
      <c r="F11" s="26" t="n">
        <f aca="false">E11*121/10</f>
        <v>1.59631730500002</v>
      </c>
      <c r="G11" s="26" t="n">
        <v>0.0558532505433766</v>
      </c>
      <c r="H11" s="26" t="n">
        <v>0.221011200000001</v>
      </c>
      <c r="I11" s="26" t="n">
        <f aca="false">H11*121/10</f>
        <v>2.67423552000001</v>
      </c>
      <c r="J11" s="26" t="n">
        <v>0.0827577945761948</v>
      </c>
      <c r="K11" s="37" t="n">
        <v>0.0558841499999943</v>
      </c>
      <c r="L11" s="37" t="n">
        <v>0.0627279394052509</v>
      </c>
      <c r="M11" s="37" t="n">
        <f aca="false">SQRT(F11^2+I11^2)</f>
        <v>3.11444450178074</v>
      </c>
      <c r="N11" s="37" t="n">
        <f aca="false">SQRT(G11^2+J11^2)*121/10</f>
        <v>1.20808899958338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0.380225519215196</v>
      </c>
      <c r="Y11" s="26" t="n">
        <f aca="false">X11*56/10</f>
        <v>2.1292629076051</v>
      </c>
      <c r="Z11" s="26" t="n">
        <v>0.224726331791194</v>
      </c>
      <c r="AA11" s="26" t="n">
        <v>0.250830330546847</v>
      </c>
      <c r="AB11" s="26" t="n">
        <f aca="false">AA11*56/10</f>
        <v>1.40464985106234</v>
      </c>
      <c r="AC11" s="26" t="n">
        <v>0.252515004756552</v>
      </c>
      <c r="AD11" s="39" t="n">
        <v>0.154784</v>
      </c>
      <c r="AE11" s="37" t="n">
        <v>0.196384</v>
      </c>
      <c r="AF11" s="39" t="n">
        <f aca="false">SQRT(Y11^2+AB11^2)</f>
        <v>2.55084333775957</v>
      </c>
      <c r="AG11" s="44" t="n">
        <f aca="false">SQRT(Z11^2+AC11^2)*56/10</f>
        <v>1.89298018407781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0.568563095752279</v>
      </c>
      <c r="F12" s="26" t="n">
        <f aca="false">E12*121/10</f>
        <v>6.87961345860258</v>
      </c>
      <c r="G12" s="26" t="n">
        <v>0.0611188458405717</v>
      </c>
      <c r="H12" s="26" t="n">
        <v>0.139113733018472</v>
      </c>
      <c r="I12" s="26" t="n">
        <f aca="false">H12*121/10</f>
        <v>1.68327616952351</v>
      </c>
      <c r="J12" s="26" t="n">
        <v>0.0641869064843054</v>
      </c>
      <c r="K12" s="37" t="n">
        <v>0.388299219426839</v>
      </c>
      <c r="L12" s="37" t="n">
        <v>0.192842614495968</v>
      </c>
      <c r="M12" s="37" t="n">
        <f aca="false">SQRT(F12^2+I12^2)</f>
        <v>7.08254897636941</v>
      </c>
      <c r="N12" s="37" t="n">
        <f aca="false">SQRT(G12^2+J12^2)*121/10</f>
        <v>1.07243633687404</v>
      </c>
      <c r="O12" s="38" t="n">
        <v>2</v>
      </c>
      <c r="P12" s="7" t="n">
        <f aca="false">(20-O12)/20*100</f>
        <v>90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0.0422722208073481</v>
      </c>
      <c r="Y12" s="26" t="n">
        <f aca="false">X12*56/10</f>
        <v>0.236724436521149</v>
      </c>
      <c r="Z12" s="26" t="n">
        <v>0.0811999839424725</v>
      </c>
      <c r="AA12" s="26" t="n">
        <v>0.102446101022547</v>
      </c>
      <c r="AB12" s="26" t="n">
        <f aca="false">AA12*56/10</f>
        <v>0.573698165726263</v>
      </c>
      <c r="AC12" s="26" t="n">
        <v>0.129509274397444</v>
      </c>
      <c r="AD12" s="39" t="n">
        <v>0.0785951257001473</v>
      </c>
      <c r="AE12" s="37" t="n">
        <v>0.0744796774207681</v>
      </c>
      <c r="AF12" s="39" t="n">
        <f aca="false">SQRT(Y12^2+AB12^2)</f>
        <v>0.620619081404959</v>
      </c>
      <c r="AG12" s="44" t="n">
        <f aca="false">SQRT(Z12^2+AC12^2)*56/10</f>
        <v>0.856014350464122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0.66283356739825</v>
      </c>
      <c r="F13" s="26" t="n">
        <f aca="false">E13*121/10</f>
        <v>8.02028616551883</v>
      </c>
      <c r="G13" s="26" t="n">
        <v>0.123494286196328</v>
      </c>
      <c r="H13" s="26" t="n">
        <v>0.352920319452485</v>
      </c>
      <c r="I13" s="26" t="n">
        <f aca="false">H13*121/10</f>
        <v>4.27033586537507</v>
      </c>
      <c r="J13" s="26" t="n">
        <v>0.159366965327916</v>
      </c>
      <c r="K13" s="37" t="n">
        <v>0.678410122069671</v>
      </c>
      <c r="L13" s="37" t="n">
        <v>0.344486010419377</v>
      </c>
      <c r="M13" s="37" t="n">
        <f aca="false">SQRT(F13^2+I13^2)</f>
        <v>9.08629509645825</v>
      </c>
      <c r="N13" s="37" t="n">
        <f aca="false">SQRT(G13^2+J13^2)*121/10</f>
        <v>2.43954330454075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0.200260272199235</v>
      </c>
      <c r="Y13" s="26" t="n">
        <f aca="false">X13*56/10</f>
        <v>1.12145752431572</v>
      </c>
      <c r="Z13" s="26" t="n">
        <v>0.134678264725092</v>
      </c>
      <c r="AA13" s="26" t="n">
        <v>0.18237768123842</v>
      </c>
      <c r="AB13" s="26" t="n">
        <f aca="false">AA13*56/10</f>
        <v>1.02131501493515</v>
      </c>
      <c r="AC13" s="26" t="n">
        <v>0.161536597731247</v>
      </c>
      <c r="AD13" s="39" t="n">
        <v>0.117796462150877</v>
      </c>
      <c r="AE13" s="37" t="n">
        <v>0.108756877719648</v>
      </c>
      <c r="AF13" s="39" t="n">
        <f aca="false">SQRT(Y13^2+AB13^2)</f>
        <v>1.51682277757697</v>
      </c>
      <c r="AG13" s="44" t="n">
        <f aca="false">SQRT(Z13^2+AC13^2)*56/10</f>
        <v>1.17776277744584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0.375784638557042</v>
      </c>
      <c r="F14" s="26" t="n">
        <f aca="false">E14*121/10</f>
        <v>4.54699412654021</v>
      </c>
      <c r="G14" s="26" t="n">
        <v>0.367330077191918</v>
      </c>
      <c r="H14" s="26" t="n">
        <v>0.116559308822044</v>
      </c>
      <c r="I14" s="26" t="n">
        <f aca="false">H14*121/10</f>
        <v>1.41036763674673</v>
      </c>
      <c r="J14" s="26" t="n">
        <v>0.0843747157602836</v>
      </c>
      <c r="K14" s="37" t="n">
        <v>0.185375361493743</v>
      </c>
      <c r="L14" s="37" t="n">
        <v>0.110453422849142</v>
      </c>
      <c r="M14" s="37" t="n">
        <f aca="false">SQRT(F14^2+I14^2)</f>
        <v>4.76070293733748</v>
      </c>
      <c r="N14" s="37" t="n">
        <f aca="false">SQRT(G14^2+J14^2)*121/10</f>
        <v>4.56043972917416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1.12310743367295</v>
      </c>
      <c r="F15" s="26" t="n">
        <f aca="false">E15*121/10</f>
        <v>13.5895999474427</v>
      </c>
      <c r="G15" s="0" t="n">
        <v>0.172567178408481</v>
      </c>
      <c r="H15" s="0" t="n">
        <v>0.198584031776234</v>
      </c>
      <c r="I15" s="26" t="n">
        <f aca="false">H15*121/10</f>
        <v>2.40286678449243</v>
      </c>
      <c r="J15" s="0" t="n">
        <v>0.172730491542038</v>
      </c>
      <c r="K15" s="7" t="n">
        <v>0.265017585427442</v>
      </c>
      <c r="L15" s="7" t="n">
        <v>0.199846015546925</v>
      </c>
      <c r="M15" s="37" t="n">
        <f aca="false">SQRT(F15^2+I15^2)</f>
        <v>13.8003983824943</v>
      </c>
      <c r="N15" s="37" t="n">
        <f aca="false">SQRT(G15^2+J15^2)*121/10</f>
        <v>2.95436445023131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0.22815400405388</v>
      </c>
      <c r="F16" s="26" t="n">
        <f aca="false">E16*121/10</f>
        <v>2.76066344905195</v>
      </c>
      <c r="G16" s="0" t="n">
        <v>0.083498153733311</v>
      </c>
      <c r="H16" s="0" t="n">
        <v>1.60384919420491</v>
      </c>
      <c r="I16" s="26" t="n">
        <f aca="false">H16*121/10</f>
        <v>19.4065752498794</v>
      </c>
      <c r="J16" s="0" t="n">
        <v>0.87872804219938</v>
      </c>
      <c r="K16" s="0" t="n">
        <v>4.50680037913998</v>
      </c>
      <c r="L16" s="0" t="n">
        <v>3.29180280672068</v>
      </c>
      <c r="M16" s="37" t="n">
        <f aca="false">SQRT(F16^2+I16^2)</f>
        <v>19.6019495359049</v>
      </c>
      <c r="N16" s="37" t="n">
        <f aca="false">SQRT(G16^2+J16^2)*121/10</f>
        <v>10.6805029250984</v>
      </c>
      <c r="O16" s="38" t="n">
        <v>28</v>
      </c>
      <c r="P16" s="7" t="n">
        <f aca="false">(50-O16)/50*100</f>
        <v>44</v>
      </c>
      <c r="R16" s="0" t="n">
        <v>395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</row>
    <row r="20" customFormat="false" ht="15.75" hidden="false" customHeight="false" outlineLevel="0" collapsed="false">
      <c r="M20" s="26"/>
      <c r="N20" s="26"/>
      <c r="T20" s="25" t="s">
        <v>14</v>
      </c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0" t="s">
        <v>68</v>
      </c>
      <c r="U22" s="26" t="s">
        <v>16</v>
      </c>
      <c r="V22" s="26"/>
      <c r="W22" s="26"/>
      <c r="X22" s="26"/>
      <c r="Y22" s="26" t="s">
        <v>19</v>
      </c>
      <c r="Z22" s="26"/>
      <c r="AA22" s="26"/>
      <c r="AB22" s="26"/>
      <c r="AC22" s="26"/>
      <c r="AD22" s="26"/>
      <c r="AE22" s="26"/>
      <c r="AF22" s="26"/>
      <c r="AG22" s="26"/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0.0909395343870642</v>
      </c>
      <c r="F23" s="51" t="n">
        <f aca="false">E23*121/10</f>
        <v>1.10036836608348</v>
      </c>
      <c r="G23" s="51" t="n">
        <v>0.0429279373529711</v>
      </c>
      <c r="H23" s="51" t="n">
        <v>0.0183082700928246</v>
      </c>
      <c r="I23" s="51" t="n">
        <f aca="false">H23*121/10</f>
        <v>0.221530068123178</v>
      </c>
      <c r="J23" s="51" t="n">
        <v>0.0122948036340122</v>
      </c>
      <c r="K23" s="51" t="n">
        <v>0</v>
      </c>
      <c r="L23" s="51" t="n">
        <v>0</v>
      </c>
      <c r="M23" s="26" t="n">
        <f aca="false">SQRT(F23^2+I23^2)</f>
        <v>1.12244648520982</v>
      </c>
      <c r="N23" s="26" t="n">
        <f aca="false">SQRT(G23^2+J23^2)*121/10</f>
        <v>0.540312083855748</v>
      </c>
      <c r="O23" s="52" t="n">
        <v>0</v>
      </c>
      <c r="P23" s="52" t="n">
        <f aca="false">(20-O23)/20*100</f>
        <v>100</v>
      </c>
      <c r="Q23" s="52"/>
      <c r="T23" s="27" t="s">
        <v>20</v>
      </c>
      <c r="U23" s="27"/>
      <c r="V23" s="27" t="s">
        <v>21</v>
      </c>
      <c r="W23" s="27" t="s">
        <v>22</v>
      </c>
      <c r="X23" s="28" t="s">
        <v>23</v>
      </c>
      <c r="Y23" s="28" t="s">
        <v>24</v>
      </c>
      <c r="Z23" s="28" t="s">
        <v>25</v>
      </c>
      <c r="AA23" s="28" t="s">
        <v>26</v>
      </c>
      <c r="AB23" s="28" t="s">
        <v>27</v>
      </c>
      <c r="AC23" s="28" t="s">
        <v>28</v>
      </c>
      <c r="AD23" s="33" t="s">
        <v>29</v>
      </c>
      <c r="AE23" s="34" t="s">
        <v>30</v>
      </c>
      <c r="AF23" s="31" t="s">
        <v>31</v>
      </c>
      <c r="AG23" s="31" t="s">
        <v>32</v>
      </c>
      <c r="AH23" s="35" t="s">
        <v>33</v>
      </c>
      <c r="AI23" s="36" t="s">
        <v>34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0.108290218090644</v>
      </c>
      <c r="F24" s="51" t="n">
        <f aca="false">E24*121/10</f>
        <v>1.31031163889679</v>
      </c>
      <c r="G24" s="51" t="n">
        <v>0.0423780347376202</v>
      </c>
      <c r="H24" s="51" t="n">
        <v>0.0760429218938249</v>
      </c>
      <c r="I24" s="51" t="n">
        <f aca="false">H24*121/10</f>
        <v>0.920119354915281</v>
      </c>
      <c r="J24" s="51" t="n">
        <v>0.0300426435118288</v>
      </c>
      <c r="K24" s="51" t="n">
        <v>0.0263705071659754</v>
      </c>
      <c r="L24" s="51" t="n">
        <v>0.0354485853306887</v>
      </c>
      <c r="M24" s="26" t="n">
        <f aca="false">SQRT(F24^2+I24^2)</f>
        <v>1.60110468687032</v>
      </c>
      <c r="N24" s="26" t="n">
        <f aca="false">SQRT(G24^2+J24^2)*121/10</f>
        <v>0.628554908871288</v>
      </c>
      <c r="O24" s="52" t="n">
        <v>0</v>
      </c>
      <c r="P24" s="52" t="n">
        <f aca="false">(20-O24)/20*100</f>
        <v>100</v>
      </c>
      <c r="Q24" s="52"/>
      <c r="T24" s="0" t="s">
        <v>59</v>
      </c>
      <c r="U24" s="20" t="n">
        <v>1</v>
      </c>
      <c r="V24" s="20" t="n">
        <v>200</v>
      </c>
      <c r="W24" s="20" t="n">
        <v>800</v>
      </c>
      <c r="X24" s="26" t="n">
        <v>0.110809430210756</v>
      </c>
      <c r="Y24" s="26" t="n">
        <f aca="false">X24*50/10</f>
        <v>0.55404715105378</v>
      </c>
      <c r="Z24" s="26" t="n">
        <v>0.0651606893741288</v>
      </c>
      <c r="AA24" s="26" t="n">
        <v>0.17818581252365</v>
      </c>
      <c r="AB24" s="26" t="n">
        <f aca="false">AA24*50/10</f>
        <v>0.89092906261825</v>
      </c>
      <c r="AC24" s="26" t="n">
        <v>0.104229659170123</v>
      </c>
      <c r="AD24" s="39" t="n">
        <v>0.127589827497025</v>
      </c>
      <c r="AE24" s="37" t="n">
        <v>0.081232232045863</v>
      </c>
      <c r="AF24" s="40" t="n">
        <f aca="false">SQRT(Y24^2+AB24^2)</f>
        <v>1.0491533921256</v>
      </c>
      <c r="AG24" s="41" t="n">
        <f aca="false">SQRT(Z24^2+AC24^2)*50/10</f>
        <v>0.614608356810085</v>
      </c>
      <c r="AH24" s="42" t="n">
        <v>0</v>
      </c>
      <c r="AI24" s="43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0.0960531428971535</v>
      </c>
      <c r="F25" s="51" t="n">
        <f aca="false">E25*121/10</f>
        <v>1.16224302905556</v>
      </c>
      <c r="G25" s="51" t="n">
        <v>0.0511043990171687</v>
      </c>
      <c r="H25" s="51" t="n">
        <v>0.0617741638355653</v>
      </c>
      <c r="I25" s="51" t="n">
        <f aca="false">H25*121/10</f>
        <v>0.74746738241034</v>
      </c>
      <c r="J25" s="51" t="n">
        <v>0.0716890098842894</v>
      </c>
      <c r="K25" s="51" t="n">
        <v>0.10180280346411</v>
      </c>
      <c r="L25" s="51" t="n">
        <v>0.0927013802906516</v>
      </c>
      <c r="M25" s="26" t="n">
        <f aca="false">SQRT(F25^2+I25^2)</f>
        <v>1.38185250528253</v>
      </c>
      <c r="N25" s="26" t="n">
        <f aca="false">SQRT(G25^2+J25^2)*121/10</f>
        <v>1.06527933653488</v>
      </c>
      <c r="O25" s="52" t="n">
        <v>0</v>
      </c>
      <c r="P25" s="52" t="n">
        <f aca="false">(20-O25)/20*100</f>
        <v>100</v>
      </c>
      <c r="Q25" s="52"/>
      <c r="T25" s="0" t="s">
        <v>60</v>
      </c>
      <c r="U25" s="20" t="n">
        <v>2</v>
      </c>
      <c r="V25" s="20" t="n">
        <v>100</v>
      </c>
      <c r="W25" s="20" t="n">
        <v>800</v>
      </c>
      <c r="X25" s="26" t="n">
        <v>0.10263318273845</v>
      </c>
      <c r="Y25" s="26" t="n">
        <f aca="false">X25*50/10</f>
        <v>0.51316591369225</v>
      </c>
      <c r="Z25" s="26" t="n">
        <v>0.11885857285626</v>
      </c>
      <c r="AA25" s="26" t="n">
        <v>0.15673975800955</v>
      </c>
      <c r="AB25" s="26" t="n">
        <f aca="false">AA25*50/10</f>
        <v>0.78369879004775</v>
      </c>
      <c r="AC25" s="26" t="n">
        <v>0.16499189470918</v>
      </c>
      <c r="AD25" s="39" t="n">
        <v>0.122018516875743</v>
      </c>
      <c r="AE25" s="37" t="n">
        <v>0.129142242967251</v>
      </c>
      <c r="AF25" s="39" t="n">
        <f aca="false">SQRT(Y25^2+AB25^2)</f>
        <v>0.936762002057037</v>
      </c>
      <c r="AG25" s="44" t="n">
        <f aca="false">SQRT(Z25^2+AC25^2)*50/10</f>
        <v>1.01673110581353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0.0489911384377769</v>
      </c>
      <c r="F26" s="51" t="n">
        <f aca="false">E26*121/10</f>
        <v>0.592792775097101</v>
      </c>
      <c r="G26" s="51" t="n">
        <v>0.044738825834917</v>
      </c>
      <c r="H26" s="51" t="n">
        <v>0.129244563711206</v>
      </c>
      <c r="I26" s="51" t="n">
        <f aca="false">H26*121/10</f>
        <v>1.56385922090559</v>
      </c>
      <c r="J26" s="51" t="n">
        <v>0.107445367777309</v>
      </c>
      <c r="K26" s="51" t="n">
        <v>0.113007472511479</v>
      </c>
      <c r="L26" s="51" t="n">
        <v>0.116199857579998</v>
      </c>
      <c r="M26" s="26" t="n">
        <f aca="false">SQRT(F26^2+I26^2)</f>
        <v>1.67244101152141</v>
      </c>
      <c r="N26" s="26" t="n">
        <f aca="false">SQRT(G26^2+J26^2)*121/10</f>
        <v>1.40828976039776</v>
      </c>
      <c r="O26" s="52" t="n">
        <v>0</v>
      </c>
      <c r="P26" s="52" t="n">
        <f aca="false">(20-O26)/20*100</f>
        <v>100</v>
      </c>
      <c r="Q26" s="52"/>
      <c r="T26" s="0" t="s">
        <v>61</v>
      </c>
      <c r="U26" s="20" t="n">
        <v>3</v>
      </c>
      <c r="V26" s="20" t="n">
        <v>80</v>
      </c>
      <c r="W26" s="20" t="n">
        <v>1500</v>
      </c>
      <c r="X26" s="26" t="n">
        <v>0.189520189527252</v>
      </c>
      <c r="Y26" s="26" t="n">
        <f aca="false">X26*50/10</f>
        <v>0.94760094763626</v>
      </c>
      <c r="Z26" s="26" t="n">
        <v>0.100078892937704</v>
      </c>
      <c r="AA26" s="26" t="n">
        <v>0.452005876298895</v>
      </c>
      <c r="AB26" s="26" t="n">
        <f aca="false">AA26*50/10</f>
        <v>2.26002938149447</v>
      </c>
      <c r="AC26" s="26" t="n">
        <v>0.0972974678269877</v>
      </c>
      <c r="AD26" s="39" t="n">
        <v>0.073051129267515</v>
      </c>
      <c r="AE26" s="37" t="n">
        <v>0.049644980885134</v>
      </c>
      <c r="AF26" s="39" t="n">
        <f aca="false">SQRT(Y26^2+AB26^2)</f>
        <v>2.45064896735119</v>
      </c>
      <c r="AG26" s="44" t="n">
        <f aca="false">SQRT(Z26^2+AC26^2)*50/10</f>
        <v>0.697900101325041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0.109134646320808</v>
      </c>
      <c r="F27" s="51" t="n">
        <f aca="false">E27*121/10</f>
        <v>1.32052922048178</v>
      </c>
      <c r="G27" s="51" t="n">
        <v>0.0821714571653714</v>
      </c>
      <c r="H27" s="51" t="n">
        <v>0.103167961547319</v>
      </c>
      <c r="I27" s="51" t="n">
        <f aca="false">H27*121/10</f>
        <v>1.24833233472256</v>
      </c>
      <c r="J27" s="51" t="n">
        <v>0.0819130954047825</v>
      </c>
      <c r="K27" s="51" t="n">
        <v>0.0783105161948284</v>
      </c>
      <c r="L27" s="51" t="n">
        <v>0.0898314062428073</v>
      </c>
      <c r="M27" s="26" t="n">
        <f aca="false">SQRT(F27^2+I27^2)</f>
        <v>1.81717666726713</v>
      </c>
      <c r="N27" s="26" t="n">
        <f aca="false">SQRT(G27^2+J27^2)*121/10</f>
        <v>1.40390786802391</v>
      </c>
      <c r="O27" s="52" t="n">
        <v>0</v>
      </c>
      <c r="P27" s="52" t="n">
        <f aca="false">(20-O27)/20*100</f>
        <v>100</v>
      </c>
      <c r="Q27" s="52"/>
      <c r="T27" s="0" t="s">
        <v>62</v>
      </c>
      <c r="U27" s="20" t="n">
        <v>4</v>
      </c>
      <c r="V27" s="20" t="n">
        <v>250</v>
      </c>
      <c r="W27" s="20" t="n">
        <v>1500</v>
      </c>
      <c r="X27" s="26" t="n">
        <v>0.10344069660234</v>
      </c>
      <c r="Y27" s="26" t="n">
        <f aca="false">X27*50/10</f>
        <v>0.5172034830117</v>
      </c>
      <c r="Z27" s="26" t="n">
        <v>0.106554606808194</v>
      </c>
      <c r="AA27" s="26" t="n">
        <v>0.10034956772306</v>
      </c>
      <c r="AB27" s="26" t="n">
        <f aca="false">AA27*50/10</f>
        <v>0.5017478386153</v>
      </c>
      <c r="AC27" s="26" t="n">
        <v>0.0756624846496355</v>
      </c>
      <c r="AD27" s="39" t="n">
        <v>0.042636561655644</v>
      </c>
      <c r="AE27" s="37" t="n">
        <v>0.0290917941159159</v>
      </c>
      <c r="AF27" s="39" t="n">
        <f aca="false">SQRT(Y27^2+AB27^2)</f>
        <v>0.720590269428168</v>
      </c>
      <c r="AG27" s="44" t="n">
        <f aca="false">SQRT(Z27^2+AC27^2)*50/10</f>
        <v>0.65342742166604</v>
      </c>
      <c r="AH27" s="42" t="n">
        <v>0</v>
      </c>
      <c r="AI27" s="45" t="n">
        <f aca="false">(20-AH27)/20*100</f>
        <v>100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0.174728706951998</v>
      </c>
      <c r="F28" s="51" t="n">
        <f aca="false">E28*121/10</f>
        <v>2.11421735411918</v>
      </c>
      <c r="G28" s="51" t="n">
        <v>0.107893773629183</v>
      </c>
      <c r="H28" s="51" t="n">
        <v>0.234698212735965</v>
      </c>
      <c r="I28" s="51" t="n">
        <f aca="false">H28*121/10</f>
        <v>2.83984837410518</v>
      </c>
      <c r="J28" s="51" t="n">
        <v>0.219321225810514</v>
      </c>
      <c r="K28" s="51" t="n">
        <v>0.328336874314957</v>
      </c>
      <c r="L28" s="51" t="n">
        <v>0.1495376228972</v>
      </c>
      <c r="M28" s="26" t="n">
        <f aca="false">SQRT(F28^2+I28^2)</f>
        <v>3.54043130259104</v>
      </c>
      <c r="N28" s="26" t="n">
        <f aca="false">SQRT(G28^2+J28^2)*121/10</f>
        <v>2.95752482342689</v>
      </c>
      <c r="O28" s="52" t="n">
        <v>0</v>
      </c>
      <c r="P28" s="52" t="n">
        <f aca="false">(20-O28)/20*100</f>
        <v>100</v>
      </c>
      <c r="Q28" s="52"/>
      <c r="T28" s="0" t="s">
        <v>63</v>
      </c>
      <c r="U28" s="20" t="n">
        <v>5</v>
      </c>
      <c r="V28" s="20" t="n">
        <v>300</v>
      </c>
      <c r="W28" s="20" t="n">
        <v>800</v>
      </c>
      <c r="X28" s="26" t="n">
        <v>1.46983002181192</v>
      </c>
      <c r="Y28" s="26" t="n">
        <f aca="false">X28*50/10</f>
        <v>7.3491501090596</v>
      </c>
      <c r="Z28" s="26" t="n">
        <v>1.99697285075033</v>
      </c>
      <c r="AA28" s="26" t="n">
        <v>1.92490244604257</v>
      </c>
      <c r="AB28" s="26" t="n">
        <f aca="false">AA28*50/10</f>
        <v>9.62451223021285</v>
      </c>
      <c r="AC28" s="26" t="n">
        <v>1.33828556571523</v>
      </c>
      <c r="AD28" s="39" t="n">
        <v>2.25201112591287</v>
      </c>
      <c r="AE28" s="37" t="n">
        <v>2.36584</v>
      </c>
      <c r="AF28" s="39" t="n">
        <f aca="false">SQRT(Y28^2+AB28^2)</f>
        <v>12.1095517256011</v>
      </c>
      <c r="AG28" s="44" t="n">
        <f aca="false">SQRT(Z28^2+AC28^2)*50/10</f>
        <v>12.0196805511166</v>
      </c>
      <c r="AH28" s="42" t="n">
        <v>13</v>
      </c>
      <c r="AI28" s="45" t="n">
        <f aca="false">(50-AH28)/50*100</f>
        <v>74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0.263397695604601</v>
      </c>
      <c r="F29" s="51" t="n">
        <f aca="false">E29*121/10</f>
        <v>3.18711211681567</v>
      </c>
      <c r="G29" s="51" t="n">
        <v>0.128078754418971</v>
      </c>
      <c r="H29" s="51" t="n">
        <v>0.093538371980625</v>
      </c>
      <c r="I29" s="51" t="n">
        <f aca="false">H29*121/10</f>
        <v>1.13181430096556</v>
      </c>
      <c r="J29" s="51" t="n">
        <v>0.112649200781646</v>
      </c>
      <c r="K29" s="51" t="n">
        <v>0.184877025405263</v>
      </c>
      <c r="L29" s="51" t="n">
        <v>0.248428089148491</v>
      </c>
      <c r="M29" s="26" t="n">
        <f aca="false">SQRT(F29^2+I29^2)</f>
        <v>3.38211283919142</v>
      </c>
      <c r="N29" s="26" t="n">
        <f aca="false">SQRT(G29^2+J29^2)*121/10</f>
        <v>2.06389291642361</v>
      </c>
      <c r="O29" s="52" t="n">
        <v>0</v>
      </c>
      <c r="P29" s="52" t="n">
        <f aca="false">(20-O29)/20*100</f>
        <v>100</v>
      </c>
      <c r="Q29" s="52"/>
      <c r="T29" s="0" t="s">
        <v>64</v>
      </c>
      <c r="U29" s="20" t="n">
        <v>6</v>
      </c>
      <c r="V29" s="20" t="n">
        <v>300</v>
      </c>
      <c r="W29" s="20" t="n">
        <v>600</v>
      </c>
      <c r="X29" s="26" t="n">
        <v>1.28016300257574</v>
      </c>
      <c r="Y29" s="26" t="n">
        <f aca="false">X29*50/10</f>
        <v>6.4008150128787</v>
      </c>
      <c r="Z29" s="26" t="n">
        <v>1.13783021590214</v>
      </c>
      <c r="AA29" s="26" t="n">
        <v>1.58912019097265</v>
      </c>
      <c r="AB29" s="26" t="n">
        <f aca="false">AA29*50/10</f>
        <v>7.94560095486325</v>
      </c>
      <c r="AC29" s="26" t="n">
        <v>0.784975306515458</v>
      </c>
      <c r="AD29" s="39" t="n">
        <v>0.613375460657265</v>
      </c>
      <c r="AE29" s="37" t="n">
        <v>0.361734497635527</v>
      </c>
      <c r="AF29" s="39" t="n">
        <f aca="false">SQRT(Y29^2+AB29^2)</f>
        <v>10.2030881287489</v>
      </c>
      <c r="AG29" s="44" t="n">
        <f aca="false">SQRT(Z29^2+AC29^2)*50/10</f>
        <v>6.91166375060837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0.107397167641125</v>
      </c>
      <c r="F30" s="51" t="n">
        <f aca="false">E30*121/10</f>
        <v>1.29950572845761</v>
      </c>
      <c r="G30" s="51" t="n">
        <v>0.0700524928539488</v>
      </c>
      <c r="H30" s="51" t="n">
        <v>0.151057472478671</v>
      </c>
      <c r="I30" s="51" t="n">
        <f aca="false">H30*121/10</f>
        <v>1.82779541699192</v>
      </c>
      <c r="J30" s="51" t="n">
        <v>0.128397412716912</v>
      </c>
      <c r="K30" s="51" t="n">
        <v>0.24682951171921</v>
      </c>
      <c r="L30" s="51" t="n">
        <v>0.212576475754564</v>
      </c>
      <c r="M30" s="26" t="n">
        <f aca="false">SQRT(F30^2+I30^2)</f>
        <v>2.24266609745428</v>
      </c>
      <c r="N30" s="26" t="n">
        <f aca="false">SQRT(G30^2+J30^2)*121/10</f>
        <v>1.76979810829939</v>
      </c>
      <c r="O30" s="52" t="n">
        <v>1</v>
      </c>
      <c r="P30" s="52" t="n">
        <f aca="false">(20-O30)/20*100</f>
        <v>95</v>
      </c>
      <c r="Q30" s="52"/>
      <c r="T30" s="0" t="s">
        <v>65</v>
      </c>
      <c r="U30" s="20" t="n">
        <v>7</v>
      </c>
      <c r="V30" s="20" t="n">
        <v>300</v>
      </c>
      <c r="W30" s="20" t="n">
        <v>600</v>
      </c>
      <c r="X30" s="26" t="n">
        <v>0.0568469</v>
      </c>
      <c r="Y30" s="26" t="n">
        <f aca="false">X30*50/10</f>
        <v>0.2842345</v>
      </c>
      <c r="Z30" s="26" t="n">
        <v>0.042578</v>
      </c>
      <c r="AA30" s="26" t="n">
        <v>0.024578</v>
      </c>
      <c r="AB30" s="26" t="n">
        <f aca="false">AA30*50/10</f>
        <v>0.12289</v>
      </c>
      <c r="AC30" s="26" t="n">
        <v>0.015487</v>
      </c>
      <c r="AD30" s="39" t="n">
        <v>0.3259874</v>
      </c>
      <c r="AE30" s="37" t="n">
        <v>0.225462</v>
      </c>
      <c r="AF30" s="39" t="n">
        <f aca="false">SQRT(Y30^2+AB30^2)</f>
        <v>0.309663047666734</v>
      </c>
      <c r="AG30" s="44" t="n">
        <f aca="false">SQRT(Z30^2+AC30^2)*50/10</f>
        <v>0.226535496832174</v>
      </c>
      <c r="AH30" s="42" t="n">
        <v>0</v>
      </c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0.264334409443359</v>
      </c>
      <c r="F31" s="51" t="n">
        <f aca="false">E31*121/10</f>
        <v>3.19844635426464</v>
      </c>
      <c r="G31" s="51" t="n">
        <v>0.236620726660242</v>
      </c>
      <c r="H31" s="51" t="n">
        <v>0.661401464456305</v>
      </c>
      <c r="I31" s="51" t="n">
        <f aca="false">H31*121/10</f>
        <v>8.00295771992129</v>
      </c>
      <c r="J31" s="51" t="n">
        <v>0.39072225306094</v>
      </c>
      <c r="K31" s="51" t="n">
        <v>1.18765224226672</v>
      </c>
      <c r="L31" s="51" t="n">
        <v>0.448782927018119</v>
      </c>
      <c r="M31" s="26" t="n">
        <f aca="false">SQRT(F31^2+I31^2)</f>
        <v>8.61843323046345</v>
      </c>
      <c r="N31" s="26" t="n">
        <f aca="false">SQRT(G31^2+J31^2)*121/10</f>
        <v>5.52710791829225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0.0455821745641003</v>
      </c>
      <c r="F32" s="51" t="n">
        <f aca="false">E32*121/10</f>
        <v>0.551544312225614</v>
      </c>
      <c r="G32" s="51" t="n">
        <v>0.0407691579004112</v>
      </c>
      <c r="H32" s="51" t="n">
        <v>0.258225990149765</v>
      </c>
      <c r="I32" s="51" t="n">
        <f aca="false">H32*121/10</f>
        <v>3.12453448081216</v>
      </c>
      <c r="J32" s="51" t="n">
        <v>0.125443433936705</v>
      </c>
      <c r="K32" s="51" t="n">
        <v>0.109973221122482</v>
      </c>
      <c r="L32" s="51" t="n">
        <v>0.0754403419556453</v>
      </c>
      <c r="M32" s="26" t="n">
        <f aca="false">SQRT(F32^2+I32^2)</f>
        <v>3.17284050184256</v>
      </c>
      <c r="N32" s="26" t="n">
        <f aca="false">SQRT(G32^2+J32^2)*121/10</f>
        <v>1.59601611495036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39"/>
      <c r="AE32" s="37"/>
      <c r="AF32" s="39" t="n">
        <f aca="false">SQRT(Y32^2+AB32^2)</f>
        <v>0</v>
      </c>
      <c r="AG32" s="44" t="n">
        <f aca="false">SQRT(Z32^2+AC32^2)*50/10</f>
        <v>0</v>
      </c>
      <c r="AH32" s="42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0.126883788714201</v>
      </c>
      <c r="F33" s="51" t="n">
        <f aca="false">E33*121/10</f>
        <v>1.53529384344183</v>
      </c>
      <c r="G33" s="51" t="n">
        <v>0.180740690585472</v>
      </c>
      <c r="H33" s="51" t="n">
        <v>0.67175283533932</v>
      </c>
      <c r="I33" s="51" t="n">
        <f aca="false">H33*121/10</f>
        <v>8.12820930760577</v>
      </c>
      <c r="J33" s="51" t="n">
        <v>0.219258733318153</v>
      </c>
      <c r="K33" s="51" t="n">
        <v>0.0165197581017992</v>
      </c>
      <c r="L33" s="51" t="n">
        <v>0.0595832809221121</v>
      </c>
      <c r="M33" s="26" t="n">
        <f aca="false">SQRT(F33^2+I33^2)</f>
        <v>8.27193530765078</v>
      </c>
      <c r="N33" s="26" t="n">
        <f aca="false">SQRT(G33^2+J33^2)*121/10</f>
        <v>3.43822281122127</v>
      </c>
      <c r="O33" s="52" t="n">
        <v>0</v>
      </c>
      <c r="P33" s="52" t="n">
        <f aca="false">(20-O33)/20*100</f>
        <v>100</v>
      </c>
      <c r="Q33" s="52"/>
      <c r="U33" s="20"/>
      <c r="V33" s="20"/>
      <c r="W33" s="20"/>
      <c r="X33" s="26"/>
      <c r="Y33" s="26" t="n">
        <f aca="false">X33*50/10</f>
        <v>0</v>
      </c>
      <c r="Z33" s="26"/>
      <c r="AA33" s="26"/>
      <c r="AB33" s="26" t="n">
        <f aca="false">AA33*50/10</f>
        <v>0</v>
      </c>
      <c r="AC33" s="26"/>
      <c r="AD33" s="46"/>
      <c r="AE33" s="47"/>
      <c r="AF33" s="46" t="n">
        <f aca="false">SQRT(Y33^2+AB33^2)</f>
        <v>0</v>
      </c>
      <c r="AG33" s="48" t="n">
        <f aca="false">SQRT(Z33^2+AC33^2)*50/10</f>
        <v>0</v>
      </c>
      <c r="AH33" s="49"/>
      <c r="AI33" s="45" t="n">
        <f aca="false">(50-AH33)/50*100</f>
        <v>100</v>
      </c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T37" s="25" t="s">
        <v>66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68</v>
      </c>
      <c r="U40" s="26" t="s">
        <v>16</v>
      </c>
      <c r="V40" s="26"/>
      <c r="W40" s="26"/>
      <c r="X40" s="26" t="s">
        <v>19</v>
      </c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0.0330544967647853</v>
      </c>
      <c r="F41" s="26" t="n">
        <f aca="false">E41*121/10</f>
        <v>0.399959410853902</v>
      </c>
      <c r="G41" s="26" t="n">
        <v>0.0197174835990191</v>
      </c>
      <c r="H41" s="26" t="n">
        <v>0.0860270723218601</v>
      </c>
      <c r="I41" s="26" t="n">
        <f aca="false">H41*121/10</f>
        <v>1.04092757509451</v>
      </c>
      <c r="J41" s="26" t="n">
        <v>0.06079133656536</v>
      </c>
      <c r="K41" s="26" t="n">
        <v>0.0721653086721205</v>
      </c>
      <c r="L41" s="26" t="n">
        <v>0.067654097890182</v>
      </c>
      <c r="M41" s="26" t="n">
        <f aca="false">SQRT(F41^2+I41^2)</f>
        <v>1.11512230132965</v>
      </c>
      <c r="N41" s="26" t="n">
        <f aca="false">SQRT(G41^2+J41^2)*121/10</f>
        <v>0.773299418757384</v>
      </c>
      <c r="O41" s="20" t="n">
        <v>0</v>
      </c>
      <c r="P41" s="20" t="n">
        <f aca="false">(20-O41)/20*100</f>
        <v>100</v>
      </c>
      <c r="Q41" s="26"/>
      <c r="R41" s="20"/>
      <c r="T41" s="0" t="s">
        <v>69</v>
      </c>
      <c r="U41" s="26" t="s">
        <v>70</v>
      </c>
      <c r="V41" s="0" t="s">
        <v>57</v>
      </c>
      <c r="W41" s="27" t="s">
        <v>22</v>
      </c>
      <c r="X41" s="28" t="s">
        <v>23</v>
      </c>
      <c r="Y41" s="28" t="s">
        <v>24</v>
      </c>
      <c r="Z41" s="28" t="s">
        <v>25</v>
      </c>
      <c r="AA41" s="28" t="s">
        <v>26</v>
      </c>
      <c r="AB41" s="28" t="s">
        <v>27</v>
      </c>
      <c r="AC41" s="28" t="s">
        <v>28</v>
      </c>
      <c r="AD41" s="28" t="s">
        <v>29</v>
      </c>
      <c r="AE41" s="28" t="s">
        <v>30</v>
      </c>
      <c r="AF41" s="27" t="s">
        <v>31</v>
      </c>
      <c r="AG41" s="27" t="s">
        <v>32</v>
      </c>
      <c r="AH41" s="28" t="s">
        <v>33</v>
      </c>
      <c r="AI41" s="27" t="s">
        <v>34</v>
      </c>
      <c r="AJ41" s="28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0.0530063144280053</v>
      </c>
      <c r="F42" s="26" t="n">
        <f aca="false">E42*121/10</f>
        <v>0.641376404578864</v>
      </c>
      <c r="G42" s="26" t="n">
        <v>0.0255896691998887</v>
      </c>
      <c r="H42" s="26" t="n">
        <v>0.03611112720139</v>
      </c>
      <c r="I42" s="26" t="n">
        <f aca="false">H42*121/10</f>
        <v>0.436944639136819</v>
      </c>
      <c r="J42" s="26" t="n">
        <v>0.0255351876735108</v>
      </c>
      <c r="K42" s="26" t="n">
        <v>0.0617675724082488</v>
      </c>
      <c r="L42" s="26" t="n">
        <v>0.0795142295552905</v>
      </c>
      <c r="M42" s="26" t="n">
        <f aca="false">SQRT(F42^2+I42^2)</f>
        <v>0.776069784246826</v>
      </c>
      <c r="N42" s="26" t="n">
        <f aca="false">SQRT(G42^2+J42^2)*121/10</f>
        <v>0.437424117461021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0</v>
      </c>
      <c r="W42" s="20"/>
      <c r="X42" s="26" t="n">
        <v>0.0895483138100531</v>
      </c>
      <c r="Y42" s="26" t="n">
        <f aca="false">X42*50/10</f>
        <v>0.447741569050266</v>
      </c>
      <c r="Z42" s="26" t="n">
        <v>0.0557524369792839</v>
      </c>
      <c r="AA42" s="26" t="n">
        <v>0.137852844336102</v>
      </c>
      <c r="AB42" s="26" t="n">
        <f aca="false">AA42*50/10</f>
        <v>0.68926422168051</v>
      </c>
      <c r="AC42" s="26" t="n">
        <v>0.0724898178177095</v>
      </c>
      <c r="AD42" s="26" t="n">
        <v>0.0646108456103284</v>
      </c>
      <c r="AE42" s="26" t="n">
        <v>0.0534872487860702</v>
      </c>
      <c r="AF42" s="26" t="n">
        <f aca="false">SQRT(Y42^2+AB42^2)</f>
        <v>0.821923159391699</v>
      </c>
      <c r="AG42" s="26" t="n">
        <f aca="false">SQRT(Z42^2+AC42^2)*50/10</f>
        <v>0.457250148069242</v>
      </c>
      <c r="AH42" s="26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0.05464939226827</v>
      </c>
      <c r="F43" s="26" t="n">
        <f aca="false">E43*121/10</f>
        <v>0.661257646446067</v>
      </c>
      <c r="G43" s="26" t="n">
        <v>0.0394761561600765</v>
      </c>
      <c r="H43" s="26" t="n">
        <v>0.09463997170702</v>
      </c>
      <c r="I43" s="26" t="n">
        <f aca="false">H43*121/10</f>
        <v>1.14514365765494</v>
      </c>
      <c r="J43" s="26" t="n">
        <v>0.0937306268471697</v>
      </c>
      <c r="K43" s="26" t="n">
        <v>0.0831048494886517</v>
      </c>
      <c r="L43" s="26" t="n">
        <v>0.114306640561674</v>
      </c>
      <c r="M43" s="26" t="n">
        <f aca="false">SQRT(F43^2+I43^2)</f>
        <v>1.32235232508236</v>
      </c>
      <c r="N43" s="26" t="n">
        <f aca="false">SQRT(G43^2+J43^2)*121/10</f>
        <v>1.23062397375975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2</v>
      </c>
      <c r="W43" s="20"/>
      <c r="X43" s="26" t="n">
        <v>0.0606703625385933</v>
      </c>
      <c r="Y43" s="26" t="n">
        <f aca="false">X43*50/10</f>
        <v>0.303351812692966</v>
      </c>
      <c r="Z43" s="26" t="n">
        <v>0.0452246175478889</v>
      </c>
      <c r="AA43" s="26" t="n">
        <v>0.102376523233749</v>
      </c>
      <c r="AB43" s="26" t="n">
        <f aca="false">AA43*50/10</f>
        <v>0.511882616168745</v>
      </c>
      <c r="AC43" s="26" t="n">
        <v>0.0784643640457523</v>
      </c>
      <c r="AD43" s="26" t="n">
        <v>0.0349808064537774</v>
      </c>
      <c r="AE43" s="26" t="n">
        <v>0.035047438256076</v>
      </c>
      <c r="AF43" s="26" t="n">
        <f aca="false">SQRT(Y43^2+AB43^2)</f>
        <v>0.595017760239026</v>
      </c>
      <c r="AG43" s="26" t="n">
        <f aca="false">SQRT(Z43^2+AC43^2)*50/10</f>
        <v>0.452822328774133</v>
      </c>
      <c r="AH43" s="53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0.0467519909233449</v>
      </c>
      <c r="F44" s="26" t="n">
        <f aca="false">E44*121/10</f>
        <v>0.565699090172473</v>
      </c>
      <c r="G44" s="26" t="n">
        <v>0.0319400274811276</v>
      </c>
      <c r="H44" s="26" t="n">
        <v>0.0561104853323087</v>
      </c>
      <c r="I44" s="26" t="n">
        <f aca="false">H44*121/10</f>
        <v>0.678936872520935</v>
      </c>
      <c r="J44" s="26" t="n">
        <v>0.0513499210243046</v>
      </c>
      <c r="K44" s="26" t="n">
        <v>0.0245859247140588</v>
      </c>
      <c r="L44" s="26" t="n">
        <v>0.0343822493795856</v>
      </c>
      <c r="M44" s="26" t="n">
        <f aca="false">SQRT(F44^2+I44^2)</f>
        <v>0.883725487632032</v>
      </c>
      <c r="N44" s="26" t="n">
        <f aca="false">SQRT(G44^2+J44^2)*121/10</f>
        <v>0.731722901391751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4</v>
      </c>
      <c r="W44" s="20"/>
      <c r="X44" s="26" t="n">
        <v>0.0450127294425528</v>
      </c>
      <c r="Y44" s="26" t="n">
        <f aca="false">X44*50/10</f>
        <v>0.225063647212764</v>
      </c>
      <c r="Z44" s="26" t="n">
        <v>0.0484019381007991</v>
      </c>
      <c r="AA44" s="26" t="n">
        <v>0.21430466182775</v>
      </c>
      <c r="AB44" s="26" t="n">
        <f aca="false">AA44*50/10</f>
        <v>1.07152330913875</v>
      </c>
      <c r="AC44" s="26" t="n">
        <v>0.161102085483805</v>
      </c>
      <c r="AD44" s="26" t="n">
        <v>0.112478424221605</v>
      </c>
      <c r="AE44" s="26" t="n">
        <v>0.0510801045444606</v>
      </c>
      <c r="AF44" s="26" t="n">
        <f aca="false">SQRT(Y44^2+AB44^2)</f>
        <v>1.09490449232998</v>
      </c>
      <c r="AG44" s="26" t="n">
        <f aca="false">SQRT(Z44^2+AC44^2)*50/10</f>
        <v>0.841080102593457</v>
      </c>
      <c r="AH44" s="20" t="n">
        <v>0</v>
      </c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0.0801938621929796</v>
      </c>
      <c r="F45" s="26" t="n">
        <f aca="false">E45*121/10</f>
        <v>0.970345732535053</v>
      </c>
      <c r="G45" s="26" t="n">
        <v>0.0357363967055371</v>
      </c>
      <c r="H45" s="26" t="n">
        <v>0.0745904347196291</v>
      </c>
      <c r="I45" s="26" t="n">
        <f aca="false">H45*121/10</f>
        <v>0.902544260107512</v>
      </c>
      <c r="J45" s="26" t="n">
        <v>0.0981171855606389</v>
      </c>
      <c r="K45" s="26" t="n">
        <v>0.0647630183937491</v>
      </c>
      <c r="L45" s="26" t="n">
        <v>0.0867272938798844</v>
      </c>
      <c r="M45" s="26" t="n">
        <f aca="false">SQRT(F45^2+I45^2)</f>
        <v>1.32520073275787</v>
      </c>
      <c r="N45" s="26" t="n">
        <f aca="false">SQRT(G45^2+J45^2)*121/10</f>
        <v>1.26351304059371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6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0.118880369581305</v>
      </c>
      <c r="F46" s="26" t="n">
        <f aca="false">E46*121/10</f>
        <v>1.43845247193379</v>
      </c>
      <c r="G46" s="26" t="n">
        <v>0.160011689948511</v>
      </c>
      <c r="H46" s="26" t="n">
        <v>0.155690841777646</v>
      </c>
      <c r="I46" s="26" t="n">
        <f aca="false">H46*121/10</f>
        <v>1.88385918550952</v>
      </c>
      <c r="J46" s="26" t="n">
        <v>0.116784723715809</v>
      </c>
      <c r="K46" s="26" t="n">
        <v>0.113851871976836</v>
      </c>
      <c r="L46" s="26" t="n">
        <v>0.0910917198639635</v>
      </c>
      <c r="M46" s="26" t="n">
        <f aca="false">SQRT(F46^2+I46^2)</f>
        <v>2.3702470219032</v>
      </c>
      <c r="N46" s="26" t="n">
        <f aca="false">SQRT(G46^2+J46^2)*121/10</f>
        <v>2.39697343138191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8</v>
      </c>
      <c r="W46" s="20"/>
      <c r="X46" s="26"/>
      <c r="Y46" s="26" t="n">
        <f aca="false">X46*50/10</f>
        <v>0</v>
      </c>
      <c r="Z46" s="26"/>
      <c r="AA46" s="26"/>
      <c r="AB46" s="26" t="n">
        <f aca="false">AA46*50/10</f>
        <v>0</v>
      </c>
      <c r="AC46" s="26"/>
      <c r="AD46" s="26"/>
      <c r="AE46" s="26"/>
      <c r="AF46" s="26" t="n">
        <f aca="false">SQRT(Y46^2+AB46^2)</f>
        <v>0</v>
      </c>
      <c r="AG46" s="26" t="n">
        <f aca="false">SQRT(Z46^2+AC46^2)*50/10</f>
        <v>0</v>
      </c>
      <c r="AH46" s="20"/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0.055721854468915</v>
      </c>
      <c r="F47" s="26" t="n">
        <f aca="false">E47*121/10</f>
        <v>0.674234439073871</v>
      </c>
      <c r="G47" s="26" t="n">
        <v>0.0409738958480775</v>
      </c>
      <c r="H47" s="26" t="n">
        <v>0.111322253186925</v>
      </c>
      <c r="I47" s="26" t="n">
        <f aca="false">H47*121/10</f>
        <v>1.34699926356179</v>
      </c>
      <c r="J47" s="26" t="n">
        <v>0.109387580763874</v>
      </c>
      <c r="K47" s="26" t="n">
        <v>0.0786768862640218</v>
      </c>
      <c r="L47" s="26" t="n">
        <v>0.0868957474430366</v>
      </c>
      <c r="M47" s="26" t="n">
        <f aca="false">SQRT(F47^2+I47^2)</f>
        <v>1.50631971867505</v>
      </c>
      <c r="N47" s="26" t="n">
        <f aca="false">SQRT(G47^2+J47^2)*121/10</f>
        <v>1.41339721214603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10</v>
      </c>
      <c r="W47" s="20"/>
      <c r="X47" s="26" t="n">
        <v>0.114961996034202</v>
      </c>
      <c r="Y47" s="26" t="n">
        <f aca="false">X47*50/10</f>
        <v>0.57480998017101</v>
      </c>
      <c r="Z47" s="26" t="n">
        <v>0.0843599715279941</v>
      </c>
      <c r="AA47" s="26" t="n">
        <v>0.186766691174201</v>
      </c>
      <c r="AB47" s="26" t="n">
        <f aca="false">AA47*50/10</f>
        <v>0.933833455871005</v>
      </c>
      <c r="AC47" s="26" t="n">
        <v>0.0768547279551622</v>
      </c>
      <c r="AD47" s="26" t="n">
        <v>0.219790898152604</v>
      </c>
      <c r="AE47" s="26" t="n">
        <v>0.0516221278363205</v>
      </c>
      <c r="AF47" s="26" t="n">
        <f aca="false">SQRT(Y47^2+AB47^2)</f>
        <v>1.09656346674882</v>
      </c>
      <c r="AG47" s="26" t="n">
        <f aca="false">SQRT(Z47^2+AC47^2)*50/10</f>
        <v>0.570597362534782</v>
      </c>
      <c r="AH47" s="20" t="n">
        <v>0</v>
      </c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0.161126995229006</v>
      </c>
      <c r="F48" s="26" t="n">
        <f aca="false">E48*121/10</f>
        <v>1.94963664227097</v>
      </c>
      <c r="G48" s="26" t="n">
        <v>0.129724619565684</v>
      </c>
      <c r="H48" s="26" t="n">
        <v>0.34299971258357</v>
      </c>
      <c r="I48" s="26" t="n">
        <f aca="false">H48*121/10</f>
        <v>4.1502965222612</v>
      </c>
      <c r="J48" s="26" t="n">
        <v>0.17757556579512</v>
      </c>
      <c r="K48" s="26" t="n">
        <v>0.428990275307292</v>
      </c>
      <c r="L48" s="26" t="n">
        <v>0.297694514741762</v>
      </c>
      <c r="M48" s="26" t="n">
        <f aca="false">SQRT(F48^2+I48^2)</f>
        <v>4.58541647613159</v>
      </c>
      <c r="N48" s="26" t="n">
        <f aca="false">SQRT(G48^2+J48^2)*121/10</f>
        <v>2.66094264845422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12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0.383329637566955</v>
      </c>
      <c r="F49" s="26" t="n">
        <f aca="false">E49*121/10</f>
        <v>4.63828861456016</v>
      </c>
      <c r="G49" s="26" t="n">
        <v>0.126065951596373</v>
      </c>
      <c r="H49" s="26" t="n">
        <v>0.11595341779102</v>
      </c>
      <c r="I49" s="26" t="n">
        <f aca="false">H49*121/10</f>
        <v>1.40303635527134</v>
      </c>
      <c r="J49" s="26" t="n">
        <v>0.121133786431646</v>
      </c>
      <c r="K49" s="26" t="n">
        <v>0.0297356002508996</v>
      </c>
      <c r="L49" s="26" t="n">
        <v>0.0649871396942132</v>
      </c>
      <c r="M49" s="26" t="n">
        <f aca="false">SQRT(F49^2+I49^2)</f>
        <v>4.84584691113653</v>
      </c>
      <c r="N49" s="26" t="n">
        <f aca="false">SQRT(G49^2+J49^2)*121/10</f>
        <v>2.11545993796547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14</v>
      </c>
      <c r="W49" s="20"/>
      <c r="X49" s="26"/>
      <c r="Y49" s="26" t="n">
        <f aca="false">X49*50/10</f>
        <v>0</v>
      </c>
      <c r="Z49" s="26"/>
      <c r="AA49" s="26"/>
      <c r="AB49" s="26" t="n">
        <f aca="false">AA49*50/10</f>
        <v>0</v>
      </c>
      <c r="AC49" s="26"/>
      <c r="AD49" s="26"/>
      <c r="AE49" s="26"/>
      <c r="AF49" s="26" t="n">
        <f aca="false">SQRT(Y49^2+AB49^2)</f>
        <v>0</v>
      </c>
      <c r="AG49" s="26" t="n">
        <f aca="false">SQRT(Z49^2+AC49^2)*50/10</f>
        <v>0</v>
      </c>
      <c r="AH49" s="20"/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0.279626297694099</v>
      </c>
      <c r="F50" s="26" t="n">
        <f aca="false">E50*121/10</f>
        <v>3.3834782020986</v>
      </c>
      <c r="G50" s="26" t="n">
        <v>0.209288487549664</v>
      </c>
      <c r="H50" s="26" t="n">
        <v>0.098164312657525</v>
      </c>
      <c r="I50" s="26" t="n">
        <f aca="false">H50*121/10</f>
        <v>1.18778818315605</v>
      </c>
      <c r="J50" s="26" t="n">
        <v>0.032960214438521</v>
      </c>
      <c r="K50" s="26" t="n">
        <v>0.0563603122717524</v>
      </c>
      <c r="L50" s="26" t="n">
        <v>0.0813914912361915</v>
      </c>
      <c r="M50" s="26" t="n">
        <f aca="false">SQRT(F50^2+I50^2)</f>
        <v>3.58591208929075</v>
      </c>
      <c r="N50" s="26" t="n">
        <f aca="false">SQRT(G50^2+J50^2)*121/10</f>
        <v>2.56360272383271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16</v>
      </c>
      <c r="W50" s="20"/>
      <c r="X50" s="26" t="n">
        <v>0.086012646341652</v>
      </c>
      <c r="Y50" s="26" t="n">
        <f aca="false">X50*50/10</f>
        <v>0.43006323170826</v>
      </c>
      <c r="Z50" s="26" t="n">
        <v>0.0421661797713682</v>
      </c>
      <c r="AA50" s="26" t="n">
        <v>0.191184976542601</v>
      </c>
      <c r="AB50" s="26" t="n">
        <f aca="false">AA50*50/10</f>
        <v>0.955924882713005</v>
      </c>
      <c r="AC50" s="26" t="n">
        <v>0.126451779555105</v>
      </c>
      <c r="AD50" s="26" t="n">
        <v>0.0790289247148714</v>
      </c>
      <c r="AE50" s="26" t="n">
        <v>0.0620692242882448</v>
      </c>
      <c r="AF50" s="26" t="n">
        <f aca="false">SQRT(Y50^2+AB50^2)</f>
        <v>1.04821122139444</v>
      </c>
      <c r="AG50" s="26" t="n">
        <f aca="false">SQRT(Z50^2+AC50^2)*50/10</f>
        <v>0.666484044617053</v>
      </c>
      <c r="AH50" s="20" t="n">
        <v>0</v>
      </c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0.275673826181655</v>
      </c>
      <c r="F51" s="26" t="n">
        <f aca="false">E51*121/10</f>
        <v>3.33565329679802</v>
      </c>
      <c r="G51" s="26" t="n">
        <v>0.216402194444858</v>
      </c>
      <c r="H51" s="26" t="n">
        <v>0.151081837398256</v>
      </c>
      <c r="I51" s="26" t="n">
        <f aca="false">H51*121/10</f>
        <v>1.8280902325189</v>
      </c>
      <c r="J51" s="26" t="n">
        <v>0.144274541984231</v>
      </c>
      <c r="K51" s="26" t="n">
        <v>0.101303593463197</v>
      </c>
      <c r="L51" s="26" t="n">
        <v>0.142929459520176</v>
      </c>
      <c r="M51" s="26" t="n">
        <f aca="false">SQRT(F51^2+I51^2)</f>
        <v>3.80374773278546</v>
      </c>
      <c r="N51" s="26" t="n">
        <f aca="false">SQRT(G51^2+J51^2)*121/10</f>
        <v>3.14704817928128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18</v>
      </c>
      <c r="W51" s="20"/>
      <c r="X51" s="26"/>
      <c r="Y51" s="26" t="n">
        <f aca="false">X51*50/10</f>
        <v>0</v>
      </c>
      <c r="Z51" s="26"/>
      <c r="AA51" s="26"/>
      <c r="AB51" s="26" t="n">
        <f aca="false">AA51*50/10</f>
        <v>0</v>
      </c>
      <c r="AC51" s="26"/>
      <c r="AD51" s="26"/>
      <c r="AE51" s="26"/>
      <c r="AF51" s="26" t="n">
        <f aca="false">SQRT(Y51^2+AB51^2)</f>
        <v>0</v>
      </c>
      <c r="AG51" s="26" t="n">
        <f aca="false">SQRT(Z51^2+AC51^2)*50/10</f>
        <v>0</v>
      </c>
      <c r="AH51" s="20"/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0.161068257455951</v>
      </c>
      <c r="F52" s="26" t="n">
        <f aca="false">E52*121/10</f>
        <v>1.94892591521701</v>
      </c>
      <c r="G52" s="26" t="n">
        <v>0.0785539746708917</v>
      </c>
      <c r="H52" s="26" t="n">
        <v>0.267231322057605</v>
      </c>
      <c r="I52" s="26" t="n">
        <f aca="false">H52*121/10</f>
        <v>3.23349899689702</v>
      </c>
      <c r="J52" s="26" t="n">
        <v>0.172020107111605</v>
      </c>
      <c r="K52" s="26" t="n">
        <v>0.361279283608579</v>
      </c>
      <c r="L52" s="26" t="n">
        <v>0.28196230016663</v>
      </c>
      <c r="M52" s="26" t="n">
        <f aca="false">SQRT(F52^2+I52^2)</f>
        <v>3.77542421271286</v>
      </c>
      <c r="N52" s="26" t="n">
        <f aca="false">SQRT(G52^2+J52^2)*121/10</f>
        <v>2.2882006742111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20</v>
      </c>
      <c r="W52" s="20"/>
      <c r="X52" s="26" t="n">
        <v>0.111415464174459</v>
      </c>
      <c r="Y52" s="26" t="n">
        <f aca="false">X52*50/10</f>
        <v>0.557077320872295</v>
      </c>
      <c r="Z52" s="26" t="n">
        <v>0.0512403250686794</v>
      </c>
      <c r="AA52" s="26" t="n">
        <v>0.123251156001151</v>
      </c>
      <c r="AB52" s="26" t="n">
        <f aca="false">AA52*50/10</f>
        <v>0.616255780005755</v>
      </c>
      <c r="AC52" s="26" t="n">
        <v>0.113372262109938</v>
      </c>
      <c r="AD52" s="26" t="n">
        <v>0.121696866519616</v>
      </c>
      <c r="AE52" s="26" t="n">
        <v>0.101560319212174</v>
      </c>
      <c r="AF52" s="26" t="n">
        <f aca="false">SQRT(Y52^2+AB52^2)</f>
        <v>0.830726385653396</v>
      </c>
      <c r="AG52" s="26" t="n">
        <f aca="false">SQRT(Z52^2+AC52^2)*50/10</f>
        <v>0.622069946410137</v>
      </c>
      <c r="AH52" s="20" t="n">
        <v>0</v>
      </c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0.174554328136065</v>
      </c>
      <c r="F53" s="26" t="n">
        <f aca="false">E53*121/10</f>
        <v>2.11210737044639</v>
      </c>
      <c r="G53" s="26" t="n">
        <v>0.12929602608283</v>
      </c>
      <c r="H53" s="26" t="n">
        <v>0.100215759107425</v>
      </c>
      <c r="I53" s="26" t="n">
        <f aca="false">H53*121/10</f>
        <v>1.21261068519984</v>
      </c>
      <c r="J53" s="26" t="n">
        <v>0.110211633224376</v>
      </c>
      <c r="K53" s="26" t="n">
        <v>0.20407547541168</v>
      </c>
      <c r="L53" s="26" t="n">
        <v>0.193041661043439</v>
      </c>
      <c r="M53" s="26" t="n">
        <f aca="false">SQRT(F53^2+I53^2)</f>
        <v>2.43545113236846</v>
      </c>
      <c r="N53" s="26" t="n">
        <f aca="false">SQRT(G53^2+J53^2)*121/10</f>
        <v>2.05572079092282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22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0.204838229159975</v>
      </c>
      <c r="F54" s="26" t="n">
        <f aca="false">E54*121/10</f>
        <v>2.4785425728357</v>
      </c>
      <c r="G54" s="26" t="n">
        <v>0.150994293995008</v>
      </c>
      <c r="H54" s="26" t="n">
        <v>0.160535238857925</v>
      </c>
      <c r="I54" s="26" t="n">
        <f aca="false">H54*121/10</f>
        <v>1.94247639018089</v>
      </c>
      <c r="J54" s="26" t="n">
        <v>0.13004124800217</v>
      </c>
      <c r="K54" s="26" t="n">
        <v>0.0669748548762339</v>
      </c>
      <c r="L54" s="26" t="n">
        <v>0.070047495225953</v>
      </c>
      <c r="M54" s="26" t="n">
        <f aca="false">SQRT(F54^2+I54^2)</f>
        <v>3.14902966193861</v>
      </c>
      <c r="N54" s="26" t="n">
        <f aca="false">SQRT(G54^2+J54^2)*121/10</f>
        <v>2.41121163305469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24</v>
      </c>
      <c r="W54" s="20"/>
      <c r="X54" s="26"/>
      <c r="Y54" s="26" t="n">
        <f aca="false">X54*50/10</f>
        <v>0</v>
      </c>
      <c r="Z54" s="26"/>
      <c r="AA54" s="26"/>
      <c r="AB54" s="26" t="n">
        <f aca="false">AA54*50/10</f>
        <v>0</v>
      </c>
      <c r="AC54" s="26"/>
      <c r="AD54" s="26"/>
      <c r="AE54" s="26"/>
      <c r="AF54" s="26" t="n">
        <f aca="false">SQRT(Y54^2+AB54^2)</f>
        <v>0</v>
      </c>
      <c r="AG54" s="26" t="n">
        <f aca="false">SQRT(Z54^2+AC54^2)*50/10</f>
        <v>0</v>
      </c>
      <c r="AH54" s="20"/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0.482380273365584</v>
      </c>
      <c r="F55" s="26" t="n">
        <f aca="false">E55*121/10</f>
        <v>5.83680130772357</v>
      </c>
      <c r="G55" s="26" t="n">
        <v>0.152536363362606</v>
      </c>
      <c r="H55" s="26" t="n">
        <v>0.0944950456710554</v>
      </c>
      <c r="I55" s="26" t="n">
        <f aca="false">H55*121/10</f>
        <v>1.14339005261977</v>
      </c>
      <c r="J55" s="26" t="n">
        <v>0.0512375127558558</v>
      </c>
      <c r="K55" s="26" t="n">
        <v>0.0479585905282012</v>
      </c>
      <c r="L55" s="26" t="n">
        <v>0.0568283076611364</v>
      </c>
      <c r="M55" s="26" t="n">
        <f aca="false">SQRT(F55^2+I55^2)</f>
        <v>5.94773825233369</v>
      </c>
      <c r="N55" s="26" t="n">
        <f aca="false">SQRT(G55^2+J55^2)*121/10</f>
        <v>1.94703343729435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26</v>
      </c>
      <c r="W55" s="20"/>
      <c r="X55" s="26" t="n">
        <v>0.100396915654898</v>
      </c>
      <c r="Y55" s="26" t="n">
        <f aca="false">X55*50/10</f>
        <v>0.50198457827449</v>
      </c>
      <c r="Z55" s="26" t="n">
        <v>0.0277708374899211</v>
      </c>
      <c r="AA55" s="26" t="n">
        <v>0.24207942329725</v>
      </c>
      <c r="AB55" s="26" t="n">
        <f aca="false">AA55*50/10</f>
        <v>1.21039711648625</v>
      </c>
      <c r="AC55" s="26" t="n">
        <v>0.116281968362944</v>
      </c>
      <c r="AD55" s="26" t="n">
        <v>0.0279392031644335</v>
      </c>
      <c r="AE55" s="26" t="n">
        <v>0.019920083519019</v>
      </c>
      <c r="AF55" s="26" t="n">
        <f aca="false">SQRT(Y55^2+AB55^2)</f>
        <v>1.31036242941548</v>
      </c>
      <c r="AG55" s="26" t="n">
        <f aca="false">SQRT(Z55^2+AC55^2)*50/10</f>
        <v>0.597760729331819</v>
      </c>
      <c r="AH55" s="20" t="n">
        <v>0</v>
      </c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0.445603805263314</v>
      </c>
      <c r="F56" s="26" t="n">
        <f aca="false">E56*121/10</f>
        <v>5.3918060436861</v>
      </c>
      <c r="G56" s="26" t="n">
        <v>0.408675577376499</v>
      </c>
      <c r="H56" s="26" t="n">
        <v>0.0913048364972152</v>
      </c>
      <c r="I56" s="26" t="n">
        <f aca="false">H56*121/10</f>
        <v>1.1047885216163</v>
      </c>
      <c r="J56" s="26" t="n">
        <v>0.0561523959430775</v>
      </c>
      <c r="K56" s="55" t="n">
        <v>0.149987442628752</v>
      </c>
      <c r="L56" s="55" t="n">
        <v>0.140047235570606</v>
      </c>
      <c r="M56" s="26" t="n">
        <f aca="false">SQRT(F56^2+I56^2)</f>
        <v>5.50382867558803</v>
      </c>
      <c r="N56" s="26" t="n">
        <f aca="false">SQRT(G56^2+J56^2)*121/10</f>
        <v>4.99143434360351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28</v>
      </c>
      <c r="W56" s="20"/>
      <c r="X56" s="26"/>
      <c r="Y56" s="26" t="n">
        <f aca="false">X56*50/10</f>
        <v>0</v>
      </c>
      <c r="Z56" s="26"/>
      <c r="AA56" s="26"/>
      <c r="AB56" s="26" t="n">
        <f aca="false">AA56*50/10</f>
        <v>0</v>
      </c>
      <c r="AC56" s="26"/>
      <c r="AD56" s="26"/>
      <c r="AE56" s="26"/>
      <c r="AF56" s="26" t="n">
        <f aca="false">SQRT(Y56^2+AB56^2)</f>
        <v>0</v>
      </c>
      <c r="AG56" s="26" t="n">
        <f aca="false">SQRT(Z56^2+AC56^2)*50/10</f>
        <v>0</v>
      </c>
      <c r="AH56" s="20"/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30</v>
      </c>
      <c r="W57" s="20"/>
      <c r="X57" s="26" t="n">
        <v>0.148309270473251</v>
      </c>
      <c r="Y57" s="26" t="n">
        <f aca="false">X57*50/10</f>
        <v>0.741546352366255</v>
      </c>
      <c r="Z57" s="26" t="n">
        <v>0.0483092704732513</v>
      </c>
      <c r="AA57" s="26" t="n">
        <v>0.18938102905025</v>
      </c>
      <c r="AB57" s="26" t="n">
        <f aca="false">AA57*50/10</f>
        <v>0.94690514525125</v>
      </c>
      <c r="AC57" s="26" t="n">
        <v>0.0895431841408986</v>
      </c>
      <c r="AD57" s="26" t="n">
        <v>0.0517617283554729</v>
      </c>
      <c r="AE57" s="26" t="n">
        <v>0.0281129733523645</v>
      </c>
      <c r="AF57" s="26" t="n">
        <f aca="false">SQRT(Y57^2+AB57^2)</f>
        <v>1.20271374267154</v>
      </c>
      <c r="AG57" s="26" t="n">
        <f aca="false">SQRT(Z57^2+AC57^2)*50/10</f>
        <v>0.508718179342665</v>
      </c>
      <c r="AH57" s="20" t="n">
        <v>0</v>
      </c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32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0.40247932471116</v>
      </c>
      <c r="F59" s="26" t="n">
        <f aca="false">E59*121/10</f>
        <v>4.86999982900504</v>
      </c>
      <c r="G59" s="26" t="n">
        <v>0.0900652010825258</v>
      </c>
      <c r="H59" s="26" t="n">
        <v>0.0609384432345994</v>
      </c>
      <c r="I59" s="26" t="n">
        <f aca="false">H59*121/10</f>
        <v>0.737355163138653</v>
      </c>
      <c r="J59" s="26" t="n">
        <v>0.0196728774691195</v>
      </c>
      <c r="K59" s="26" t="n">
        <v>0.0435567418420361</v>
      </c>
      <c r="L59" s="26" t="n">
        <v>0.0625160128478792</v>
      </c>
      <c r="M59" s="26" t="n">
        <f aca="false">SQRT(F59^2+I59^2)</f>
        <v>4.92550413370208</v>
      </c>
      <c r="N59" s="26" t="n">
        <f aca="false">SQRT(G59^2+J59^2)*121/10</f>
        <v>1.11548367335606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34</v>
      </c>
      <c r="W59" s="20"/>
      <c r="X59" s="26"/>
      <c r="Y59" s="26" t="n">
        <f aca="false">X59*50/10</f>
        <v>0</v>
      </c>
      <c r="Z59" s="26"/>
      <c r="AA59" s="26"/>
      <c r="AB59" s="26" t="n">
        <f aca="false">AA59*50/10</f>
        <v>0</v>
      </c>
      <c r="AC59" s="26"/>
      <c r="AD59" s="26"/>
      <c r="AE59" s="26"/>
      <c r="AF59" s="26" t="n">
        <f aca="false">SQRT(Y59^2+AB59^2)</f>
        <v>0</v>
      </c>
      <c r="AG59" s="26" t="n">
        <f aca="false">SQRT(Z59^2+AC59^2)*50/10</f>
        <v>0</v>
      </c>
      <c r="AH59" s="20"/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36</v>
      </c>
      <c r="W60" s="20"/>
      <c r="X60" s="26" t="n">
        <v>0.173743746454349</v>
      </c>
      <c r="Y60" s="26" t="n">
        <f aca="false">X60*50/10</f>
        <v>0.868718732271745</v>
      </c>
      <c r="Z60" s="26" t="n">
        <v>0.0793460536735853</v>
      </c>
      <c r="AA60" s="26" t="n">
        <v>0.30579748005985</v>
      </c>
      <c r="AB60" s="26" t="n">
        <f aca="false">AA60*50/10</f>
        <v>1.52898740029925</v>
      </c>
      <c r="AC60" s="26" t="n">
        <v>0.0714077270396918</v>
      </c>
      <c r="AD60" s="26" t="n">
        <v>0.289374045624604</v>
      </c>
      <c r="AE60" s="26" t="n">
        <v>0.118770371220991</v>
      </c>
      <c r="AF60" s="26" t="n">
        <f aca="false">SQRT(Y60^2+AB60^2)</f>
        <v>1.7585433477949</v>
      </c>
      <c r="AG60" s="26" t="n">
        <f aca="false">SQRT(Z60^2+AC60^2)*50/10</f>
        <v>0.53373354107051</v>
      </c>
      <c r="AH60" s="20" t="n">
        <v>0</v>
      </c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0.31087123806028</v>
      </c>
      <c r="F61" s="26" t="n">
        <f aca="false">E61*121/10</f>
        <v>3.76154198052939</v>
      </c>
      <c r="G61" s="26" t="n">
        <v>0.187659814756269</v>
      </c>
      <c r="H61" s="26" t="n">
        <v>0.168724080197686</v>
      </c>
      <c r="I61" s="26" t="n">
        <f aca="false">H61*121/10</f>
        <v>2.041561370392</v>
      </c>
      <c r="J61" s="26" t="n">
        <v>0.0166999556779065</v>
      </c>
      <c r="K61" s="26" t="n">
        <v>0.0174217938888997</v>
      </c>
      <c r="L61" s="26" t="n">
        <v>0.0218681617451099</v>
      </c>
      <c r="M61" s="26" t="n">
        <f aca="false">SQRT(F61^2+I61^2)</f>
        <v>4.27985641118505</v>
      </c>
      <c r="N61" s="26" t="n">
        <f aca="false">SQRT(G61^2+J61^2)*121/10</f>
        <v>2.27965716709941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38</v>
      </c>
      <c r="W61" s="20"/>
      <c r="X61" s="26"/>
      <c r="Y61" s="26" t="n">
        <f aca="false">X61*50/10</f>
        <v>0</v>
      </c>
      <c r="Z61" s="26"/>
      <c r="AA61" s="26"/>
      <c r="AB61" s="26" t="n">
        <f aca="false">AA61*50/10</f>
        <v>0</v>
      </c>
      <c r="AC61" s="26"/>
      <c r="AD61" s="26"/>
      <c r="AE61" s="26"/>
      <c r="AF61" s="26" t="n">
        <f aca="false">SQRT(Y61^2+AB61^2)</f>
        <v>0</v>
      </c>
      <c r="AG61" s="26" t="n">
        <f aca="false">SQRT(Z61^2+AC61^2)*50/10</f>
        <v>0</v>
      </c>
      <c r="AH61" s="20"/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40</v>
      </c>
      <c r="W62" s="20"/>
      <c r="X62" s="26" t="n">
        <v>0.152847</v>
      </c>
      <c r="Y62" s="26" t="n">
        <f aca="false">X62*50/10</f>
        <v>0.764235</v>
      </c>
      <c r="Z62" s="26" t="n">
        <v>0</v>
      </c>
      <c r="AA62" s="26" t="n">
        <v>0.21365874</v>
      </c>
      <c r="AB62" s="26" t="n">
        <f aca="false">AA62*50/10</f>
        <v>1.0682937</v>
      </c>
      <c r="AC62" s="26"/>
      <c r="AD62" s="26"/>
      <c r="AE62" s="26"/>
      <c r="AF62" s="26" t="n">
        <f aca="false">SQRT(Y62^2+AB62^2)</f>
        <v>1.31350925565246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0.267652284871045</v>
      </c>
      <c r="F63" s="26" t="n">
        <f aca="false">E63*121/10</f>
        <v>3.23859264693964</v>
      </c>
      <c r="G63" s="26" t="n">
        <v>0.170102204656306</v>
      </c>
      <c r="H63" s="26" t="n">
        <v>0.0806564496295156</v>
      </c>
      <c r="I63" s="26" t="n">
        <f aca="false">H63*121/10</f>
        <v>0.975943040517139</v>
      </c>
      <c r="J63" s="26" t="n">
        <v>0.0497970512529157</v>
      </c>
      <c r="K63" s="26" t="n">
        <v>0.346051243930538</v>
      </c>
      <c r="L63" s="26" t="n">
        <v>0.23569763944623</v>
      </c>
      <c r="M63" s="26" t="n">
        <f aca="false">SQRT(F63^2+I63^2)</f>
        <v>3.38244691771288</v>
      </c>
      <c r="N63" s="26" t="n">
        <f aca="false">SQRT(G63^2+J63^2)*121/10</f>
        <v>2.14462068291666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42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44</v>
      </c>
      <c r="W64" s="20"/>
      <c r="X64" s="26"/>
      <c r="Y64" s="26" t="n">
        <f aca="false">X64*50/10</f>
        <v>0</v>
      </c>
      <c r="Z64" s="26"/>
      <c r="AA64" s="26"/>
      <c r="AB64" s="26" t="n">
        <f aca="false">AA64*50/10</f>
        <v>0</v>
      </c>
      <c r="AC64" s="26"/>
      <c r="AD64" s="26"/>
      <c r="AE64" s="26"/>
      <c r="AF64" s="26" t="n">
        <f aca="false">SQRT(Y64^2+AB64^2)</f>
        <v>0</v>
      </c>
      <c r="AG64" s="26" t="n">
        <f aca="false">SQRT(Z64^2+AC64^2)*50/10</f>
        <v>0</v>
      </c>
      <c r="AH64" s="20"/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46</v>
      </c>
      <c r="W65" s="20"/>
      <c r="X65" s="26" t="n">
        <v>0.161358986925796</v>
      </c>
      <c r="Y65" s="26" t="n">
        <f aca="false">X65*50/10</f>
        <v>0.80679493462898</v>
      </c>
      <c r="Z65" s="26" t="n">
        <v>0.196748100478593</v>
      </c>
      <c r="AA65" s="26" t="n">
        <v>0.20788724690165</v>
      </c>
      <c r="AB65" s="26" t="n">
        <f aca="false">AA65*50/10</f>
        <v>1.03943623450825</v>
      </c>
      <c r="AC65" s="26" t="n">
        <v>0.1881450702101</v>
      </c>
      <c r="AD65" s="26" t="n">
        <v>0.127810035127366</v>
      </c>
      <c r="AE65" s="26" t="n">
        <v>0.147820509832653</v>
      </c>
      <c r="AF65" s="26" t="n">
        <f aca="false">SQRT(Y65^2+AB65^2)</f>
        <v>1.31580612255441</v>
      </c>
      <c r="AG65" s="26" t="n">
        <f aca="false">SQRT(Z65^2+AC65^2)*50/10</f>
        <v>1.36114274128669</v>
      </c>
      <c r="AH65" s="20" t="n">
        <v>0</v>
      </c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0.226271684179645</v>
      </c>
      <c r="F66" s="26" t="n">
        <f aca="false">E66*121/10</f>
        <v>2.7378873785737</v>
      </c>
      <c r="G66" s="26" t="n">
        <v>0.113629330148757</v>
      </c>
      <c r="H66" s="26" t="n">
        <v>0.0381314248163552</v>
      </c>
      <c r="I66" s="26" t="n">
        <f aca="false">H66*121/10</f>
        <v>0.461390240277898</v>
      </c>
      <c r="J66" s="26" t="n">
        <v>0.00794125316441849</v>
      </c>
      <c r="K66" s="26" t="n">
        <v>0.0406559932489017</v>
      </c>
      <c r="L66" s="26" t="n">
        <v>0.0474377806740951</v>
      </c>
      <c r="M66" s="26" t="n">
        <f aca="false">SQRT(F66^2+I66^2)</f>
        <v>2.77649207662779</v>
      </c>
      <c r="N66" s="26" t="n">
        <f aca="false">SQRT(G66^2+J66^2)*121/10</f>
        <v>1.37826851347785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48</v>
      </c>
      <c r="W66" s="20"/>
      <c r="X66" s="26"/>
      <c r="Y66" s="26" t="n">
        <f aca="false">X66*50/10</f>
        <v>0</v>
      </c>
      <c r="Z66" s="26"/>
      <c r="AA66" s="26"/>
      <c r="AB66" s="26" t="n">
        <f aca="false">AA66*50/10</f>
        <v>0</v>
      </c>
      <c r="AC66" s="26"/>
      <c r="AD66" s="26"/>
      <c r="AE66" s="26"/>
      <c r="AF66" s="26" t="n">
        <f aca="false">SQRT(Y66^2+AB66^2)</f>
        <v>0</v>
      </c>
      <c r="AG66" s="26" t="n">
        <f aca="false">SQRT(Z66^2+AC66^2)*50/10</f>
        <v>0</v>
      </c>
      <c r="AH66" s="20"/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50</v>
      </c>
      <c r="W67" s="20"/>
      <c r="X67" s="26" t="n">
        <v>0.0364990107952025</v>
      </c>
      <c r="Y67" s="26" t="n">
        <f aca="false">X67*50/10</f>
        <v>0.182495053976012</v>
      </c>
      <c r="Z67" s="26" t="n">
        <v>0.0313315396121739</v>
      </c>
      <c r="AA67" s="26" t="n">
        <v>0.10627326928135</v>
      </c>
      <c r="AB67" s="26" t="n">
        <f aca="false">AA67*50/10</f>
        <v>0.53136634640675</v>
      </c>
      <c r="AC67" s="26" t="n">
        <v>0.112218887722824</v>
      </c>
      <c r="AD67" s="26" t="n">
        <v>0.199022903588039</v>
      </c>
      <c r="AE67" s="26" t="n">
        <v>0.096363579599462</v>
      </c>
      <c r="AF67" s="26" t="n">
        <f aca="false">SQRT(Y67^2+AB67^2)</f>
        <v>0.561831503939896</v>
      </c>
      <c r="AG67" s="26" t="n">
        <f aca="false">SQRT(Z67^2+AC67^2)*50/10</f>
        <v>0.582553519777733</v>
      </c>
      <c r="AH67" s="20" t="n">
        <v>0</v>
      </c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0.489006497847695</v>
      </c>
      <c r="F68" s="26" t="n">
        <f aca="false">E68*121/10</f>
        <v>5.91697862395711</v>
      </c>
      <c r="G68" s="26" t="n">
        <v>0.150980003151927</v>
      </c>
      <c r="H68" s="26" t="n">
        <v>0.359215837689865</v>
      </c>
      <c r="I68" s="26" t="n">
        <f aca="false">H68*121/10</f>
        <v>4.34651163604737</v>
      </c>
      <c r="J68" s="26" t="n">
        <v>0.306387883064112</v>
      </c>
      <c r="K68" s="26" t="n">
        <v>0.118273107313198</v>
      </c>
      <c r="L68" s="26" t="n">
        <v>0.215044953294695</v>
      </c>
      <c r="M68" s="26" t="n">
        <f aca="false">SQRT(F68^2+I68^2)</f>
        <v>7.34185258900371</v>
      </c>
      <c r="N68" s="26" t="n">
        <f aca="false">SQRT(G68^2+J68^2)*121/10</f>
        <v>4.13296921529027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52</v>
      </c>
      <c r="W68" s="20"/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0.48144992374177</v>
      </c>
      <c r="F69" s="26" t="n">
        <f aca="false">E69*121/10</f>
        <v>5.82554407727542</v>
      </c>
      <c r="G69" s="26" t="n">
        <v>0.0742146619522357</v>
      </c>
      <c r="H69" s="26" t="n">
        <v>0.0296655017177304</v>
      </c>
      <c r="I69" s="26" t="n">
        <f aca="false">H69*121/10</f>
        <v>0.358952570784538</v>
      </c>
      <c r="J69" s="26" t="n">
        <v>0.0369145404185603</v>
      </c>
      <c r="K69" s="26" t="n">
        <v>0.0364618257687965</v>
      </c>
      <c r="L69" s="26" t="n">
        <v>0.047259390841455</v>
      </c>
      <c r="M69" s="26" t="n">
        <f aca="false">SQRT(F69^2+I69^2)</f>
        <v>5.83659239148594</v>
      </c>
      <c r="N69" s="26" t="n">
        <f aca="false">SQRT(G69^2+J69^2)*121/10</f>
        <v>1.00295055152702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55</v>
      </c>
      <c r="W69" s="20"/>
      <c r="X69" s="26" t="n">
        <v>1.01306351823111</v>
      </c>
      <c r="Y69" s="26" t="n">
        <f aca="false">X69*50/10</f>
        <v>5.06531759115555</v>
      </c>
      <c r="Z69" s="26" t="n">
        <v>0.112666936558775</v>
      </c>
      <c r="AA69" s="26" t="n">
        <v>0.24744953998015</v>
      </c>
      <c r="AB69" s="26" t="n">
        <f aca="false">AA69*50/10</f>
        <v>1.23724769990075</v>
      </c>
      <c r="AC69" s="26" t="n">
        <v>0.132140147083232</v>
      </c>
      <c r="AD69" s="26" t="n">
        <v>0.0827770227559486</v>
      </c>
      <c r="AE69" s="26" t="n">
        <v>0.126228646015634</v>
      </c>
      <c r="AF69" s="26" t="n">
        <f aca="false">SQRT(Y69^2+AB69^2)</f>
        <v>5.21423284579616</v>
      </c>
      <c r="AG69" s="26" t="n">
        <f aca="false">SQRT(Z69^2+AC69^2)*50/10</f>
        <v>0.868257695973914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0.44511429322539</v>
      </c>
      <c r="F70" s="26" t="n">
        <f aca="false">E70*121/10</f>
        <v>5.38588294802722</v>
      </c>
      <c r="G70" s="26" t="n">
        <v>0.216315907290561</v>
      </c>
      <c r="H70" s="26" t="n">
        <v>2.00857724305333</v>
      </c>
      <c r="I70" s="26" t="n">
        <f aca="false">H70*121/10</f>
        <v>24.3037846409453</v>
      </c>
      <c r="J70" s="26" t="n">
        <v>0.121100768163614</v>
      </c>
      <c r="K70" s="26" t="n">
        <v>1.13164898852403</v>
      </c>
      <c r="L70" s="26" t="n">
        <v>0.0843254892380772</v>
      </c>
      <c r="M70" s="26" t="n">
        <f aca="false">SQRT(F70^2+I70^2)</f>
        <v>24.8934064162239</v>
      </c>
      <c r="N70" s="26" t="n">
        <f aca="false">SQRT(G70^2+J70^2)*121/10</f>
        <v>2.99967682678035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60</v>
      </c>
      <c r="W70" s="20"/>
      <c r="X70" s="26" t="n">
        <v>0.0996598998976481</v>
      </c>
      <c r="Y70" s="26" t="n">
        <f aca="false">X70*50/10</f>
        <v>0.498299499488241</v>
      </c>
      <c r="Z70" s="26" t="n">
        <v>0.0641724417774204</v>
      </c>
      <c r="AA70" s="26" t="n">
        <v>0.344447628747201</v>
      </c>
      <c r="AB70" s="26" t="n">
        <f aca="false">AA70*50/10</f>
        <v>1.722238143736</v>
      </c>
      <c r="AC70" s="26" t="n">
        <v>0.0984794880089622</v>
      </c>
      <c r="AD70" s="26" t="n">
        <v>0.136424923987144</v>
      </c>
      <c r="AE70" s="26" t="n">
        <v>0.0944290247813867</v>
      </c>
      <c r="AF70" s="26" t="n">
        <f aca="false">SQRT(Y70^2+AB70^2)</f>
        <v>1.79287663126314</v>
      </c>
      <c r="AG70" s="26" t="n">
        <f aca="false">SQRT(Z70^2+AC70^2)*50/10</f>
        <v>0.587714042757695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0.136432257915815</v>
      </c>
      <c r="F71" s="26" t="n">
        <f aca="false">E71*121/10</f>
        <v>1.65083032078136</v>
      </c>
      <c r="G71" s="26" t="n">
        <v>0.1283223040201</v>
      </c>
      <c r="H71" s="26" t="n">
        <v>2.14679235881984</v>
      </c>
      <c r="I71" s="26" t="n">
        <f aca="false">H71*121/10</f>
        <v>25.9761875417201</v>
      </c>
      <c r="J71" s="26" t="n">
        <v>0.209965247103089</v>
      </c>
      <c r="K71" s="26" t="n">
        <v>2.25385220858348</v>
      </c>
      <c r="L71" s="26" t="n">
        <v>0.281401377810857</v>
      </c>
      <c r="M71" s="26" t="n">
        <f aca="false">SQRT(F71^2+I71^2)</f>
        <v>26.0285912018039</v>
      </c>
      <c r="N71" s="26" t="n">
        <f aca="false">SQRT(G71^2+J71^2)*121/10</f>
        <v>2.97748569398409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65</v>
      </c>
      <c r="W71" s="20"/>
      <c r="X71" s="26" t="n">
        <v>0.0519250280839998</v>
      </c>
      <c r="Y71" s="26" t="n">
        <f aca="false">X71*50/10</f>
        <v>0.259625140419999</v>
      </c>
      <c r="Z71" s="26" t="n">
        <v>0.0550753670782647</v>
      </c>
      <c r="AA71" s="26" t="n">
        <v>0.101220150947598</v>
      </c>
      <c r="AB71" s="26" t="n">
        <f aca="false">AA71*50/10</f>
        <v>0.50610075473799</v>
      </c>
      <c r="AC71" s="26" t="n">
        <v>0.0622542587381947</v>
      </c>
      <c r="AD71" s="26" t="n">
        <v>0.168742119734253</v>
      </c>
      <c r="AE71" s="26" t="n">
        <v>0.136842124950122</v>
      </c>
      <c r="AF71" s="26" t="n">
        <f aca="false">SQRT(Y71^2+AB71^2)</f>
        <v>0.568808568399305</v>
      </c>
      <c r="AG71" s="26" t="n">
        <f aca="false">SQRT(Z71^2+AC71^2)*50/10</f>
        <v>0.415598628181317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0.855629811340954</v>
      </c>
      <c r="F72" s="26" t="n">
        <f aca="false">E72*121/10</f>
        <v>10.3531207172255</v>
      </c>
      <c r="G72" s="26" t="n">
        <v>0.979735511464632</v>
      </c>
      <c r="H72" s="26" t="n">
        <v>1.46913351132012</v>
      </c>
      <c r="I72" s="26" t="n">
        <f aca="false">H72*121/10</f>
        <v>17.7765154869735</v>
      </c>
      <c r="J72" s="26" t="n">
        <v>0.545407019916011</v>
      </c>
      <c r="K72" s="26" t="n">
        <v>0.84380206695808</v>
      </c>
      <c r="L72" s="26" t="n">
        <v>0.485650215495814</v>
      </c>
      <c r="M72" s="26" t="n">
        <f aca="false">SQRT(F72^2+I72^2)</f>
        <v>20.571621507408</v>
      </c>
      <c r="N72" s="26" t="n">
        <f aca="false">SQRT(G72^2+J72^2)*121/10</f>
        <v>13.5679285527085</v>
      </c>
      <c r="O72" s="20" t="n">
        <v>1</v>
      </c>
      <c r="P72" s="20" t="n">
        <f aca="false">(20-O72)/20*100</f>
        <v>95</v>
      </c>
      <c r="Q72" s="26"/>
      <c r="R72" s="20"/>
      <c r="T72" s="0" t="s">
        <v>59</v>
      </c>
      <c r="U72" s="20" t="n">
        <v>70</v>
      </c>
      <c r="W72" s="20"/>
      <c r="X72" s="26" t="n">
        <v>0.130481041327403</v>
      </c>
      <c r="Y72" s="26" t="n">
        <f aca="false">X72*50/10</f>
        <v>0.652405206637015</v>
      </c>
      <c r="Z72" s="26" t="n">
        <v>0.0651179665649069</v>
      </c>
      <c r="AA72" s="26" t="n">
        <v>0.601685996663501</v>
      </c>
      <c r="AB72" s="26" t="n">
        <f aca="false">AA72*50/10</f>
        <v>3.0084299833175</v>
      </c>
      <c r="AC72" s="26" t="n">
        <v>0.0381701438294729</v>
      </c>
      <c r="AD72" s="26" t="n">
        <v>0.124551868876908</v>
      </c>
      <c r="AE72" s="26" t="n">
        <v>0.0741718625855155</v>
      </c>
      <c r="AF72" s="26" t="n">
        <f aca="false">SQRT(Y72^2+AB72^2)</f>
        <v>3.07835727591371</v>
      </c>
      <c r="AG72" s="26" t="n">
        <f aca="false">SQRT(Z72^2+AC72^2)*50/10</f>
        <v>0.377402618217964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2.06739267428357</v>
      </c>
      <c r="F73" s="26" t="n">
        <f aca="false">E73*121/10</f>
        <v>25.0154513588312</v>
      </c>
      <c r="G73" s="26" t="n">
        <v>0.368165432506456</v>
      </c>
      <c r="H73" s="26" t="n">
        <v>1.17962063970074</v>
      </c>
      <c r="I73" s="26" t="n">
        <f aca="false">H73*121/10</f>
        <v>14.273409740379</v>
      </c>
      <c r="J73" s="26" t="n">
        <v>0.417410133208071</v>
      </c>
      <c r="K73" s="26" t="n">
        <v>1.91022291885081</v>
      </c>
      <c r="L73" s="26" t="n">
        <v>0.700050497992397</v>
      </c>
      <c r="M73" s="26" t="n">
        <f aca="false">SQRT(F73^2+I73^2)</f>
        <v>28.801094290023</v>
      </c>
      <c r="N73" s="26" t="n">
        <f aca="false">SQRT(G73^2+J73^2)*121/10</f>
        <v>6.73457135248235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75</v>
      </c>
      <c r="W73" s="20"/>
      <c r="X73" s="26" t="n">
        <v>0.0474252737870586</v>
      </c>
      <c r="Y73" s="26" t="n">
        <f aca="false">X73*50/10</f>
        <v>0.237126368935293</v>
      </c>
      <c r="Z73" s="26" t="n">
        <v>0.0525937248613225</v>
      </c>
      <c r="AA73" s="26" t="n">
        <v>0.136201154966849</v>
      </c>
      <c r="AB73" s="26" t="n">
        <f aca="false">AA73*50/10</f>
        <v>0.681005774834245</v>
      </c>
      <c r="AC73" s="26" t="n">
        <v>0.112952383838773</v>
      </c>
      <c r="AD73" s="26" t="n">
        <v>0.0922315886905523</v>
      </c>
      <c r="AE73" s="26" t="n">
        <v>0.0817253857102251</v>
      </c>
      <c r="AF73" s="26" t="n">
        <f aca="false">SQRT(Y73^2+AB73^2)</f>
        <v>0.721108715938191</v>
      </c>
      <c r="AG73" s="26" t="n">
        <f aca="false">SQRT(Z73^2+AC73^2)*50/10</f>
        <v>0.622983565386159</v>
      </c>
      <c r="AH73" s="20" t="n">
        <v>0</v>
      </c>
      <c r="AI73" s="20" t="n">
        <f aca="false">(20-AH73)/20*100</f>
        <v>100</v>
      </c>
      <c r="AJ73" s="26"/>
    </row>
    <row r="74" customFormat="false" ht="15.75" hidden="false" customHeight="false" outlineLevel="0" collapsed="false">
      <c r="T74" s="0" t="s">
        <v>59</v>
      </c>
      <c r="U74" s="20" t="n">
        <v>80</v>
      </c>
      <c r="W74" s="20"/>
      <c r="X74" s="26" t="n">
        <v>0.553563219959304</v>
      </c>
      <c r="Y74" s="26" t="n">
        <f aca="false">X74*50/10</f>
        <v>2.76781609979652</v>
      </c>
      <c r="Z74" s="26" t="n">
        <v>0.1686808079101</v>
      </c>
      <c r="AA74" s="26" t="n">
        <v>0.295690374271201</v>
      </c>
      <c r="AB74" s="26" t="n">
        <f aca="false">AA74*50/10</f>
        <v>1.47845187135601</v>
      </c>
      <c r="AC74" s="26" t="n">
        <v>0.0706715159168668</v>
      </c>
      <c r="AD74" s="26" t="n">
        <v>0.461835808535816</v>
      </c>
      <c r="AE74" s="26" t="n">
        <v>0.301524187114924</v>
      </c>
      <c r="AF74" s="26" t="n">
        <f aca="false">SQRT(Y74^2+AB74^2)</f>
        <v>3.13793338014192</v>
      </c>
      <c r="AG74" s="26" t="n">
        <f aca="false">SQRT(Z74^2+AC74^2)*50/10</f>
        <v>0.914435319188733</v>
      </c>
      <c r="AH74" s="20" t="n">
        <v>0</v>
      </c>
      <c r="AI74" s="20" t="n">
        <f aca="false">(20-AH74)/20*100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0.0360795848605269</v>
      </c>
      <c r="F89" s="51" t="n">
        <f aca="false">E89*121/10</f>
        <v>0.436562976812376</v>
      </c>
      <c r="G89" s="51" t="n">
        <v>0.0238035857969149</v>
      </c>
      <c r="H89" s="51" t="n">
        <v>0.104524800508054</v>
      </c>
      <c r="I89" s="51" t="n">
        <f aca="false">H89*121/10</f>
        <v>1.26475008614745</v>
      </c>
      <c r="J89" s="51" t="n">
        <v>0.156567450796087</v>
      </c>
      <c r="K89" s="51" t="n">
        <v>0.112042220117875</v>
      </c>
      <c r="L89" s="51" t="n">
        <v>0.199128511034441</v>
      </c>
      <c r="M89" s="26" t="n">
        <f aca="false">SQRT(F89^2+I89^2)</f>
        <v>1.33797608840116</v>
      </c>
      <c r="N89" s="26" t="n">
        <f aca="false">SQRT(G89^2+J89^2)*121/10</f>
        <v>1.91623575876399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0.255011542325656</v>
      </c>
      <c r="F90" s="51" t="n">
        <f aca="false">E90*121/10</f>
        <v>3.08563966214044</v>
      </c>
      <c r="G90" s="51" t="n">
        <v>0.0637868257507721</v>
      </c>
      <c r="H90" s="51" t="n">
        <v>0.0885035465309446</v>
      </c>
      <c r="I90" s="51" t="n">
        <f aca="false">H90*121/10</f>
        <v>1.07089291302443</v>
      </c>
      <c r="J90" s="51" t="n">
        <v>0.0324766116663685</v>
      </c>
      <c r="K90" s="51" t="n">
        <v>0.0442790348874843</v>
      </c>
      <c r="L90" s="51" t="n">
        <v>0.0572534637546999</v>
      </c>
      <c r="M90" s="26" t="n">
        <f aca="false">SQRT(F90^2+I90^2)</f>
        <v>3.26618795474787</v>
      </c>
      <c r="N90" s="26" t="n">
        <f aca="false">SQRT(G90^2+J90^2)*121/10</f>
        <v>0.866100507791499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0.0225054957227317</v>
      </c>
      <c r="F91" s="51" t="n">
        <f aca="false">E91*121/10</f>
        <v>0.272316498245054</v>
      </c>
      <c r="G91" s="51" t="n">
        <v>0.0537525520419112</v>
      </c>
      <c r="H91" s="51" t="n">
        <v>0.0396978317105161</v>
      </c>
      <c r="I91" s="51" t="n">
        <f aca="false">H91*121/10</f>
        <v>0.480343763697245</v>
      </c>
      <c r="J91" s="51" t="n">
        <v>0.027885433096472</v>
      </c>
      <c r="K91" s="51" t="n">
        <v>0.0285363393655998</v>
      </c>
      <c r="L91" s="51" t="n">
        <v>0.0519198631562821</v>
      </c>
      <c r="M91" s="26" t="n">
        <f aca="false">SQRT(F91^2+I91^2)</f>
        <v>0.552165198594843</v>
      </c>
      <c r="N91" s="26" t="n">
        <f aca="false">SQRT(G91^2+J91^2)*121/10</f>
        <v>0.732718118114833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0.134692124436407</v>
      </c>
      <c r="F92" s="51" t="n">
        <f aca="false">E92*121/10</f>
        <v>1.62977470568053</v>
      </c>
      <c r="G92" s="0" t="n">
        <v>0.0420908109709626</v>
      </c>
      <c r="H92" s="0" t="n">
        <v>0.0678878060091993</v>
      </c>
      <c r="I92" s="51" t="n">
        <f aca="false">H92*121/10</f>
        <v>0.821442452711312</v>
      </c>
      <c r="J92" s="0" t="n">
        <v>0.0540813258478949</v>
      </c>
      <c r="K92" s="0" t="n">
        <v>0.0577917597757022</v>
      </c>
      <c r="L92" s="0" t="n">
        <v>0.104148945095084</v>
      </c>
      <c r="M92" s="26" t="n">
        <f aca="false">SQRT(F92^2+I92^2)</f>
        <v>1.82508446226261</v>
      </c>
      <c r="N92" s="26" t="n">
        <f aca="false">SQRT(G92^2+J92^2)*121/10</f>
        <v>0.829218762502083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0.170390324047323</v>
      </c>
      <c r="F93" s="51" t="n">
        <f aca="false">E93*121/10</f>
        <v>2.06172292097261</v>
      </c>
      <c r="G93" s="0" t="n">
        <v>0.0973774428503312</v>
      </c>
      <c r="H93" s="0" t="n">
        <v>0.0732138995766524</v>
      </c>
      <c r="I93" s="51" t="n">
        <f aca="false">H93*121/10</f>
        <v>0.885888184877494</v>
      </c>
      <c r="J93" s="0" t="n">
        <v>0.0864236184330769</v>
      </c>
      <c r="K93" s="0" t="n">
        <v>0.090236433635406</v>
      </c>
      <c r="L93" s="0" t="n">
        <v>0.103256481159159</v>
      </c>
      <c r="M93" s="26" t="n">
        <f aca="false">SQRT(F93^2+I93^2)</f>
        <v>2.24399181793726</v>
      </c>
      <c r="N93" s="26" t="n">
        <f aca="false">SQRT(G93^2+J93^2)*121/10</f>
        <v>1.57539064185219</v>
      </c>
      <c r="O93" s="52" t="n">
        <v>1</v>
      </c>
      <c r="P93" s="52" t="n">
        <f aca="false">(20-O93)/20*100</f>
        <v>95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0.126145901931792</v>
      </c>
      <c r="F94" s="51" t="n">
        <f aca="false">E94*121/10</f>
        <v>1.52636541337468</v>
      </c>
      <c r="G94" s="0" t="n">
        <v>0.0527641288309759</v>
      </c>
      <c r="H94" s="0" t="n">
        <v>0.0726025077691144</v>
      </c>
      <c r="I94" s="51" t="n">
        <f aca="false">H94*121/10</f>
        <v>0.878490344006284</v>
      </c>
      <c r="J94" s="0" t="n">
        <v>0.073499972141157</v>
      </c>
      <c r="K94" s="0" t="n">
        <v>0.140383499568522</v>
      </c>
      <c r="L94" s="0" t="n">
        <v>0.111012401900317</v>
      </c>
      <c r="M94" s="26" t="n">
        <f aca="false">SQRT(F94^2+I94^2)</f>
        <v>1.76111801412022</v>
      </c>
      <c r="N94" s="26" t="n">
        <f aca="false">SQRT(G94^2+J94^2)*121/10</f>
        <v>1.0947858536228</v>
      </c>
      <c r="O94" s="52" t="n">
        <v>1</v>
      </c>
      <c r="P94" s="52" t="n">
        <f aca="false">(20-O94)/20*100</f>
        <v>95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0.314130109046521</v>
      </c>
      <c r="F95" s="51" t="n">
        <f aca="false">E95*121/10</f>
        <v>3.8009743194629</v>
      </c>
      <c r="G95" s="0" t="n">
        <v>0.12075749014766</v>
      </c>
      <c r="H95" s="0" t="n">
        <v>0.144773013799153</v>
      </c>
      <c r="I95" s="51" t="n">
        <f aca="false">H95*121/10</f>
        <v>1.75175346696975</v>
      </c>
      <c r="J95" s="0" t="n">
        <v>0.127069288624591</v>
      </c>
      <c r="K95" s="0" t="n">
        <v>0.451140711796131</v>
      </c>
      <c r="L95" s="0" t="n">
        <v>0.359357151357965</v>
      </c>
      <c r="M95" s="26" t="n">
        <f aca="false">SQRT(F95^2+I95^2)</f>
        <v>4.18521755542732</v>
      </c>
      <c r="N95" s="26" t="n">
        <f aca="false">SQRT(G95^2+J95^2)*121/10</f>
        <v>2.12109153705485</v>
      </c>
      <c r="O95" s="52" t="n">
        <v>8</v>
      </c>
      <c r="P95" s="52" t="n">
        <f aca="false">(20-O95)/20*100</f>
        <v>60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0.402452365274303</v>
      </c>
      <c r="F96" s="51" t="n">
        <f aca="false">E96*121/10</f>
        <v>4.86967361981907</v>
      </c>
      <c r="G96" s="0" t="n">
        <v>0.126293819289405</v>
      </c>
      <c r="H96" s="0" t="n">
        <v>0.132806869407106</v>
      </c>
      <c r="I96" s="51" t="n">
        <f aca="false">H96*121/10</f>
        <v>1.60696311982598</v>
      </c>
      <c r="J96" s="0" t="n">
        <v>0.0618717697070821</v>
      </c>
      <c r="K96" s="0" t="n">
        <v>0.246829510728239</v>
      </c>
      <c r="L96" s="0" t="n">
        <v>0.120193411271262</v>
      </c>
      <c r="M96" s="26" t="n">
        <f aca="false">SQRT(F96^2+I96^2)</f>
        <v>5.12796759272546</v>
      </c>
      <c r="N96" s="26" t="n">
        <f aca="false">SQRT(G96^2+J96^2)*121/10</f>
        <v>1.70168528324624</v>
      </c>
      <c r="O96" s="52" t="n">
        <v>10</v>
      </c>
      <c r="P96" s="52" t="n">
        <f aca="false">(20-O96)/20*100</f>
        <v>50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0.128558181569503</v>
      </c>
      <c r="F97" s="51" t="n">
        <f aca="false">E97*121/10</f>
        <v>1.55555399699099</v>
      </c>
      <c r="G97" s="0" t="n">
        <v>0.0762887347025565</v>
      </c>
      <c r="H97" s="0" t="n">
        <v>0.0859729438426352</v>
      </c>
      <c r="I97" s="51" t="n">
        <f aca="false">H97*121/10</f>
        <v>1.04027262049589</v>
      </c>
      <c r="J97" s="0" t="n">
        <v>0.038765884681708</v>
      </c>
      <c r="K97" s="0" t="n">
        <v>0.182786831037224</v>
      </c>
      <c r="L97" s="0" t="n">
        <v>0.207390081036715</v>
      </c>
      <c r="M97" s="26" t="n">
        <f aca="false">SQRT(F97^2+I97^2)</f>
        <v>1.87134052553457</v>
      </c>
      <c r="N97" s="26" t="n">
        <f aca="false">SQRT(G97^2+J97^2)*121/10</f>
        <v>1.03543517557201</v>
      </c>
      <c r="O97" s="52" t="n">
        <v>10</v>
      </c>
      <c r="P97" s="52" t="n">
        <f aca="false">(20-O97)/20*100</f>
        <v>50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0.446606910033817</v>
      </c>
      <c r="F98" s="51" t="n">
        <f aca="false">E98*121/10</f>
        <v>5.40394361140919</v>
      </c>
      <c r="G98" s="0" t="n">
        <v>0.0973535895798195</v>
      </c>
      <c r="H98" s="0" t="n">
        <v>0.24117186203485</v>
      </c>
      <c r="I98" s="51" t="n">
        <f aca="false">H98*121/10</f>
        <v>2.91817953062168</v>
      </c>
      <c r="J98" s="0" t="n">
        <v>0.0438221215969115</v>
      </c>
      <c r="K98" s="0" t="n">
        <v>0.963753968017922</v>
      </c>
      <c r="L98" s="0" t="n">
        <v>0.0933213555493393</v>
      </c>
      <c r="M98" s="26" t="n">
        <f aca="false">SQRT(F98^2+I98^2)</f>
        <v>6.14152898944795</v>
      </c>
      <c r="N98" s="26" t="n">
        <f aca="false">SQRT(G98^2+J98^2)*121/10</f>
        <v>1.29181878903886</v>
      </c>
      <c r="O98" s="52" t="n">
        <v>14</v>
      </c>
      <c r="P98" s="52" t="n">
        <f aca="false">(20-O98)/20*100</f>
        <v>30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0.131326406691471</v>
      </c>
      <c r="F99" s="51" t="n">
        <f aca="false">E99*121/10</f>
        <v>1.5890495209668</v>
      </c>
      <c r="G99" s="0" t="n">
        <v>0.0909543734124321</v>
      </c>
      <c r="H99" s="0" t="n">
        <v>0.0736292253153472</v>
      </c>
      <c r="I99" s="51" t="n">
        <f aca="false">H99*121/10</f>
        <v>0.890913626315701</v>
      </c>
      <c r="J99" s="0" t="n">
        <v>0.0934244495794507</v>
      </c>
      <c r="K99" s="0" t="n">
        <v>0.49385708586526</v>
      </c>
      <c r="L99" s="0" t="n">
        <v>0.0767060869435275</v>
      </c>
      <c r="M99" s="26" t="n">
        <f aca="false">SQRT(F99^2+I99^2)</f>
        <v>1.82175889448626</v>
      </c>
      <c r="N99" s="26" t="n">
        <f aca="false">SQRT(G99^2+J99^2)*121/10</f>
        <v>1.57768530087894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0.34518242834186</v>
      </c>
      <c r="F107" s="51" t="n">
        <f aca="false">E107*121/10</f>
        <v>4.17670738293651</v>
      </c>
      <c r="G107" s="51" t="n">
        <v>0.168907728241598</v>
      </c>
      <c r="H107" s="51" t="n">
        <v>0.0283639501391601</v>
      </c>
      <c r="I107" s="51" t="n">
        <f aca="false">H107*121/10</f>
        <v>0.343203796683837</v>
      </c>
      <c r="J107" s="51" t="n">
        <v>0.0324933810353487</v>
      </c>
      <c r="K107" s="51" t="n">
        <v>0.0307016103752217</v>
      </c>
      <c r="L107" s="51" t="n">
        <v>0.0355483961721952</v>
      </c>
      <c r="M107" s="26" t="n">
        <f aca="false">SQRT(F107^2+I107^2)</f>
        <v>4.19078434290462</v>
      </c>
      <c r="N107" s="26" t="n">
        <f aca="false">SQRT(G107^2+J107^2)*121/10</f>
        <v>2.08125770180834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0.290553557822071</v>
      </c>
      <c r="F108" s="51" t="n">
        <f aca="false">E108*121/10</f>
        <v>3.51569804964706</v>
      </c>
      <c r="G108" s="51" t="n">
        <v>0.153511024902464</v>
      </c>
      <c r="H108" s="51" t="n">
        <v>0.0438093369713702</v>
      </c>
      <c r="I108" s="51" t="n">
        <f aca="false">H108*121/10</f>
        <v>0.530092977353579</v>
      </c>
      <c r="J108" s="51" t="n">
        <v>0.0426487125262362</v>
      </c>
      <c r="K108" s="51" t="n">
        <v>0.047176434604347</v>
      </c>
      <c r="L108" s="51" t="n">
        <v>0.0479172661958394</v>
      </c>
      <c r="M108" s="26" t="n">
        <f aca="false">SQRT(F108^2+I108^2)</f>
        <v>3.55543687061544</v>
      </c>
      <c r="N108" s="26" t="n">
        <f aca="false">SQRT(G108^2+J108^2)*121/10</f>
        <v>1.92783598671638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0.15502134085281</v>
      </c>
      <c r="F109" s="51" t="n">
        <f aca="false">E109*121/10</f>
        <v>1.875758224319</v>
      </c>
      <c r="G109" s="51" t="n">
        <v>0.102417644217095</v>
      </c>
      <c r="H109" s="51" t="n">
        <v>0.0219779873432749</v>
      </c>
      <c r="I109" s="51" t="n">
        <f aca="false">H109*121/10</f>
        <v>0.265933646853626</v>
      </c>
      <c r="J109" s="51" t="n">
        <v>0.0440644322535843</v>
      </c>
      <c r="K109" s="51" t="n">
        <v>0.0327399471770734</v>
      </c>
      <c r="L109" s="51" t="n">
        <v>0.0490428450812052</v>
      </c>
      <c r="M109" s="26" t="n">
        <f aca="false">SQRT(F109^2+I109^2)</f>
        <v>1.89451566914324</v>
      </c>
      <c r="N109" s="26" t="n">
        <f aca="false">SQRT(G109^2+J109^2)*121/10</f>
        <v>1.34908477979309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0.178560585849926</v>
      </c>
      <c r="F110" s="51" t="n">
        <f aca="false">E110*121/10</f>
        <v>2.1605830887841</v>
      </c>
      <c r="G110" s="51" t="n">
        <v>0.0788312325146756</v>
      </c>
      <c r="H110" s="51" t="n">
        <v>0.128851644615669</v>
      </c>
      <c r="I110" s="51" t="n">
        <f aca="false">H110*121/10</f>
        <v>1.55910489984959</v>
      </c>
      <c r="J110" s="51" t="n">
        <v>0.0686170145486415</v>
      </c>
      <c r="K110" s="51" t="n">
        <v>0.0319471897693298</v>
      </c>
      <c r="L110" s="51" t="n">
        <v>0.0808026184953991</v>
      </c>
      <c r="M110" s="26" t="n">
        <f aca="false">SQRT(F110^2+I110^2)</f>
        <v>2.66438123628637</v>
      </c>
      <c r="N110" s="26" t="n">
        <f aca="false">SQRT(G110^2+J110^2)*121/10</f>
        <v>1.26458939736283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0.15025471665232</v>
      </c>
      <c r="F111" s="51" t="n">
        <f aca="false">E111*121/10</f>
        <v>1.81808207149307</v>
      </c>
      <c r="G111" s="51" t="n">
        <v>0.0947426729624414</v>
      </c>
      <c r="H111" s="51" t="n">
        <v>0.13629162419114</v>
      </c>
      <c r="I111" s="51" t="n">
        <f aca="false">H111*121/10</f>
        <v>1.64912865271279</v>
      </c>
      <c r="J111" s="51" t="n">
        <v>0.0743132654757924</v>
      </c>
      <c r="K111" s="51" t="n">
        <v>0.21327476997883</v>
      </c>
      <c r="L111" s="51" t="n">
        <v>0.115206236906985</v>
      </c>
      <c r="M111" s="26" t="n">
        <f aca="false">SQRT(F111^2+I111^2)</f>
        <v>2.45459726470206</v>
      </c>
      <c r="N111" s="26" t="n">
        <f aca="false">SQRT(G111^2+J111^2)*121/10</f>
        <v>1.45696438679741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0.469035202120693</v>
      </c>
      <c r="F112" s="51" t="n">
        <f aca="false">E112*121/10</f>
        <v>5.67532594566039</v>
      </c>
      <c r="G112" s="51" t="n">
        <v>0.212758467417866</v>
      </c>
      <c r="H112" s="51" t="n">
        <v>0.9121360003386</v>
      </c>
      <c r="I112" s="51" t="n">
        <f aca="false">H112*121/10</f>
        <v>11.0368456040971</v>
      </c>
      <c r="J112" s="51" t="n">
        <v>0.166554336012916</v>
      </c>
      <c r="K112" s="51" t="n">
        <v>0.540605833399733</v>
      </c>
      <c r="L112" s="51" t="n">
        <v>0.610221907885879</v>
      </c>
      <c r="M112" s="26" t="n">
        <f aca="false">SQRT(F112^2+I112^2)</f>
        <v>12.4105312327137</v>
      </c>
      <c r="N112" s="26" t="n">
        <f aca="false">SQRT(G112^2+J112^2)*121/10</f>
        <v>3.26938579342339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0.516576987034228</v>
      </c>
      <c r="F113" s="51" t="n">
        <f aca="false">E113*121/10</f>
        <v>6.25058154311416</v>
      </c>
      <c r="G113" s="51" t="n">
        <v>0.223494083872601</v>
      </c>
      <c r="H113" s="51" t="n">
        <v>0.8685367762928</v>
      </c>
      <c r="I113" s="51" t="n">
        <f aca="false">H113*121/10</f>
        <v>10.5092949931429</v>
      </c>
      <c r="J113" s="51" t="n">
        <v>0.14648714667449</v>
      </c>
      <c r="K113" s="51" t="n">
        <v>0.702855409978847</v>
      </c>
      <c r="L113" s="51" t="n">
        <v>0.695152324111244</v>
      </c>
      <c r="M113" s="26" t="n">
        <f aca="false">SQRT(F113^2+I113^2)</f>
        <v>12.2276347214013</v>
      </c>
      <c r="N113" s="26" t="n">
        <f aca="false">SQRT(G113^2+J113^2)*121/10</f>
        <v>3.2333973477024</v>
      </c>
      <c r="O113" s="52" t="n">
        <v>22</v>
      </c>
      <c r="P113" s="52" t="n">
        <f aca="false">(50-O113)/50*100</f>
        <v>56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8" activeCellId="0" sqref="O48"/>
    </sheetView>
  </sheetViews>
  <sheetFormatPr defaultRowHeight="15.75"/>
  <cols>
    <col collapsed="false" hidden="false" max="1" min="1" style="0" width="14.153488372093"/>
  </cols>
  <sheetData>
    <row r="2" customFormat="false" ht="15" hidden="false" customHeight="false" outlineLevel="0" collapsed="false"/>
    <row r="5" customFormat="false" ht="15.75" hidden="false" customHeight="false" outlineLevel="0" collapsed="false">
      <c r="A5" s="25" t="s">
        <v>14</v>
      </c>
      <c r="J5" s="26"/>
      <c r="K5" s="26"/>
    </row>
    <row r="7" customFormat="false" ht="15.75" hidden="false" customHeight="false" outlineLevel="0" collapsed="false">
      <c r="A7" s="0" t="s">
        <v>15</v>
      </c>
      <c r="B7" s="26" t="s">
        <v>16</v>
      </c>
      <c r="C7" s="26"/>
      <c r="D7" s="26"/>
      <c r="E7" s="26"/>
      <c r="F7" s="26" t="s">
        <v>17</v>
      </c>
      <c r="G7" s="26"/>
      <c r="H7" s="26"/>
      <c r="I7" s="26"/>
      <c r="J7" s="26"/>
      <c r="K7" s="26"/>
      <c r="L7" s="26"/>
      <c r="M7" s="26"/>
      <c r="N7" s="26"/>
    </row>
    <row r="8" customFormat="false" ht="15" hidden="false" customHeight="false" outlineLevel="0" collapsed="false">
      <c r="A8" s="27" t="s">
        <v>20</v>
      </c>
      <c r="B8" s="27"/>
      <c r="C8" s="27" t="s">
        <v>21</v>
      </c>
      <c r="D8" s="27" t="s">
        <v>22</v>
      </c>
      <c r="E8" s="28" t="s">
        <v>23</v>
      </c>
      <c r="F8" s="28" t="s">
        <v>24</v>
      </c>
      <c r="G8" s="28" t="s">
        <v>25</v>
      </c>
      <c r="H8" s="28" t="s">
        <v>26</v>
      </c>
      <c r="I8" s="28" t="s">
        <v>27</v>
      </c>
      <c r="J8" s="28" t="s">
        <v>28</v>
      </c>
      <c r="K8" s="56" t="s">
        <v>29</v>
      </c>
      <c r="L8" s="56" t="s">
        <v>30</v>
      </c>
      <c r="M8" s="57" t="s">
        <v>31</v>
      </c>
      <c r="N8" s="57" t="s">
        <v>32</v>
      </c>
      <c r="O8" s="57" t="s">
        <v>33</v>
      </c>
      <c r="P8" s="56" t="s">
        <v>34</v>
      </c>
      <c r="Q8" s="27"/>
    </row>
    <row r="9" customFormat="false" ht="15" hidden="false" customHeight="false" outlineLevel="0" collapsed="false">
      <c r="A9" s="0" t="s">
        <v>36</v>
      </c>
      <c r="B9" s="20" t="n">
        <v>1</v>
      </c>
      <c r="C9" s="20" t="n">
        <v>250</v>
      </c>
      <c r="D9" s="20" t="n">
        <v>800</v>
      </c>
      <c r="E9" s="22" t="n">
        <v>0.0529520288172876</v>
      </c>
      <c r="F9" s="26" t="n">
        <f aca="false">E9*121/10</f>
        <v>0.64071954868918</v>
      </c>
      <c r="G9" s="26" t="n">
        <v>0.0248052798776744</v>
      </c>
      <c r="H9" s="26" t="n">
        <v>0.213354702620739</v>
      </c>
      <c r="I9" s="26" t="n">
        <f aca="false">H9*121/10</f>
        <v>2.58159190171094</v>
      </c>
      <c r="J9" s="26" t="n">
        <v>0.0425390656271161</v>
      </c>
      <c r="K9" s="58" t="n">
        <v>0.0356533257633792</v>
      </c>
      <c r="L9" s="59" t="n">
        <v>0.0237737555592726</v>
      </c>
      <c r="M9" s="60" t="n">
        <f aca="false">SQRT(F9^2+I9^2)</f>
        <v>2.65991321043601</v>
      </c>
      <c r="N9" s="59" t="n">
        <f aca="false">SQRT(G9^2+J9^2)*121/10</f>
        <v>0.595840418589209</v>
      </c>
      <c r="O9" s="61" t="n">
        <v>2</v>
      </c>
      <c r="P9" s="62" t="n">
        <f aca="false">(50-O9)/50*100</f>
        <v>96</v>
      </c>
    </row>
    <row r="10" customFormat="false" ht="15" hidden="false" customHeight="false" outlineLevel="0" collapsed="false">
      <c r="A10" s="0" t="s">
        <v>38</v>
      </c>
      <c r="B10" s="20" t="n">
        <v>2</v>
      </c>
      <c r="C10" s="20" t="n">
        <v>350</v>
      </c>
      <c r="D10" s="20" t="n">
        <v>800</v>
      </c>
      <c r="E10" s="26" t="n">
        <v>1.0027911269182</v>
      </c>
      <c r="F10" s="26" t="n">
        <f aca="false">E10*121/10</f>
        <v>12.1337726357102</v>
      </c>
      <c r="G10" s="26" t="n">
        <v>0.353452149131146</v>
      </c>
      <c r="H10" s="26" t="n">
        <v>0.607726530075419</v>
      </c>
      <c r="I10" s="26" t="n">
        <f aca="false">H10*121/10</f>
        <v>7.35349101391257</v>
      </c>
      <c r="J10" s="26" t="n">
        <v>0.734255736418869</v>
      </c>
      <c r="K10" s="63" t="n">
        <v>0.481878077964548</v>
      </c>
      <c r="L10" s="64" t="n">
        <v>0.926547430671584</v>
      </c>
      <c r="M10" s="63" t="n">
        <f aca="false">SQRT(F10^2+I10^2)</f>
        <v>14.1881030609029</v>
      </c>
      <c r="N10" s="64" t="n">
        <f aca="false">SQRT(G10^2+J10^2)*121/10</f>
        <v>9.86027439567562</v>
      </c>
      <c r="O10" s="65" t="n">
        <v>1</v>
      </c>
      <c r="P10" s="62" t="n">
        <f aca="false">(50-O10)/50*100</f>
        <v>98</v>
      </c>
    </row>
    <row r="11" customFormat="false" ht="15" hidden="false" customHeight="false" outlineLevel="0" collapsed="false">
      <c r="A11" s="0" t="s">
        <v>40</v>
      </c>
      <c r="B11" s="20" t="n">
        <v>3</v>
      </c>
      <c r="C11" s="20" t="n">
        <v>250</v>
      </c>
      <c r="D11" s="20" t="n">
        <v>800</v>
      </c>
      <c r="E11" s="26" t="n">
        <v>0.118635402374446</v>
      </c>
      <c r="F11" s="26" t="n">
        <f aca="false">E11*121/10</f>
        <v>1.4354883687308</v>
      </c>
      <c r="G11" s="26" t="n">
        <v>0.0735005352310382</v>
      </c>
      <c r="H11" s="26" t="n">
        <v>0.073438831815416</v>
      </c>
      <c r="I11" s="26" t="n">
        <f aca="false">H11*121/10</f>
        <v>0.888609864966533</v>
      </c>
      <c r="J11" s="26" t="n">
        <v>0.0706724924229375</v>
      </c>
      <c r="K11" s="63" t="n">
        <v>0.0655767687646693</v>
      </c>
      <c r="L11" s="64" t="n">
        <v>0.0872692729917839</v>
      </c>
      <c r="M11" s="63" t="n">
        <f aca="false">SQRT(F11^2+I11^2)</f>
        <v>1.68826963156874</v>
      </c>
      <c r="N11" s="64" t="n">
        <f aca="false">SQRT(G11^2+J11^2)*121/10</f>
        <v>1.23378057265636</v>
      </c>
      <c r="O11" s="65" t="n">
        <v>0</v>
      </c>
      <c r="P11" s="62" t="n">
        <f aca="false">(50-O11)/50*100</f>
        <v>100</v>
      </c>
    </row>
    <row r="12" customFormat="false" ht="15" hidden="false" customHeight="false" outlineLevel="0" collapsed="false">
      <c r="A12" s="0" t="s">
        <v>42</v>
      </c>
      <c r="B12" s="20" t="n">
        <v>4</v>
      </c>
      <c r="C12" s="20" t="n">
        <v>350</v>
      </c>
      <c r="D12" s="20" t="n">
        <v>350</v>
      </c>
      <c r="E12" s="26" t="n">
        <v>0.734255063457101</v>
      </c>
      <c r="F12" s="26" t="n">
        <f aca="false">E12*121/10</f>
        <v>8.88448626783092</v>
      </c>
      <c r="G12" s="26" t="n">
        <v>0.225061116295978</v>
      </c>
      <c r="H12" s="26" t="n">
        <v>0.508316150252449</v>
      </c>
      <c r="I12" s="26" t="n">
        <f aca="false">H12*121/10</f>
        <v>6.15062541805463</v>
      </c>
      <c r="J12" s="26" t="n">
        <v>0.102614872732549</v>
      </c>
      <c r="K12" s="63" t="n">
        <v>0.370487071340478</v>
      </c>
      <c r="L12" s="64" t="n">
        <v>0.186357040015532</v>
      </c>
      <c r="M12" s="63" t="n">
        <f aca="false">SQRT(F12^2+I12^2)</f>
        <v>10.8057526011146</v>
      </c>
      <c r="N12" s="64" t="n">
        <f aca="false">SQRT(G12^2+J12^2)*121/10</f>
        <v>2.9929422319685</v>
      </c>
      <c r="O12" s="65" t="n">
        <v>0</v>
      </c>
      <c r="P12" s="62" t="n">
        <f aca="false">(50-O12)/50*100</f>
        <v>100</v>
      </c>
    </row>
    <row r="13" customFormat="false" ht="15" hidden="false" customHeight="false" outlineLevel="0" collapsed="false">
      <c r="A13" s="0" t="s">
        <v>44</v>
      </c>
      <c r="B13" s="20" t="n">
        <v>5</v>
      </c>
      <c r="C13" s="20" t="n">
        <v>250</v>
      </c>
      <c r="D13" s="20" t="n">
        <v>800</v>
      </c>
      <c r="E13" s="26" t="n">
        <v>0.0928703618769077</v>
      </c>
      <c r="F13" s="26" t="n">
        <f aca="false">E13*121/10</f>
        <v>1.12373137871058</v>
      </c>
      <c r="G13" s="26" t="n">
        <v>0.0295628122401992</v>
      </c>
      <c r="H13" s="26" t="n">
        <v>0.0361909603172023</v>
      </c>
      <c r="I13" s="26" t="n">
        <f aca="false">H13*121/10</f>
        <v>0.437910619838148</v>
      </c>
      <c r="J13" s="26" t="n">
        <v>0.0194008055152783</v>
      </c>
      <c r="K13" s="63" t="n">
        <v>0.0229579309252529</v>
      </c>
      <c r="L13" s="64" t="n">
        <v>0.0330663163554762</v>
      </c>
      <c r="M13" s="63" t="n">
        <f aca="false">SQRT(F13^2+I13^2)</f>
        <v>1.20604225567176</v>
      </c>
      <c r="N13" s="64" t="n">
        <f aca="false">SQRT(G13^2+J13^2)*121/10</f>
        <v>0.42785968237259</v>
      </c>
      <c r="O13" s="65" t="n">
        <v>0</v>
      </c>
      <c r="P13" s="62" t="n">
        <f aca="false">(50-O13)/50*100</f>
        <v>100</v>
      </c>
    </row>
    <row r="14" customFormat="false" ht="15" hidden="false" customHeight="false" outlineLevel="0" collapsed="false">
      <c r="A14" s="0" t="s">
        <v>46</v>
      </c>
      <c r="B14" s="20" t="n">
        <v>6</v>
      </c>
      <c r="C14" s="20" t="n">
        <v>300</v>
      </c>
      <c r="D14" s="20" t="n">
        <v>800</v>
      </c>
      <c r="E14" s="26" t="n">
        <v>0.578649793298582</v>
      </c>
      <c r="F14" s="26" t="n">
        <f aca="false">E14*121/10</f>
        <v>7.00166249891284</v>
      </c>
      <c r="G14" s="26" t="n">
        <v>0.0626225637344506</v>
      </c>
      <c r="H14" s="26" t="n">
        <v>0.0736270321414052</v>
      </c>
      <c r="I14" s="26" t="n">
        <f aca="false">H14*121/10</f>
        <v>0.890887088911003</v>
      </c>
      <c r="J14" s="26" t="n">
        <v>0.0748142620710156</v>
      </c>
      <c r="K14" s="63" t="n">
        <v>0.133844548203717</v>
      </c>
      <c r="L14" s="64" t="n">
        <v>0.155347994561504</v>
      </c>
      <c r="M14" s="63" t="n">
        <f aca="false">SQRT(F14^2+I14^2)</f>
        <v>7.0581128890002</v>
      </c>
      <c r="N14" s="64" t="n">
        <f aca="false">SQRT(G14^2+J14^2)*121/10</f>
        <v>1.18052596278371</v>
      </c>
      <c r="O14" s="65" t="n">
        <v>1</v>
      </c>
      <c r="P14" s="62" t="n">
        <f aca="false">(50-O14)/50*100</f>
        <v>98</v>
      </c>
    </row>
    <row r="15" customFormat="false" ht="15" hidden="false" customHeight="false" outlineLevel="0" collapsed="false">
      <c r="A15" s="0" t="s">
        <v>48</v>
      </c>
      <c r="B15" s="20" t="n">
        <v>7</v>
      </c>
      <c r="C15" s="20" t="n">
        <v>400</v>
      </c>
      <c r="D15" s="20" t="n">
        <v>900</v>
      </c>
      <c r="E15" s="26" t="n">
        <v>0.636423747576223</v>
      </c>
      <c r="F15" s="26" t="n">
        <f aca="false">E15*121/10</f>
        <v>7.7007273456723</v>
      </c>
      <c r="G15" s="26" t="n">
        <v>0.0639231378804683</v>
      </c>
      <c r="H15" s="26" t="n">
        <v>0.320993687670205</v>
      </c>
      <c r="I15" s="26" t="n">
        <f aca="false">H15*121/10</f>
        <v>3.88402362080948</v>
      </c>
      <c r="J15" s="26" t="n">
        <v>0.126163970679261</v>
      </c>
      <c r="K15" s="63" t="n">
        <v>0.560245862304766</v>
      </c>
      <c r="L15" s="64" t="n">
        <v>0.378285260144895</v>
      </c>
      <c r="M15" s="63" t="n">
        <f aca="false">SQRT(F15^2+I15^2)</f>
        <v>8.62478064297238</v>
      </c>
      <c r="N15" s="64" t="n">
        <f aca="false">SQRT(G15^2+J15^2)*121/10</f>
        <v>1.71134877773714</v>
      </c>
      <c r="O15" s="65" t="n">
        <v>2</v>
      </c>
      <c r="P15" s="62" t="n">
        <f aca="false">(50-O15)/50*100</f>
        <v>96</v>
      </c>
    </row>
    <row r="16" customFormat="false" ht="15" hidden="false" customHeight="false" outlineLevel="0" collapsed="false">
      <c r="A16" s="0" t="s">
        <v>50</v>
      </c>
      <c r="B16" s="20" t="n">
        <v>8</v>
      </c>
      <c r="C16" s="20" t="n">
        <v>550</v>
      </c>
      <c r="D16" s="20" t="n">
        <v>900</v>
      </c>
      <c r="E16" s="26" t="n">
        <v>1.34934214332345</v>
      </c>
      <c r="F16" s="26" t="n">
        <f aca="false">E16*121/10</f>
        <v>16.3270399342138</v>
      </c>
      <c r="G16" s="26" t="n">
        <v>0.4597372084594</v>
      </c>
      <c r="H16" s="26" t="n">
        <v>0.787032074758294</v>
      </c>
      <c r="I16" s="26" t="n">
        <f aca="false">H16*121/10</f>
        <v>9.52308810457536</v>
      </c>
      <c r="J16" s="26" t="n">
        <v>0.220279174739455</v>
      </c>
      <c r="K16" s="63" t="n">
        <v>0.196376961334303</v>
      </c>
      <c r="L16" s="64" t="n">
        <v>0.172873459952225</v>
      </c>
      <c r="M16" s="63" t="n">
        <f aca="false">SQRT(F16^2+I16^2)</f>
        <v>18.9013607991836</v>
      </c>
      <c r="N16" s="64" t="n">
        <f aca="false">SQRT(G16^2+J16^2)*121/10</f>
        <v>6.16840407120431</v>
      </c>
      <c r="O16" s="65" t="n">
        <v>0</v>
      </c>
      <c r="P16" s="62" t="n">
        <f aca="false">(50-O16)/50*100</f>
        <v>100</v>
      </c>
    </row>
    <row r="17" customFormat="false" ht="15" hidden="false" customHeight="false" outlineLevel="0" collapsed="false">
      <c r="A17" s="0" t="s">
        <v>51</v>
      </c>
      <c r="B17" s="20" t="n">
        <v>9</v>
      </c>
      <c r="C17" s="20" t="n">
        <v>250</v>
      </c>
      <c r="D17" s="20" t="n">
        <v>800</v>
      </c>
      <c r="E17" s="0" t="n">
        <v>1.2031567315704</v>
      </c>
      <c r="F17" s="26" t="n">
        <f aca="false">E17*121/10</f>
        <v>14.5581964520019</v>
      </c>
      <c r="G17" s="0" t="n">
        <v>0.219593519433873</v>
      </c>
      <c r="H17" s="0" t="n">
        <v>0.26355953491972</v>
      </c>
      <c r="I17" s="26" t="n">
        <f aca="false">H17*121/10</f>
        <v>3.18907037252861</v>
      </c>
      <c r="J17" s="0" t="n">
        <v>0.115684945805463</v>
      </c>
      <c r="K17" s="66" t="n">
        <v>0.785317082135379</v>
      </c>
      <c r="L17" s="62" t="n">
        <v>0.327840090328572</v>
      </c>
      <c r="M17" s="63" t="n">
        <f aca="false">SQRT(F17^2+I17^2)</f>
        <v>14.9033973903946</v>
      </c>
      <c r="N17" s="64" t="n">
        <f aca="false">SQRT(G17^2+J17^2)*121/10</f>
        <v>3.00324633672326</v>
      </c>
      <c r="O17" s="65" t="n">
        <v>0</v>
      </c>
      <c r="P17" s="62" t="n">
        <f aca="false">(50-O17)/50*100</f>
        <v>100</v>
      </c>
    </row>
    <row r="18" customFormat="false" ht="15" hidden="false" customHeight="false" outlineLevel="0" collapsed="false">
      <c r="A18" s="0" t="s">
        <v>52</v>
      </c>
      <c r="B18" s="20" t="n">
        <v>10</v>
      </c>
      <c r="C18" s="20" t="n">
        <v>350</v>
      </c>
      <c r="D18" s="20" t="n">
        <v>500</v>
      </c>
      <c r="E18" s="0" t="n">
        <v>0.64888976225745</v>
      </c>
      <c r="F18" s="26" t="n">
        <f aca="false">E18*121/10</f>
        <v>7.85156612331514</v>
      </c>
      <c r="G18" s="0" t="n">
        <v>0.282983592730934</v>
      </c>
      <c r="H18" s="0" t="n">
        <v>0.33199487376485</v>
      </c>
      <c r="I18" s="26" t="n">
        <f aca="false">H18*121/10</f>
        <v>4.01713797255468</v>
      </c>
      <c r="J18" s="0" t="n">
        <v>0.203659436105873</v>
      </c>
      <c r="K18" s="67" t="n">
        <v>0.731427972600255</v>
      </c>
      <c r="L18" s="68" t="n">
        <v>0.773085646571525</v>
      </c>
      <c r="M18" s="69" t="n">
        <f aca="false">SQRT(F18^2+I18^2)</f>
        <v>8.81955146701525</v>
      </c>
      <c r="N18" s="70" t="n">
        <f aca="false">SQRT(G18^2+J18^2)*121/10</f>
        <v>4.21866599204838</v>
      </c>
      <c r="O18" s="71" t="n">
        <v>0</v>
      </c>
      <c r="P18" s="68" t="n">
        <f aca="false">(50-O18)/50*100</f>
        <v>100</v>
      </c>
    </row>
    <row r="21" customFormat="false" ht="15.75" hidden="false" customHeight="false" outlineLevel="0" collapsed="false">
      <c r="A21" s="25" t="s">
        <v>14</v>
      </c>
    </row>
    <row r="23" customFormat="false" ht="15.75" hidden="false" customHeight="false" outlineLevel="0" collapsed="false">
      <c r="A23" s="0" t="s">
        <v>18</v>
      </c>
      <c r="B23" s="26" t="s">
        <v>16</v>
      </c>
      <c r="C23" s="26"/>
      <c r="D23" s="26"/>
      <c r="E23" s="26"/>
      <c r="F23" s="26" t="s">
        <v>19</v>
      </c>
      <c r="G23" s="26"/>
      <c r="H23" s="26"/>
      <c r="I23" s="26"/>
      <c r="J23" s="26"/>
      <c r="K23" s="26"/>
      <c r="L23" s="26"/>
      <c r="M23" s="26"/>
      <c r="N23" s="26"/>
    </row>
    <row r="24" customFormat="false" ht="15" hidden="false" customHeight="false" outlineLevel="0" collapsed="false">
      <c r="A24" s="27" t="s">
        <v>20</v>
      </c>
      <c r="B24" s="27"/>
      <c r="C24" s="27" t="s">
        <v>21</v>
      </c>
      <c r="D24" s="27" t="s">
        <v>22</v>
      </c>
      <c r="E24" s="28" t="s">
        <v>23</v>
      </c>
      <c r="F24" s="28" t="s">
        <v>24</v>
      </c>
      <c r="G24" s="28" t="s">
        <v>25</v>
      </c>
      <c r="H24" s="28" t="s">
        <v>26</v>
      </c>
      <c r="I24" s="28" t="s">
        <v>27</v>
      </c>
      <c r="J24" s="28" t="s">
        <v>28</v>
      </c>
      <c r="K24" s="56" t="s">
        <v>29</v>
      </c>
      <c r="L24" s="56" t="s">
        <v>30</v>
      </c>
      <c r="M24" s="72" t="s">
        <v>31</v>
      </c>
      <c r="N24" s="72" t="s">
        <v>32</v>
      </c>
      <c r="O24" s="57" t="s">
        <v>33</v>
      </c>
      <c r="P24" s="56" t="s">
        <v>34</v>
      </c>
    </row>
    <row r="25" customFormat="false" ht="15" hidden="false" customHeight="false" outlineLevel="0" collapsed="false">
      <c r="A25" s="0" t="s">
        <v>37</v>
      </c>
      <c r="B25" s="20" t="n">
        <v>1</v>
      </c>
      <c r="C25" s="20" t="n">
        <v>350</v>
      </c>
      <c r="D25" s="20" t="n">
        <v>800</v>
      </c>
      <c r="E25" s="26" t="n">
        <v>1.51138436280121</v>
      </c>
      <c r="F25" s="26" t="n">
        <f aca="false">E25*56/10</f>
        <v>8.46375243168676</v>
      </c>
      <c r="G25" s="26" t="n">
        <v>0.25780451403611</v>
      </c>
      <c r="H25" s="26" t="n">
        <v>0.35479619859555</v>
      </c>
      <c r="I25" s="26" t="n">
        <f aca="false">H25*56/10</f>
        <v>1.98685871213508</v>
      </c>
      <c r="J25" s="26" t="n">
        <v>0.152487258758419</v>
      </c>
      <c r="K25" s="63" t="n">
        <v>0.225120950291</v>
      </c>
      <c r="L25" s="37" t="n">
        <v>0.111383882216275</v>
      </c>
      <c r="M25" s="60" t="n">
        <f aca="false">SQRT(F25^2+I25^2)</f>
        <v>8.69383188052717</v>
      </c>
      <c r="N25" s="59" t="n">
        <f aca="false">SQRT(G25^2+J25^2)*56/10</f>
        <v>1.67734285974198</v>
      </c>
      <c r="O25" s="42" t="n">
        <v>0</v>
      </c>
      <c r="P25" s="73" t="n">
        <f aca="false">(20-O25)/20*100</f>
        <v>100</v>
      </c>
    </row>
    <row r="26" customFormat="false" ht="15" hidden="false" customHeight="false" outlineLevel="0" collapsed="false">
      <c r="A26" s="0" t="s">
        <v>39</v>
      </c>
      <c r="B26" s="20" t="n">
        <v>2</v>
      </c>
      <c r="C26" s="20" t="n">
        <v>350</v>
      </c>
      <c r="D26" s="20" t="n">
        <v>800</v>
      </c>
      <c r="E26" s="26" t="n">
        <v>0.670855396433251</v>
      </c>
      <c r="F26" s="26" t="n">
        <f aca="false">E26*56/10</f>
        <v>3.7567902200262</v>
      </c>
      <c r="G26" s="26" t="n">
        <v>0.118207513335868</v>
      </c>
      <c r="H26" s="26" t="n">
        <v>0.162393380011135</v>
      </c>
      <c r="I26" s="26" t="n">
        <f aca="false">H26*56/10</f>
        <v>0.909402928062355</v>
      </c>
      <c r="J26" s="26" t="n">
        <v>0.112678089338051</v>
      </c>
      <c r="K26" s="63" t="n">
        <v>0.431831652767278</v>
      </c>
      <c r="L26" s="37" t="n">
        <v>0.302870285065047</v>
      </c>
      <c r="M26" s="63" t="n">
        <f aca="false">SQRT(F26^2+I26^2)</f>
        <v>3.86529254298467</v>
      </c>
      <c r="N26" s="64" t="n">
        <f aca="false">SQRT(G26^2+J26^2)*56/10</f>
        <v>0.914522488128614</v>
      </c>
      <c r="O26" s="42" t="n">
        <v>0</v>
      </c>
      <c r="P26" s="74" t="n">
        <f aca="false">(20-O26)/20*100</f>
        <v>100</v>
      </c>
    </row>
    <row r="27" customFormat="false" ht="15" hidden="false" customHeight="false" outlineLevel="0" collapsed="false">
      <c r="A27" s="0" t="s">
        <v>41</v>
      </c>
      <c r="B27" s="20" t="n">
        <v>3</v>
      </c>
      <c r="C27" s="20" t="n">
        <v>200</v>
      </c>
      <c r="D27" s="20" t="n">
        <v>800</v>
      </c>
      <c r="E27" s="26" t="n">
        <v>0.258169749449693</v>
      </c>
      <c r="F27" s="26" t="n">
        <f aca="false">E27*56/10</f>
        <v>1.44575059691828</v>
      </c>
      <c r="G27" s="26" t="n">
        <v>0.0785150355522877</v>
      </c>
      <c r="H27" s="26" t="n">
        <v>0.282133443982894</v>
      </c>
      <c r="I27" s="26" t="n">
        <f aca="false">H27*56/10</f>
        <v>1.57994728630421</v>
      </c>
      <c r="J27" s="26" t="n">
        <v>0.0722729717274633</v>
      </c>
      <c r="K27" s="63" t="n">
        <v>0.177825625893655</v>
      </c>
      <c r="L27" s="37" t="n">
        <v>0.120617319782625</v>
      </c>
      <c r="M27" s="63" t="n">
        <f aca="false">SQRT(F27^2+I27^2)</f>
        <v>2.14159478333078</v>
      </c>
      <c r="N27" s="64" t="n">
        <f aca="false">SQRT(G27^2+J27^2)*56/10</f>
        <v>0.597601429318071</v>
      </c>
      <c r="O27" s="42" t="n">
        <v>1</v>
      </c>
      <c r="P27" s="74" t="n">
        <f aca="false">(20-O27)/20*100</f>
        <v>95</v>
      </c>
      <c r="R27" s="75"/>
    </row>
    <row r="28" customFormat="false" ht="15" hidden="false" customHeight="false" outlineLevel="0" collapsed="false">
      <c r="A28" s="0" t="s">
        <v>43</v>
      </c>
      <c r="B28" s="20" t="n">
        <v>4</v>
      </c>
      <c r="C28" s="20" t="n">
        <v>100</v>
      </c>
      <c r="D28" s="20" t="n">
        <v>800</v>
      </c>
      <c r="E28" s="26" t="n">
        <v>0.118089360940206</v>
      </c>
      <c r="F28" s="26" t="n">
        <f aca="false">E28*56/10</f>
        <v>0.661300421265155</v>
      </c>
      <c r="G28" s="26" t="n">
        <v>0.122683062925951</v>
      </c>
      <c r="H28" s="26" t="n">
        <v>0.574816462693401</v>
      </c>
      <c r="I28" s="26" t="n">
        <f aca="false">H28*56/10</f>
        <v>3.21897219108305</v>
      </c>
      <c r="J28" s="26" t="n">
        <v>0.22948751110093</v>
      </c>
      <c r="K28" s="63" t="n">
        <v>0.0325038611211994</v>
      </c>
      <c r="L28" s="37" t="n">
        <v>0.0305261041626459</v>
      </c>
      <c r="M28" s="63" t="n">
        <f aca="false">SQRT(F28^2+I28^2)</f>
        <v>3.2861984441192</v>
      </c>
      <c r="N28" s="64" t="n">
        <f aca="false">SQRT(G28^2+J28^2)*56/10</f>
        <v>1.45724494738902</v>
      </c>
      <c r="O28" s="42" t="n">
        <v>0</v>
      </c>
      <c r="P28" s="74" t="n">
        <f aca="false">(20-O28)/20*100</f>
        <v>100</v>
      </c>
    </row>
    <row r="29" customFormat="false" ht="15" hidden="false" customHeight="false" outlineLevel="0" collapsed="false">
      <c r="A29" s="0" t="s">
        <v>45</v>
      </c>
      <c r="B29" s="20" t="n">
        <v>5</v>
      </c>
      <c r="C29" s="20" t="n">
        <v>300</v>
      </c>
      <c r="D29" s="20" t="n">
        <v>500</v>
      </c>
      <c r="E29" s="26" t="n">
        <v>0.423054845360156</v>
      </c>
      <c r="F29" s="26" t="n">
        <f aca="false">E29*56/10</f>
        <v>2.36910713401687</v>
      </c>
      <c r="G29" s="26" t="n">
        <v>0.328868923905826</v>
      </c>
      <c r="H29" s="26" t="n">
        <v>0.250199065318098</v>
      </c>
      <c r="I29" s="26" t="n">
        <f aca="false">H29*56/10</f>
        <v>1.40111476578135</v>
      </c>
      <c r="J29" s="26" t="n">
        <v>0.268086721631464</v>
      </c>
      <c r="K29" s="63" t="n">
        <v>0.180078844913364</v>
      </c>
      <c r="L29" s="37" t="n">
        <v>0.336915776581199</v>
      </c>
      <c r="M29" s="63" t="n">
        <f aca="false">SQRT(F29^2+I29^2)</f>
        <v>2.75241552083623</v>
      </c>
      <c r="N29" s="64" t="n">
        <f aca="false">SQRT(G29^2+J29^2)*56/10</f>
        <v>2.37604548264589</v>
      </c>
      <c r="O29" s="42" t="n">
        <v>0</v>
      </c>
      <c r="P29" s="74" t="n">
        <f aca="false">(20-O29)/20*100</f>
        <v>100</v>
      </c>
    </row>
    <row r="30" customFormat="false" ht="15" hidden="false" customHeight="false" outlineLevel="0" collapsed="false">
      <c r="A30" s="0" t="s">
        <v>47</v>
      </c>
      <c r="B30" s="20" t="n">
        <v>6</v>
      </c>
      <c r="C30" s="20" t="n">
        <v>200</v>
      </c>
      <c r="D30" s="20" t="n">
        <v>800</v>
      </c>
      <c r="E30" s="26" t="n">
        <v>0.0568299093163363</v>
      </c>
      <c r="F30" s="26" t="n">
        <f aca="false">E30*56/10</f>
        <v>0.318247492171483</v>
      </c>
      <c r="G30" s="26" t="n">
        <v>0.135501567826103</v>
      </c>
      <c r="H30" s="26" t="n">
        <v>0.0652559471323302</v>
      </c>
      <c r="I30" s="26" t="n">
        <f aca="false">H30*56/10</f>
        <v>0.365433303941049</v>
      </c>
      <c r="J30" s="26" t="n">
        <v>0.1219679023982</v>
      </c>
      <c r="K30" s="63" t="n">
        <v>0.0370477426456529</v>
      </c>
      <c r="L30" s="37" t="n">
        <v>0.0574628243957402</v>
      </c>
      <c r="M30" s="63" t="n">
        <f aca="false">SQRT(F30^2+I30^2)</f>
        <v>0.484585354610217</v>
      </c>
      <c r="N30" s="64" t="n">
        <f aca="false">SQRT(G30^2+J30^2)*56/10</f>
        <v>1.02093458700191</v>
      </c>
      <c r="O30" s="42" t="n">
        <v>1</v>
      </c>
      <c r="P30" s="74" t="n">
        <f aca="false">(20-O30)/20*100</f>
        <v>95</v>
      </c>
    </row>
    <row r="31" customFormat="false" ht="15" hidden="false" customHeight="false" outlineLevel="0" collapsed="false">
      <c r="A31" s="0" t="s">
        <v>49</v>
      </c>
      <c r="B31" s="20" t="n">
        <v>7</v>
      </c>
      <c r="C31" s="20" t="n">
        <v>150</v>
      </c>
      <c r="D31" s="20" t="n">
        <v>800</v>
      </c>
      <c r="E31" s="26" t="n">
        <v>0.295235204508734</v>
      </c>
      <c r="F31" s="26" t="n">
        <f aca="false">E31*56/10</f>
        <v>1.65331714524891</v>
      </c>
      <c r="G31" s="26" t="n">
        <v>0.181786978455191</v>
      </c>
      <c r="H31" s="26" t="n">
        <v>0.0694412651845852</v>
      </c>
      <c r="I31" s="26" t="n">
        <f aca="false">H31*56/10</f>
        <v>0.388871085033677</v>
      </c>
      <c r="J31" s="26" t="n">
        <v>0.0794568653061938</v>
      </c>
      <c r="K31" s="69" t="n">
        <v>0.0499638684216535</v>
      </c>
      <c r="L31" s="76" t="n">
        <v>0.0651065015243843</v>
      </c>
      <c r="M31" s="69" t="n">
        <f aca="false">SQRT(F31^2+I31^2)</f>
        <v>1.6984340739485</v>
      </c>
      <c r="N31" s="70" t="n">
        <f aca="false">SQRT(G31^2+J31^2)*56/10</f>
        <v>1.11100244464972</v>
      </c>
      <c r="O31" s="77" t="n">
        <v>0</v>
      </c>
      <c r="P31" s="78" t="n">
        <f aca="false">(20-O31)/20*100</f>
        <v>100</v>
      </c>
    </row>
    <row r="32" customFormat="false" ht="15" hidden="false" customHeight="false" outlineLevel="0" collapsed="false">
      <c r="B32" s="20"/>
      <c r="C32" s="20"/>
      <c r="D32" s="20"/>
      <c r="E32" s="26"/>
      <c r="F32" s="26"/>
      <c r="G32" s="26"/>
      <c r="H32" s="26"/>
      <c r="I32" s="26"/>
      <c r="J32" s="26"/>
      <c r="K32" s="37"/>
      <c r="L32" s="37"/>
      <c r="M32" s="37"/>
      <c r="N32" s="37"/>
      <c r="O32" s="42"/>
      <c r="P32" s="7"/>
    </row>
    <row r="33" customFormat="false" ht="15" hidden="false" customHeight="false" outlineLevel="0" collapsed="false">
      <c r="B33" s="20"/>
      <c r="C33" s="20"/>
      <c r="D33" s="20"/>
      <c r="E33" s="26"/>
      <c r="F33" s="26"/>
      <c r="G33" s="26"/>
      <c r="H33" s="26"/>
      <c r="I33" s="26"/>
      <c r="J33" s="26"/>
      <c r="K33" s="37"/>
      <c r="L33" s="37"/>
      <c r="M33" s="37"/>
      <c r="N33" s="37"/>
      <c r="O33" s="42"/>
      <c r="P33" s="7"/>
    </row>
    <row r="34" customFormat="false" ht="15" hidden="false" customHeight="false" outlineLevel="0" collapsed="false">
      <c r="B34" s="20"/>
      <c r="C34" s="20"/>
      <c r="D34" s="20"/>
      <c r="E34" s="26"/>
      <c r="F34" s="26"/>
      <c r="G34" s="26"/>
      <c r="H34" s="26"/>
      <c r="I34" s="26"/>
      <c r="J34" s="26"/>
      <c r="K34" s="37"/>
      <c r="L34" s="37"/>
      <c r="M34" s="37"/>
      <c r="N34" s="37"/>
      <c r="O34" s="38"/>
      <c r="P34" s="7"/>
    </row>
    <row r="35" customFormat="false" ht="15" hidden="false" customHeight="false" outlineLevel="0" collapsed="false">
      <c r="A35" s="25" t="s">
        <v>53</v>
      </c>
      <c r="M35" s="26"/>
      <c r="N35" s="26"/>
    </row>
    <row r="36" customFormat="false" ht="15" hidden="false" customHeight="false" outlineLevel="0" collapsed="false">
      <c r="M36" s="26"/>
      <c r="N36" s="26"/>
    </row>
    <row r="37" customFormat="false" ht="15" hidden="false" customHeight="false" outlineLevel="0" collapsed="false">
      <c r="A37" s="51" t="s">
        <v>54</v>
      </c>
      <c r="C37" s="0" t="s">
        <v>19</v>
      </c>
      <c r="D37" s="52"/>
      <c r="E37" s="51"/>
      <c r="F37" s="51"/>
      <c r="G37" s="51"/>
      <c r="H37" s="51"/>
      <c r="I37" s="51"/>
      <c r="J37" s="51"/>
      <c r="K37" s="51"/>
      <c r="L37" s="51"/>
      <c r="M37" s="26"/>
      <c r="N37" s="26"/>
      <c r="O37" s="51"/>
      <c r="P37" s="51"/>
    </row>
    <row r="38" customFormat="false" ht="15" hidden="false" customHeight="false" outlineLevel="0" collapsed="false">
      <c r="B38" s="27" t="s">
        <v>56</v>
      </c>
      <c r="C38" s="0" t="s">
        <v>57</v>
      </c>
      <c r="D38" s="27" t="s">
        <v>22</v>
      </c>
      <c r="E38" s="28" t="s">
        <v>23</v>
      </c>
      <c r="F38" s="28" t="s">
        <v>24</v>
      </c>
      <c r="G38" s="28" t="s">
        <v>25</v>
      </c>
      <c r="H38" s="28" t="s">
        <v>26</v>
      </c>
      <c r="I38" s="28" t="s">
        <v>27</v>
      </c>
      <c r="J38" s="28" t="s">
        <v>28</v>
      </c>
      <c r="K38" s="56" t="s">
        <v>29</v>
      </c>
      <c r="L38" s="56" t="s">
        <v>30</v>
      </c>
      <c r="M38" s="57" t="s">
        <v>31</v>
      </c>
      <c r="N38" s="57" t="s">
        <v>32</v>
      </c>
      <c r="O38" s="57" t="s">
        <v>33</v>
      </c>
      <c r="P38" s="79" t="s">
        <v>58</v>
      </c>
    </row>
    <row r="39" customFormat="false" ht="15" hidden="false" customHeight="false" outlineLevel="0" collapsed="false">
      <c r="A39" s="51" t="s">
        <v>40</v>
      </c>
      <c r="B39" s="52" t="n">
        <v>0</v>
      </c>
      <c r="C39" s="0" t="n">
        <v>250</v>
      </c>
      <c r="D39" s="52" t="n">
        <v>300</v>
      </c>
      <c r="E39" s="51" t="n">
        <v>0.0170301327762104</v>
      </c>
      <c r="F39" s="51" t="n">
        <f aca="false">E39*121/10</f>
        <v>0.206064606592146</v>
      </c>
      <c r="G39" s="51" t="n">
        <v>0.00821769032564525</v>
      </c>
      <c r="H39" s="51" t="n">
        <v>0.0434071792872601</v>
      </c>
      <c r="I39" s="51" t="n">
        <f aca="false">H39*121/10</f>
        <v>0.525226869375847</v>
      </c>
      <c r="J39" s="51" t="n">
        <v>0.00548929830113023</v>
      </c>
      <c r="K39" s="80" t="n">
        <v>0</v>
      </c>
      <c r="L39" s="81" t="n">
        <v>0</v>
      </c>
      <c r="M39" s="60" t="n">
        <f aca="false">SQRT(F39^2+I39^2)</f>
        <v>0.564203763195824</v>
      </c>
      <c r="N39" s="59" t="n">
        <f aca="false">SQRT(G39^2+J39^2)*121/10</f>
        <v>0.119577652422571</v>
      </c>
      <c r="O39" s="82" t="n">
        <v>0</v>
      </c>
      <c r="P39" s="83" t="n">
        <f aca="false">(20-O39)/20*100</f>
        <v>100</v>
      </c>
    </row>
    <row r="40" customFormat="false" ht="15" hidden="false" customHeight="false" outlineLevel="0" collapsed="false">
      <c r="A40" s="51" t="s">
        <v>40</v>
      </c>
      <c r="B40" s="52" t="n">
        <v>1</v>
      </c>
      <c r="C40" s="0" t="n">
        <v>250</v>
      </c>
      <c r="D40" s="52" t="n">
        <v>300</v>
      </c>
      <c r="E40" s="51" t="n">
        <v>0.0349357507387538</v>
      </c>
      <c r="F40" s="51" t="n">
        <f aca="false">E40*121/10</f>
        <v>0.422722583938921</v>
      </c>
      <c r="G40" s="51" t="n">
        <v>0.0469290319235026</v>
      </c>
      <c r="H40" s="51" t="n">
        <v>0.397290341316715</v>
      </c>
      <c r="I40" s="51" t="n">
        <f aca="false">H40*121/10</f>
        <v>4.80721312993225</v>
      </c>
      <c r="J40" s="51" t="n">
        <v>0.0902258165689843</v>
      </c>
      <c r="K40" s="84" t="n">
        <v>0.00992416018295899</v>
      </c>
      <c r="L40" s="85" t="n">
        <v>0.0247603460606111</v>
      </c>
      <c r="M40" s="63" t="n">
        <f aca="false">SQRT(F40^2+I40^2)</f>
        <v>4.82576340691968</v>
      </c>
      <c r="N40" s="64" t="n">
        <f aca="false">SQRT(G40^2+J40^2)*121/10</f>
        <v>1.23057844812777</v>
      </c>
      <c r="O40" s="86" t="n">
        <v>0</v>
      </c>
      <c r="P40" s="83" t="n">
        <f aca="false">(20-O40)/20*100</f>
        <v>100</v>
      </c>
    </row>
    <row r="41" customFormat="false" ht="15" hidden="false" customHeight="false" outlineLevel="0" collapsed="false">
      <c r="A41" s="51" t="s">
        <v>40</v>
      </c>
      <c r="B41" s="52" t="n">
        <v>2</v>
      </c>
      <c r="C41" s="0" t="n">
        <v>250</v>
      </c>
      <c r="D41" s="52" t="n">
        <v>300</v>
      </c>
      <c r="E41" s="51" t="n">
        <v>0.0201112537148447</v>
      </c>
      <c r="F41" s="51" t="n">
        <f aca="false">E41*121/10</f>
        <v>0.243346169949621</v>
      </c>
      <c r="G41" s="51" t="n">
        <v>0.011622407563854</v>
      </c>
      <c r="H41" s="51" t="n">
        <v>0.29466350955456</v>
      </c>
      <c r="I41" s="51" t="n">
        <f aca="false">H41*121/10</f>
        <v>3.56542846561017</v>
      </c>
      <c r="J41" s="51" t="n">
        <v>0.0598270247291944</v>
      </c>
      <c r="K41" s="84" t="n">
        <v>0</v>
      </c>
      <c r="L41" s="85" t="n">
        <v>0</v>
      </c>
      <c r="M41" s="63" t="n">
        <f aca="false">SQRT(F41^2+I41^2)</f>
        <v>3.57372319882395</v>
      </c>
      <c r="N41" s="64" t="n">
        <f aca="false">SQRT(G41^2+J41^2)*121/10</f>
        <v>0.737440478057551</v>
      </c>
      <c r="O41" s="86" t="n">
        <v>0</v>
      </c>
      <c r="P41" s="83" t="n">
        <f aca="false">(20-O41)/20*100</f>
        <v>100</v>
      </c>
    </row>
    <row r="42" customFormat="false" ht="15" hidden="false" customHeight="false" outlineLevel="0" collapsed="false">
      <c r="A42" s="51" t="s">
        <v>40</v>
      </c>
      <c r="B42" s="52" t="n">
        <v>3</v>
      </c>
      <c r="C42" s="0" t="n">
        <v>250</v>
      </c>
      <c r="D42" s="52" t="n">
        <v>300</v>
      </c>
      <c r="E42" s="51" t="n">
        <v>0.101408064059706</v>
      </c>
      <c r="F42" s="51" t="n">
        <f aca="false">E42*121/10</f>
        <v>1.22703757512244</v>
      </c>
      <c r="G42" s="51" t="n">
        <v>0.0988983965166056</v>
      </c>
      <c r="H42" s="51" t="n">
        <v>0.124668759514135</v>
      </c>
      <c r="I42" s="51" t="n">
        <f aca="false">H42*121/10</f>
        <v>1.50849199012103</v>
      </c>
      <c r="J42" s="51" t="n">
        <v>0.117735573784988</v>
      </c>
      <c r="K42" s="84" t="n">
        <v>0.0624729888387347</v>
      </c>
      <c r="L42" s="85" t="n">
        <v>0.138540430206721</v>
      </c>
      <c r="M42" s="63" t="n">
        <f aca="false">SQRT(F42^2+I42^2)</f>
        <v>1.94452289650229</v>
      </c>
      <c r="N42" s="64" t="n">
        <f aca="false">SQRT(G42^2+J42^2)*121/10</f>
        <v>1.86051254803137</v>
      </c>
      <c r="O42" s="86" t="n">
        <v>0</v>
      </c>
      <c r="P42" s="83" t="n">
        <f aca="false">(20-O42)/20*100</f>
        <v>100</v>
      </c>
    </row>
    <row r="43" customFormat="false" ht="15" hidden="false" customHeight="false" outlineLevel="0" collapsed="false">
      <c r="A43" s="51" t="s">
        <v>40</v>
      </c>
      <c r="B43" s="52" t="n">
        <v>4</v>
      </c>
      <c r="C43" s="0" t="n">
        <v>250</v>
      </c>
      <c r="D43" s="52" t="n">
        <v>300</v>
      </c>
      <c r="E43" s="51" t="n">
        <v>0.107834945658522</v>
      </c>
      <c r="F43" s="51" t="n">
        <f aca="false">E43*121/10</f>
        <v>1.30480284246812</v>
      </c>
      <c r="G43" s="51" t="n">
        <v>0.114044182420782</v>
      </c>
      <c r="H43" s="51" t="n">
        <v>0.44257018419582</v>
      </c>
      <c r="I43" s="51" t="n">
        <f aca="false">H43*121/10</f>
        <v>5.35509922876943</v>
      </c>
      <c r="J43" s="51" t="n">
        <v>0.13541694423314</v>
      </c>
      <c r="K43" s="84" t="n">
        <v>0.115100578497017</v>
      </c>
      <c r="L43" s="85" t="n">
        <v>0.138019576698148</v>
      </c>
      <c r="M43" s="63" t="n">
        <f aca="false">SQRT(F43^2+I43^2)</f>
        <v>5.51176906334797</v>
      </c>
      <c r="N43" s="64" t="n">
        <f aca="false">SQRT(G43^2+J43^2)*121/10</f>
        <v>2.14220664737954</v>
      </c>
      <c r="O43" s="86" t="n">
        <v>0</v>
      </c>
      <c r="P43" s="83" t="n">
        <f aca="false">(20-O43)/20*100</f>
        <v>100</v>
      </c>
    </row>
    <row r="44" customFormat="false" ht="15" hidden="false" customHeight="false" outlineLevel="0" collapsed="false">
      <c r="A44" s="51" t="s">
        <v>40</v>
      </c>
      <c r="B44" s="52" t="n">
        <v>5</v>
      </c>
      <c r="C44" s="0" t="n">
        <v>250</v>
      </c>
      <c r="D44" s="52" t="n">
        <v>300</v>
      </c>
      <c r="E44" s="51" t="n">
        <v>0.28683284879985</v>
      </c>
      <c r="F44" s="51" t="n">
        <f aca="false">E44*121/10</f>
        <v>3.47067747047818</v>
      </c>
      <c r="G44" s="51" t="n">
        <v>0.186943330271923</v>
      </c>
      <c r="H44" s="51" t="n">
        <v>0.193587541164165</v>
      </c>
      <c r="I44" s="51" t="n">
        <f aca="false">H44*121/10</f>
        <v>2.34240924808639</v>
      </c>
      <c r="J44" s="51" t="n">
        <v>0.151322646315174</v>
      </c>
      <c r="K44" s="84" t="n">
        <v>0.442314521150502</v>
      </c>
      <c r="L44" s="85" t="n">
        <v>0.376683501938152</v>
      </c>
      <c r="M44" s="63" t="n">
        <f aca="false">SQRT(F44^2+I44^2)</f>
        <v>4.18718081644506</v>
      </c>
      <c r="N44" s="64" t="n">
        <f aca="false">SQRT(G44^2+J44^2)*121/10</f>
        <v>2.91020349793487</v>
      </c>
      <c r="O44" s="86" t="n">
        <v>0</v>
      </c>
      <c r="P44" s="83" t="n">
        <f aca="false">(20-O44)/20*100</f>
        <v>100</v>
      </c>
    </row>
    <row r="45" customFormat="false" ht="15" hidden="false" customHeight="false" outlineLevel="0" collapsed="false">
      <c r="A45" s="51" t="s">
        <v>40</v>
      </c>
      <c r="B45" s="52" t="n">
        <v>6</v>
      </c>
      <c r="C45" s="0" t="n">
        <v>250</v>
      </c>
      <c r="D45" s="52" t="n">
        <v>300</v>
      </c>
      <c r="E45" s="51" t="n">
        <v>0.105037508020473</v>
      </c>
      <c r="F45" s="51" t="n">
        <f aca="false">E45*121/10</f>
        <v>1.27095384704772</v>
      </c>
      <c r="G45" s="51" t="n">
        <v>0.112278891635768</v>
      </c>
      <c r="H45" s="51" t="n">
        <v>0.26233336575425</v>
      </c>
      <c r="I45" s="51" t="n">
        <f aca="false">H45*121/10</f>
        <v>3.17423372562642</v>
      </c>
      <c r="J45" s="51" t="n">
        <v>0.161599395843868</v>
      </c>
      <c r="K45" s="84" t="n">
        <v>0.107507686869595</v>
      </c>
      <c r="L45" s="85" t="n">
        <v>0.20710824200252</v>
      </c>
      <c r="M45" s="63" t="n">
        <f aca="false">SQRT(F45^2+I45^2)</f>
        <v>3.41922263478552</v>
      </c>
      <c r="N45" s="64" t="n">
        <f aca="false">SQRT(G45^2+J45^2)*121/10</f>
        <v>2.38099329156401</v>
      </c>
      <c r="O45" s="86" t="n">
        <v>1</v>
      </c>
      <c r="P45" s="83" t="n">
        <f aca="false">(20-O45)/20*100</f>
        <v>95</v>
      </c>
    </row>
    <row r="46" customFormat="false" ht="15" hidden="false" customHeight="false" outlineLevel="0" collapsed="false">
      <c r="A46" s="51" t="s">
        <v>40</v>
      </c>
      <c r="B46" s="52" t="n">
        <v>7</v>
      </c>
      <c r="C46" s="0" t="n">
        <v>250</v>
      </c>
      <c r="D46" s="52" t="n">
        <v>300</v>
      </c>
      <c r="E46" s="51" t="n">
        <v>0.380788532360848</v>
      </c>
      <c r="F46" s="51" t="n">
        <f aca="false">E46*121/10</f>
        <v>4.60754124156626</v>
      </c>
      <c r="G46" s="51" t="n">
        <v>0.222450177250782</v>
      </c>
      <c r="H46" s="51" t="n">
        <v>0.35652602143742</v>
      </c>
      <c r="I46" s="51" t="n">
        <f aca="false">H46*121/10</f>
        <v>4.31396485939278</v>
      </c>
      <c r="J46" s="51" t="n">
        <v>0.22369603956915</v>
      </c>
      <c r="K46" s="84" t="n">
        <v>0.702836238773992</v>
      </c>
      <c r="L46" s="85" t="n">
        <v>0.546507057079474</v>
      </c>
      <c r="M46" s="63" t="n">
        <f aca="false">SQRT(F46^2+I46^2)</f>
        <v>6.31187207576402</v>
      </c>
      <c r="N46" s="64" t="n">
        <f aca="false">SQRT(G46^2+J46^2)*121/10</f>
        <v>3.81723836870959</v>
      </c>
      <c r="O46" s="86" t="n">
        <v>6</v>
      </c>
      <c r="P46" s="83" t="n">
        <f aca="false">(20-O46)/20*100</f>
        <v>70</v>
      </c>
    </row>
    <row r="47" customFormat="false" ht="15" hidden="false" customHeight="false" outlineLevel="0" collapsed="false">
      <c r="A47" s="51" t="s">
        <v>40</v>
      </c>
      <c r="B47" s="52" t="n">
        <v>8</v>
      </c>
      <c r="C47" s="0" t="n">
        <v>250</v>
      </c>
      <c r="D47" s="52" t="n">
        <v>300</v>
      </c>
      <c r="E47" s="51" t="n">
        <v>0.459694728691642</v>
      </c>
      <c r="F47" s="51" t="n">
        <f aca="false">E47*121/10</f>
        <v>5.56230621716887</v>
      </c>
      <c r="G47" s="51" t="n">
        <v>0.117468967532143</v>
      </c>
      <c r="H47" s="51" t="n">
        <v>0.0683154844480505</v>
      </c>
      <c r="I47" s="51" t="n">
        <f aca="false">H47*121/10</f>
        <v>0.826617361821411</v>
      </c>
      <c r="J47" s="51" t="n">
        <v>0.0946274126834402</v>
      </c>
      <c r="K47" s="84" t="n">
        <v>0.0765031493159019</v>
      </c>
      <c r="L47" s="85" t="n">
        <v>0.234122410187692</v>
      </c>
      <c r="M47" s="63" t="n">
        <f aca="false">SQRT(F47^2+I47^2)</f>
        <v>5.62339281185478</v>
      </c>
      <c r="N47" s="64" t="n">
        <f aca="false">SQRT(G47^2+J47^2)*121/10</f>
        <v>1.82518806364135</v>
      </c>
      <c r="O47" s="86" t="n">
        <v>1</v>
      </c>
      <c r="P47" s="83" t="n">
        <f aca="false">(20-O47)/20*100</f>
        <v>95</v>
      </c>
    </row>
    <row r="48" customFormat="false" ht="15" hidden="false" customHeight="false" outlineLevel="0" collapsed="false">
      <c r="A48" s="51" t="s">
        <v>40</v>
      </c>
      <c r="B48" s="52" t="n">
        <v>9</v>
      </c>
      <c r="C48" s="0" t="n">
        <v>250</v>
      </c>
      <c r="D48" s="52" t="n">
        <v>300</v>
      </c>
      <c r="E48" s="51"/>
      <c r="F48" s="51" t="n">
        <f aca="false">E48*121/10</f>
        <v>0</v>
      </c>
      <c r="G48" s="51"/>
      <c r="H48" s="51"/>
      <c r="I48" s="51" t="n">
        <f aca="false">H48*121/10</f>
        <v>0</v>
      </c>
      <c r="J48" s="51"/>
      <c r="K48" s="84"/>
      <c r="L48" s="85"/>
      <c r="M48" s="63" t="n">
        <f aca="false">SQRT(F48^2+I48^2)</f>
        <v>0</v>
      </c>
      <c r="N48" s="64" t="n">
        <f aca="false">SQRT(G48^2+J48^2)*121/10</f>
        <v>0</v>
      </c>
      <c r="O48" s="86"/>
      <c r="P48" s="83" t="n">
        <f aca="false">(20-O48)/20*100</f>
        <v>100</v>
      </c>
    </row>
    <row r="49" customFormat="false" ht="15" hidden="false" customHeight="false" outlineLevel="0" collapsed="false">
      <c r="A49" s="51" t="s">
        <v>40</v>
      </c>
      <c r="B49" s="52" t="n">
        <v>10</v>
      </c>
      <c r="C49" s="0" t="n">
        <v>250</v>
      </c>
      <c r="D49" s="52" t="n">
        <v>300</v>
      </c>
      <c r="E49" s="51"/>
      <c r="F49" s="51" t="n">
        <f aca="false">E49*121/10</f>
        <v>0</v>
      </c>
      <c r="G49" s="51"/>
      <c r="H49" s="51"/>
      <c r="I49" s="51" t="n">
        <f aca="false">H49*121/10</f>
        <v>0</v>
      </c>
      <c r="J49" s="51"/>
      <c r="K49" s="87"/>
      <c r="L49" s="88"/>
      <c r="M49" s="69" t="n">
        <f aca="false">SQRT(F49^2+I49^2)</f>
        <v>0</v>
      </c>
      <c r="N49" s="70" t="n">
        <f aca="false">SQRT(G49^2+J49^2)*121/10</f>
        <v>0</v>
      </c>
      <c r="O49" s="89"/>
      <c r="P49" s="90" t="n">
        <f aca="false">(20-O49)/20*100</f>
        <v>100</v>
      </c>
    </row>
    <row r="52" customFormat="false" ht="15" hidden="false" customHeight="false" outlineLevel="0" collapsed="false">
      <c r="A52" s="25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customFormat="false" ht="15" hidden="false" customHeight="false" outlineLevel="0" collapsed="false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customFormat="false" ht="15" hidden="false" customHeight="false" outlineLevel="0" collapsed="false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customFormat="false" ht="15" hidden="false" customHeight="false" outlineLevel="0" collapsed="false">
      <c r="A55" s="0" t="s">
        <v>67</v>
      </c>
      <c r="B55" s="26" t="s">
        <v>16</v>
      </c>
      <c r="C55" s="26"/>
      <c r="D55" s="26"/>
      <c r="E55" s="26" t="s">
        <v>19</v>
      </c>
      <c r="F55" s="26"/>
      <c r="G55" s="26"/>
      <c r="H55" s="26"/>
      <c r="I55" s="26"/>
      <c r="J55" s="26"/>
      <c r="K55" s="26"/>
      <c r="L55" s="26"/>
      <c r="M55" s="26"/>
    </row>
    <row r="56" customFormat="false" ht="15" hidden="false" customHeight="false" outlineLevel="0" collapsed="false">
      <c r="A56" s="0" t="s">
        <v>69</v>
      </c>
      <c r="B56" s="26" t="s">
        <v>70</v>
      </c>
      <c r="C56" s="0" t="s">
        <v>57</v>
      </c>
      <c r="D56" s="27" t="s">
        <v>22</v>
      </c>
      <c r="E56" s="28" t="s">
        <v>23</v>
      </c>
      <c r="F56" s="28" t="s">
        <v>24</v>
      </c>
      <c r="G56" s="28" t="s">
        <v>25</v>
      </c>
      <c r="H56" s="28" t="s">
        <v>26</v>
      </c>
      <c r="I56" s="28" t="s">
        <v>27</v>
      </c>
      <c r="J56" s="28" t="s">
        <v>28</v>
      </c>
      <c r="K56" s="56" t="s">
        <v>29</v>
      </c>
      <c r="L56" s="56" t="s">
        <v>30</v>
      </c>
      <c r="M56" s="57" t="s">
        <v>31</v>
      </c>
      <c r="N56" s="57" t="s">
        <v>32</v>
      </c>
      <c r="O56" s="56" t="s">
        <v>33</v>
      </c>
      <c r="P56" s="79" t="s">
        <v>34</v>
      </c>
    </row>
    <row r="57" customFormat="false" ht="15" hidden="false" customHeight="false" outlineLevel="0" collapsed="false">
      <c r="A57" s="52" t="s">
        <v>71</v>
      </c>
      <c r="B57" s="20" t="n">
        <v>0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63"/>
      <c r="L57" s="64"/>
      <c r="M57" s="63" t="n">
        <f aca="false">SQRT(F57^2+I57^2)</f>
        <v>0</v>
      </c>
      <c r="N57" s="64" t="n">
        <f aca="false">SQRT(G57^2+J57^2)*121/10</f>
        <v>0</v>
      </c>
      <c r="O57" s="82"/>
      <c r="P57" s="91" t="n">
        <f aca="false">(20-O57)/20*100</f>
        <v>100</v>
      </c>
    </row>
    <row r="58" customFormat="false" ht="15" hidden="false" customHeight="false" outlineLevel="0" collapsed="false">
      <c r="A58" s="52" t="s">
        <v>71</v>
      </c>
      <c r="B58" s="20" t="n">
        <v>2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63"/>
      <c r="L58" s="64"/>
      <c r="M58" s="63" t="n">
        <f aca="false">SQRT(F58^2+I58^2)</f>
        <v>0</v>
      </c>
      <c r="N58" s="64" t="n">
        <f aca="false">SQRT(G58^2+J58^2)*121/10</f>
        <v>0</v>
      </c>
      <c r="O58" s="92"/>
      <c r="P58" s="91" t="n">
        <f aca="false">(20-O58)/20*100</f>
        <v>100</v>
      </c>
    </row>
    <row r="59" customFormat="false" ht="15" hidden="false" customHeight="false" outlineLevel="0" collapsed="false">
      <c r="A59" s="52" t="s">
        <v>71</v>
      </c>
      <c r="B59" s="20" t="n">
        <v>4</v>
      </c>
      <c r="C59" s="0" t="n">
        <v>250</v>
      </c>
      <c r="D59" s="20" t="n">
        <v>500</v>
      </c>
      <c r="E59" s="26"/>
      <c r="F59" s="26" t="n">
        <f aca="false">E59*121/10</f>
        <v>0</v>
      </c>
      <c r="G59" s="26"/>
      <c r="H59" s="26"/>
      <c r="I59" s="26" t="n">
        <f aca="false">H59*121/10</f>
        <v>0</v>
      </c>
      <c r="J59" s="26"/>
      <c r="K59" s="63"/>
      <c r="L59" s="64"/>
      <c r="M59" s="63" t="n">
        <f aca="false">SQRT(F59^2+I59^2)</f>
        <v>0</v>
      </c>
      <c r="N59" s="64" t="n">
        <f aca="false">SQRT(G59^2+J59^2)*121/10</f>
        <v>0</v>
      </c>
      <c r="O59" s="93"/>
      <c r="P59" s="91" t="n">
        <f aca="false">(20-O59)/20*100</f>
        <v>100</v>
      </c>
    </row>
    <row r="60" customFormat="false" ht="15" hidden="false" customHeight="false" outlineLevel="0" collapsed="false">
      <c r="A60" s="52" t="s">
        <v>71</v>
      </c>
      <c r="B60" s="20" t="n">
        <v>6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63"/>
      <c r="L60" s="64"/>
      <c r="M60" s="63" t="n">
        <f aca="false">SQRT(F60^2+I60^2)</f>
        <v>0</v>
      </c>
      <c r="N60" s="64" t="n">
        <f aca="false">SQRT(G60^2+J60^2)*121/10</f>
        <v>0</v>
      </c>
      <c r="O60" s="93"/>
      <c r="P60" s="91" t="n">
        <f aca="false">(20-O60)/20*100</f>
        <v>100</v>
      </c>
    </row>
    <row r="61" customFormat="false" ht="15" hidden="false" customHeight="false" outlineLevel="0" collapsed="false">
      <c r="A61" s="52" t="s">
        <v>71</v>
      </c>
      <c r="B61" s="20" t="n">
        <v>8</v>
      </c>
      <c r="C61" s="0" t="n">
        <v>250</v>
      </c>
      <c r="D61" s="20" t="n">
        <v>500</v>
      </c>
      <c r="E61" s="26"/>
      <c r="F61" s="26" t="n">
        <f aca="false">E61*121/10</f>
        <v>0</v>
      </c>
      <c r="G61" s="26"/>
      <c r="H61" s="26"/>
      <c r="I61" s="26" t="n">
        <f aca="false">H61*121/10</f>
        <v>0</v>
      </c>
      <c r="J61" s="26"/>
      <c r="K61" s="63"/>
      <c r="L61" s="64"/>
      <c r="M61" s="63" t="n">
        <f aca="false">SQRT(F61^2+I61^2)</f>
        <v>0</v>
      </c>
      <c r="N61" s="64" t="n">
        <f aca="false">SQRT(G61^2+J61^2)*121/10</f>
        <v>0</v>
      </c>
      <c r="O61" s="93"/>
      <c r="P61" s="91" t="n">
        <f aca="false">(20-O61)/20*100</f>
        <v>100</v>
      </c>
    </row>
    <row r="62" customFormat="false" ht="15" hidden="false" customHeight="false" outlineLevel="0" collapsed="false">
      <c r="A62" s="52" t="s">
        <v>71</v>
      </c>
      <c r="B62" s="20" t="n">
        <v>10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63"/>
      <c r="L62" s="64"/>
      <c r="M62" s="63" t="n">
        <f aca="false">SQRT(F62^2+I62^2)</f>
        <v>0</v>
      </c>
      <c r="N62" s="64" t="n">
        <f aca="false">SQRT(G62^2+J62^2)*121/10</f>
        <v>0</v>
      </c>
      <c r="O62" s="93"/>
      <c r="P62" s="91" t="n">
        <f aca="false">(20-O62)/20*100</f>
        <v>100</v>
      </c>
    </row>
    <row r="63" customFormat="false" ht="15" hidden="false" customHeight="false" outlineLevel="0" collapsed="false">
      <c r="A63" s="52" t="s">
        <v>71</v>
      </c>
      <c r="B63" s="20" t="n">
        <v>12</v>
      </c>
      <c r="C63" s="0" t="n">
        <v>250</v>
      </c>
      <c r="D63" s="20" t="n">
        <v>500</v>
      </c>
      <c r="E63" s="26"/>
      <c r="F63" s="26" t="n">
        <f aca="false">E63*121/10</f>
        <v>0</v>
      </c>
      <c r="G63" s="26"/>
      <c r="H63" s="26"/>
      <c r="I63" s="26" t="n">
        <f aca="false">H63*121/10</f>
        <v>0</v>
      </c>
      <c r="J63" s="26"/>
      <c r="K63" s="63"/>
      <c r="L63" s="64"/>
      <c r="M63" s="63" t="n">
        <f aca="false">SQRT(F63^2+I63^2)</f>
        <v>0</v>
      </c>
      <c r="N63" s="64" t="n">
        <f aca="false">SQRT(G63^2+J63^2)*121/10</f>
        <v>0</v>
      </c>
      <c r="O63" s="93"/>
      <c r="P63" s="91" t="n">
        <f aca="false">(20-O63)/20*100</f>
        <v>100</v>
      </c>
    </row>
    <row r="64" customFormat="false" ht="15" hidden="false" customHeight="false" outlineLevel="0" collapsed="false">
      <c r="A64" s="52" t="s">
        <v>71</v>
      </c>
      <c r="B64" s="20" t="n">
        <v>14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63"/>
      <c r="L64" s="64"/>
      <c r="M64" s="63" t="n">
        <f aca="false">SQRT(F64^2+I64^2)</f>
        <v>0</v>
      </c>
      <c r="N64" s="64" t="n">
        <f aca="false">SQRT(G64^2+J64^2)*121/10</f>
        <v>0</v>
      </c>
      <c r="O64" s="93"/>
      <c r="P64" s="91" t="n">
        <f aca="false">(20-O64)/20*100</f>
        <v>100</v>
      </c>
    </row>
    <row r="65" customFormat="false" ht="15" hidden="false" customHeight="false" outlineLevel="0" collapsed="false">
      <c r="A65" s="52" t="s">
        <v>71</v>
      </c>
      <c r="B65" s="20" t="n">
        <v>16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63"/>
      <c r="L65" s="64"/>
      <c r="M65" s="63" t="n">
        <f aca="false">SQRT(F65^2+I65^2)</f>
        <v>0</v>
      </c>
      <c r="N65" s="64" t="n">
        <f aca="false">SQRT(G65^2+J65^2)*121/10</f>
        <v>0</v>
      </c>
      <c r="O65" s="93"/>
      <c r="P65" s="91" t="n">
        <f aca="false">(20-O65)/20*100</f>
        <v>100</v>
      </c>
    </row>
    <row r="66" customFormat="false" ht="15" hidden="false" customHeight="false" outlineLevel="0" collapsed="false">
      <c r="A66" s="52" t="s">
        <v>71</v>
      </c>
      <c r="B66" s="20" t="n">
        <v>18</v>
      </c>
      <c r="C66" s="0" t="n">
        <v>250</v>
      </c>
      <c r="D66" s="20" t="n">
        <v>500</v>
      </c>
      <c r="E66" s="26"/>
      <c r="F66" s="26" t="n">
        <f aca="false">E66*121/10</f>
        <v>0</v>
      </c>
      <c r="G66" s="26"/>
      <c r="H66" s="26"/>
      <c r="I66" s="26" t="n">
        <f aca="false">H66*121/10</f>
        <v>0</v>
      </c>
      <c r="J66" s="26"/>
      <c r="K66" s="63"/>
      <c r="L66" s="64"/>
      <c r="M66" s="63" t="n">
        <f aca="false">SQRT(F66^2+I66^2)</f>
        <v>0</v>
      </c>
      <c r="N66" s="64" t="n">
        <f aca="false">SQRT(G66^2+J66^2)*121/10</f>
        <v>0</v>
      </c>
      <c r="O66" s="93"/>
      <c r="P66" s="91" t="n">
        <f aca="false">(20-O66)/20*100</f>
        <v>100</v>
      </c>
    </row>
    <row r="67" customFormat="false" ht="15" hidden="false" customHeight="false" outlineLevel="0" collapsed="false">
      <c r="A67" s="52" t="s">
        <v>71</v>
      </c>
      <c r="B67" s="20" t="n">
        <v>20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63"/>
      <c r="L67" s="64"/>
      <c r="M67" s="63" t="n">
        <f aca="false">SQRT(F67^2+I67^2)</f>
        <v>0</v>
      </c>
      <c r="N67" s="64" t="n">
        <f aca="false">SQRT(G67^2+J67^2)*121/10</f>
        <v>0</v>
      </c>
      <c r="O67" s="93"/>
      <c r="P67" s="91" t="n">
        <f aca="false">(20-O67)/20*100</f>
        <v>100</v>
      </c>
    </row>
    <row r="68" customFormat="false" ht="15" hidden="false" customHeight="false" outlineLevel="0" collapsed="false">
      <c r="A68" s="52" t="s">
        <v>71</v>
      </c>
      <c r="B68" s="20" t="n">
        <v>22</v>
      </c>
      <c r="C68" s="0" t="n">
        <v>250</v>
      </c>
      <c r="D68" s="20" t="n">
        <v>500</v>
      </c>
      <c r="E68" s="26"/>
      <c r="F68" s="26" t="n">
        <f aca="false">E68*121/10</f>
        <v>0</v>
      </c>
      <c r="G68" s="26"/>
      <c r="H68" s="26"/>
      <c r="I68" s="26" t="n">
        <f aca="false">H68*121/10</f>
        <v>0</v>
      </c>
      <c r="J68" s="26"/>
      <c r="K68" s="63"/>
      <c r="L68" s="64"/>
      <c r="M68" s="63" t="n">
        <f aca="false">SQRT(F68^2+I68^2)</f>
        <v>0</v>
      </c>
      <c r="N68" s="64" t="n">
        <f aca="false">SQRT(G68^2+J68^2)*121/10</f>
        <v>0</v>
      </c>
      <c r="O68" s="93"/>
      <c r="P68" s="91" t="n">
        <f aca="false">(20-O68)/20*100</f>
        <v>100</v>
      </c>
    </row>
    <row r="69" customFormat="false" ht="15" hidden="false" customHeight="false" outlineLevel="0" collapsed="false">
      <c r="A69" s="52" t="s">
        <v>71</v>
      </c>
      <c r="B69" s="20" t="n">
        <v>24</v>
      </c>
      <c r="C69" s="0" t="n">
        <v>250</v>
      </c>
      <c r="D69" s="20" t="n">
        <v>500</v>
      </c>
      <c r="E69" s="26"/>
      <c r="F69" s="26" t="n">
        <f aca="false">E69*121/10</f>
        <v>0</v>
      </c>
      <c r="G69" s="26"/>
      <c r="H69" s="26"/>
      <c r="I69" s="26" t="n">
        <f aca="false">H69*121/10</f>
        <v>0</v>
      </c>
      <c r="J69" s="26"/>
      <c r="K69" s="63"/>
      <c r="L69" s="64"/>
      <c r="M69" s="63" t="n">
        <f aca="false">SQRT(F69^2+I69^2)</f>
        <v>0</v>
      </c>
      <c r="N69" s="64" t="n">
        <f aca="false">SQRT(G69^2+J69^2)*121/10</f>
        <v>0</v>
      </c>
      <c r="O69" s="93"/>
      <c r="P69" s="91" t="n">
        <f aca="false">(20-O69)/20*100</f>
        <v>100</v>
      </c>
    </row>
    <row r="70" customFormat="false" ht="15" hidden="false" customHeight="false" outlineLevel="0" collapsed="false">
      <c r="A70" s="52" t="s">
        <v>71</v>
      </c>
      <c r="B70" s="20" t="n">
        <v>26</v>
      </c>
      <c r="C70" s="0" t="n">
        <v>250</v>
      </c>
      <c r="D70" s="20" t="n">
        <v>500</v>
      </c>
      <c r="E70" s="26"/>
      <c r="F70" s="26" t="n">
        <f aca="false">E70*121/10</f>
        <v>0</v>
      </c>
      <c r="G70" s="26"/>
      <c r="H70" s="26"/>
      <c r="I70" s="26" t="n">
        <f aca="false">H70*121/10</f>
        <v>0</v>
      </c>
      <c r="J70" s="26"/>
      <c r="K70" s="63"/>
      <c r="L70" s="64"/>
      <c r="M70" s="63" t="n">
        <f aca="false">SQRT(F70^2+I70^2)</f>
        <v>0</v>
      </c>
      <c r="N70" s="64" t="n">
        <f aca="false">SQRT(G70^2+J70^2)*121/10</f>
        <v>0</v>
      </c>
      <c r="O70" s="93"/>
      <c r="P70" s="91" t="n">
        <f aca="false">(20-O70)/20*100</f>
        <v>100</v>
      </c>
    </row>
    <row r="71" customFormat="false" ht="15" hidden="false" customHeight="false" outlineLevel="0" collapsed="false">
      <c r="A71" s="52" t="s">
        <v>71</v>
      </c>
      <c r="B71" s="20" t="n">
        <v>28</v>
      </c>
      <c r="C71" s="0" t="n">
        <v>250</v>
      </c>
      <c r="D71" s="20" t="n">
        <v>500</v>
      </c>
      <c r="E71" s="26"/>
      <c r="F71" s="26" t="n">
        <f aca="false">E71*121/10</f>
        <v>0</v>
      </c>
      <c r="G71" s="26"/>
      <c r="H71" s="26"/>
      <c r="I71" s="26" t="n">
        <f aca="false">H71*121/10</f>
        <v>0</v>
      </c>
      <c r="J71" s="26"/>
      <c r="K71" s="63"/>
      <c r="L71" s="64"/>
      <c r="M71" s="63" t="n">
        <f aca="false">SQRT(F71^2+I71^2)</f>
        <v>0</v>
      </c>
      <c r="N71" s="64" t="n">
        <f aca="false">SQRT(G71^2+J71^2)*121/10</f>
        <v>0</v>
      </c>
      <c r="O71" s="93"/>
      <c r="P71" s="91" t="n">
        <f aca="false">(20-O71)/20*100</f>
        <v>100</v>
      </c>
    </row>
    <row r="72" customFormat="false" ht="15" hidden="false" customHeight="false" outlineLevel="0" collapsed="false">
      <c r="A72" s="52" t="s">
        <v>71</v>
      </c>
      <c r="B72" s="20" t="n">
        <v>30</v>
      </c>
      <c r="C72" s="0" t="n">
        <v>250</v>
      </c>
      <c r="D72" s="20" t="n">
        <v>500</v>
      </c>
      <c r="E72" s="26"/>
      <c r="F72" s="26" t="n">
        <f aca="false">E72*121/10</f>
        <v>0</v>
      </c>
      <c r="G72" s="26"/>
      <c r="H72" s="26"/>
      <c r="I72" s="26" t="n">
        <f aca="false">H72*121/10</f>
        <v>0</v>
      </c>
      <c r="J72" s="26"/>
      <c r="K72" s="63"/>
      <c r="L72" s="64"/>
      <c r="M72" s="63" t="n">
        <f aca="false">SQRT(F72^2+I72^2)</f>
        <v>0</v>
      </c>
      <c r="N72" s="64" t="n">
        <f aca="false">SQRT(G72^2+J72^2)*121/10</f>
        <v>0</v>
      </c>
      <c r="O72" s="93"/>
      <c r="P72" s="91" t="n">
        <f aca="false">(20-O72)/20*100</f>
        <v>100</v>
      </c>
    </row>
    <row r="73" customFormat="false" ht="15" hidden="false" customHeight="false" outlineLevel="0" collapsed="false">
      <c r="A73" s="52" t="s">
        <v>71</v>
      </c>
      <c r="B73" s="20" t="n">
        <v>32</v>
      </c>
      <c r="C73" s="0" t="n">
        <v>250</v>
      </c>
      <c r="D73" s="20" t="n">
        <v>500</v>
      </c>
      <c r="E73" s="26"/>
      <c r="F73" s="26" t="n">
        <f aca="false">E73*121/10</f>
        <v>0</v>
      </c>
      <c r="G73" s="26"/>
      <c r="H73" s="26"/>
      <c r="I73" s="26" t="n">
        <f aca="false">H73*121/10</f>
        <v>0</v>
      </c>
      <c r="J73" s="26"/>
      <c r="K73" s="63"/>
      <c r="L73" s="64"/>
      <c r="M73" s="63" t="n">
        <f aca="false">SQRT(F73^2+I73^2)</f>
        <v>0</v>
      </c>
      <c r="N73" s="64" t="n">
        <f aca="false">SQRT(G73^2+J73^2)*121/10</f>
        <v>0</v>
      </c>
      <c r="O73" s="93"/>
      <c r="P73" s="91" t="n">
        <f aca="false">(20-O73)/20*100</f>
        <v>100</v>
      </c>
    </row>
    <row r="74" customFormat="false" ht="15" hidden="false" customHeight="false" outlineLevel="0" collapsed="false">
      <c r="A74" s="52" t="s">
        <v>71</v>
      </c>
      <c r="B74" s="20" t="n">
        <v>34</v>
      </c>
      <c r="C74" s="0" t="n">
        <v>250</v>
      </c>
      <c r="D74" s="20" t="n">
        <v>500</v>
      </c>
      <c r="E74" s="26"/>
      <c r="F74" s="26" t="n">
        <f aca="false">E74*121/10</f>
        <v>0</v>
      </c>
      <c r="G74" s="26"/>
      <c r="H74" s="26"/>
      <c r="I74" s="26" t="n">
        <f aca="false">H74*121/10</f>
        <v>0</v>
      </c>
      <c r="J74" s="26"/>
      <c r="K74" s="63"/>
      <c r="L74" s="64"/>
      <c r="M74" s="63" t="n">
        <f aca="false">SQRT(F74^2+I74^2)</f>
        <v>0</v>
      </c>
      <c r="N74" s="64" t="n">
        <f aca="false">SQRT(G74^2+J74^2)*121/10</f>
        <v>0</v>
      </c>
      <c r="O74" s="93"/>
      <c r="P74" s="91" t="n">
        <f aca="false">(20-O74)/20*100</f>
        <v>100</v>
      </c>
    </row>
    <row r="75" customFormat="false" ht="15" hidden="false" customHeight="false" outlineLevel="0" collapsed="false">
      <c r="A75" s="52" t="s">
        <v>71</v>
      </c>
      <c r="B75" s="20" t="n">
        <v>36</v>
      </c>
      <c r="C75" s="0" t="n">
        <v>250</v>
      </c>
      <c r="D75" s="20" t="n">
        <v>500</v>
      </c>
      <c r="E75" s="26"/>
      <c r="F75" s="26" t="n">
        <f aca="false">E75*121/10</f>
        <v>0</v>
      </c>
      <c r="G75" s="26"/>
      <c r="H75" s="26"/>
      <c r="I75" s="26" t="n">
        <f aca="false">H75*121/10</f>
        <v>0</v>
      </c>
      <c r="J75" s="26"/>
      <c r="K75" s="63"/>
      <c r="L75" s="64"/>
      <c r="M75" s="63" t="n">
        <f aca="false">SQRT(F75^2+I75^2)</f>
        <v>0</v>
      </c>
      <c r="N75" s="64" t="n">
        <f aca="false">SQRT(G75^2+J75^2)*121/10</f>
        <v>0</v>
      </c>
      <c r="O75" s="93"/>
      <c r="P75" s="91" t="n">
        <f aca="false">(20-O75)/20*100</f>
        <v>100</v>
      </c>
    </row>
    <row r="76" customFormat="false" ht="15" hidden="false" customHeight="false" outlineLevel="0" collapsed="false">
      <c r="A76" s="52" t="s">
        <v>71</v>
      </c>
      <c r="B76" s="20" t="n">
        <v>38</v>
      </c>
      <c r="C76" s="0" t="n">
        <v>250</v>
      </c>
      <c r="D76" s="20" t="n">
        <v>500</v>
      </c>
      <c r="E76" s="26"/>
      <c r="F76" s="26" t="n">
        <f aca="false">E76*121/10</f>
        <v>0</v>
      </c>
      <c r="G76" s="26"/>
      <c r="H76" s="26"/>
      <c r="I76" s="26" t="n">
        <f aca="false">H76*121/10</f>
        <v>0</v>
      </c>
      <c r="J76" s="26"/>
      <c r="K76" s="63"/>
      <c r="L76" s="64"/>
      <c r="M76" s="63" t="n">
        <f aca="false">SQRT(F76^2+I76^2)</f>
        <v>0</v>
      </c>
      <c r="N76" s="64" t="n">
        <f aca="false">SQRT(G76^2+J76^2)*121/10</f>
        <v>0</v>
      </c>
      <c r="O76" s="93"/>
      <c r="P76" s="91" t="n">
        <f aca="false">(20-O76)/20*100</f>
        <v>100</v>
      </c>
    </row>
    <row r="77" customFormat="false" ht="15" hidden="false" customHeight="false" outlineLevel="0" collapsed="false">
      <c r="A77" s="52" t="s">
        <v>71</v>
      </c>
      <c r="B77" s="20" t="n">
        <v>40</v>
      </c>
      <c r="C77" s="0" t="n">
        <v>250</v>
      </c>
      <c r="D77" s="20" t="n">
        <v>500</v>
      </c>
      <c r="E77" s="26"/>
      <c r="F77" s="26" t="n">
        <f aca="false">E77*121/10</f>
        <v>0</v>
      </c>
      <c r="G77" s="26"/>
      <c r="H77" s="26"/>
      <c r="I77" s="26" t="n">
        <f aca="false">H77*121/10</f>
        <v>0</v>
      </c>
      <c r="J77" s="26"/>
      <c r="K77" s="63"/>
      <c r="L77" s="64"/>
      <c r="M77" s="63" t="n">
        <f aca="false">SQRT(F77^2+I77^2)</f>
        <v>0</v>
      </c>
      <c r="N77" s="64" t="n">
        <f aca="false">SQRT(G77^2+J77^2)*121/10</f>
        <v>0</v>
      </c>
      <c r="O77" s="93"/>
      <c r="P77" s="91" t="n">
        <f aca="false">(20-O77)/20*100</f>
        <v>100</v>
      </c>
    </row>
    <row r="78" customFormat="false" ht="15" hidden="false" customHeight="false" outlineLevel="0" collapsed="false">
      <c r="A78" s="52" t="s">
        <v>71</v>
      </c>
      <c r="B78" s="20" t="n">
        <v>42</v>
      </c>
      <c r="C78" s="0" t="n">
        <v>250</v>
      </c>
      <c r="D78" s="20" t="n">
        <v>500</v>
      </c>
      <c r="E78" s="26"/>
      <c r="F78" s="26" t="n">
        <f aca="false">E78*121/10</f>
        <v>0</v>
      </c>
      <c r="G78" s="26"/>
      <c r="H78" s="26"/>
      <c r="I78" s="26" t="n">
        <f aca="false">H78*121/10</f>
        <v>0</v>
      </c>
      <c r="J78" s="26"/>
      <c r="K78" s="63"/>
      <c r="L78" s="64"/>
      <c r="M78" s="63" t="n">
        <f aca="false">SQRT(F78^2+I78^2)</f>
        <v>0</v>
      </c>
      <c r="N78" s="64" t="n">
        <f aca="false">SQRT(G78^2+J78^2)*121/10</f>
        <v>0</v>
      </c>
      <c r="O78" s="93"/>
      <c r="P78" s="91" t="n">
        <f aca="false">(20-O78)/20*100</f>
        <v>100</v>
      </c>
    </row>
    <row r="79" customFormat="false" ht="15" hidden="false" customHeight="false" outlineLevel="0" collapsed="false">
      <c r="A79" s="52" t="s">
        <v>71</v>
      </c>
      <c r="B79" s="20" t="n">
        <v>44</v>
      </c>
      <c r="C79" s="0" t="n">
        <v>250</v>
      </c>
      <c r="D79" s="20" t="n">
        <v>500</v>
      </c>
      <c r="E79" s="26"/>
      <c r="F79" s="26" t="n">
        <f aca="false">E79*121/10</f>
        <v>0</v>
      </c>
      <c r="G79" s="26"/>
      <c r="H79" s="26"/>
      <c r="I79" s="26" t="n">
        <f aca="false">H79*121/10</f>
        <v>0</v>
      </c>
      <c r="J79" s="26"/>
      <c r="K79" s="63"/>
      <c r="L79" s="64"/>
      <c r="M79" s="63" t="n">
        <f aca="false">SQRT(F79^2+I79^2)</f>
        <v>0</v>
      </c>
      <c r="N79" s="64" t="n">
        <f aca="false">SQRT(G79^2+J79^2)*121/10</f>
        <v>0</v>
      </c>
      <c r="O79" s="93"/>
      <c r="P79" s="91" t="n">
        <f aca="false">(20-O79)/20*100</f>
        <v>100</v>
      </c>
    </row>
    <row r="80" customFormat="false" ht="15" hidden="false" customHeight="false" outlineLevel="0" collapsed="false">
      <c r="A80" s="52" t="s">
        <v>71</v>
      </c>
      <c r="B80" s="20" t="n">
        <v>46</v>
      </c>
      <c r="C80" s="0" t="n">
        <v>250</v>
      </c>
      <c r="D80" s="20" t="n">
        <v>500</v>
      </c>
      <c r="E80" s="26"/>
      <c r="F80" s="26" t="n">
        <f aca="false">E80*121/10</f>
        <v>0</v>
      </c>
      <c r="G80" s="26"/>
      <c r="H80" s="26"/>
      <c r="I80" s="26" t="n">
        <f aca="false">H80*121/10</f>
        <v>0</v>
      </c>
      <c r="J80" s="26"/>
      <c r="K80" s="63"/>
      <c r="L80" s="64"/>
      <c r="M80" s="63" t="n">
        <f aca="false">SQRT(F80^2+I80^2)</f>
        <v>0</v>
      </c>
      <c r="N80" s="64" t="n">
        <f aca="false">SQRT(G80^2+J80^2)*121/10</f>
        <v>0</v>
      </c>
      <c r="O80" s="93"/>
      <c r="P80" s="91" t="n">
        <f aca="false">(20-O80)/20*100</f>
        <v>100</v>
      </c>
    </row>
    <row r="81" customFormat="false" ht="15" hidden="false" customHeight="false" outlineLevel="0" collapsed="false">
      <c r="A81" s="52" t="s">
        <v>71</v>
      </c>
      <c r="B81" s="20" t="n">
        <v>48</v>
      </c>
      <c r="C81" s="0" t="n">
        <v>250</v>
      </c>
      <c r="D81" s="20" t="n">
        <v>500</v>
      </c>
      <c r="E81" s="26"/>
      <c r="F81" s="26" t="n">
        <f aca="false">E81*121/10</f>
        <v>0</v>
      </c>
      <c r="G81" s="26"/>
      <c r="H81" s="26"/>
      <c r="I81" s="26" t="n">
        <f aca="false">H81*121/10</f>
        <v>0</v>
      </c>
      <c r="J81" s="26"/>
      <c r="K81" s="63"/>
      <c r="L81" s="64"/>
      <c r="M81" s="63" t="n">
        <f aca="false">SQRT(F81^2+I81^2)</f>
        <v>0</v>
      </c>
      <c r="N81" s="64" t="n">
        <f aca="false">SQRT(G81^2+J81^2)*121/10</f>
        <v>0</v>
      </c>
      <c r="O81" s="93"/>
      <c r="P81" s="91" t="n">
        <f aca="false">(20-O81)/20*100</f>
        <v>100</v>
      </c>
    </row>
    <row r="82" customFormat="false" ht="15" hidden="false" customHeight="false" outlineLevel="0" collapsed="false">
      <c r="A82" s="52" t="s">
        <v>71</v>
      </c>
      <c r="B82" s="20" t="n">
        <v>50</v>
      </c>
      <c r="C82" s="0" t="n">
        <v>250</v>
      </c>
      <c r="D82" s="20" t="n">
        <v>500</v>
      </c>
      <c r="E82" s="26"/>
      <c r="F82" s="26" t="n">
        <f aca="false">E82*121/10</f>
        <v>0</v>
      </c>
      <c r="G82" s="26"/>
      <c r="H82" s="26"/>
      <c r="I82" s="26" t="n">
        <f aca="false">H82*121/10</f>
        <v>0</v>
      </c>
      <c r="J82" s="26"/>
      <c r="K82" s="63"/>
      <c r="L82" s="64"/>
      <c r="M82" s="63" t="n">
        <f aca="false">SQRT(F82^2+I82^2)</f>
        <v>0</v>
      </c>
      <c r="N82" s="64" t="n">
        <f aca="false">SQRT(G82^2+J82^2)*121/10</f>
        <v>0</v>
      </c>
      <c r="O82" s="93"/>
      <c r="P82" s="91" t="n">
        <f aca="false">(20-O82)/20*100</f>
        <v>100</v>
      </c>
    </row>
    <row r="83" customFormat="false" ht="15" hidden="false" customHeight="false" outlineLevel="0" collapsed="false">
      <c r="A83" s="52" t="s">
        <v>71</v>
      </c>
      <c r="B83" s="20" t="n">
        <v>52</v>
      </c>
      <c r="C83" s="0" t="n">
        <v>250</v>
      </c>
      <c r="D83" s="20" t="n">
        <v>500</v>
      </c>
      <c r="E83" s="26"/>
      <c r="F83" s="26" t="n">
        <f aca="false">E83*121/10</f>
        <v>0</v>
      </c>
      <c r="G83" s="26"/>
      <c r="H83" s="26"/>
      <c r="I83" s="26" t="n">
        <f aca="false">H83*121/10</f>
        <v>0</v>
      </c>
      <c r="J83" s="26"/>
      <c r="K83" s="63"/>
      <c r="L83" s="64"/>
      <c r="M83" s="63" t="n">
        <f aca="false">SQRT(F83^2+I83^2)</f>
        <v>0</v>
      </c>
      <c r="N83" s="64" t="n">
        <f aca="false">SQRT(G83^2+J83^2)*121/10</f>
        <v>0</v>
      </c>
      <c r="O83" s="93"/>
      <c r="P83" s="91" t="n">
        <f aca="false">(20-O83)/20*100</f>
        <v>100</v>
      </c>
    </row>
    <row r="84" customFormat="false" ht="15" hidden="false" customHeight="false" outlineLevel="0" collapsed="false">
      <c r="A84" s="52" t="s">
        <v>71</v>
      </c>
      <c r="B84" s="20" t="n">
        <v>55</v>
      </c>
      <c r="C84" s="0" t="n">
        <v>250</v>
      </c>
      <c r="D84" s="20" t="n">
        <v>500</v>
      </c>
      <c r="E84" s="26"/>
      <c r="F84" s="26" t="n">
        <f aca="false">E84*121/10</f>
        <v>0</v>
      </c>
      <c r="G84" s="26"/>
      <c r="H84" s="26"/>
      <c r="I84" s="26" t="n">
        <f aca="false">H84*121/10</f>
        <v>0</v>
      </c>
      <c r="J84" s="26"/>
      <c r="K84" s="63"/>
      <c r="L84" s="64"/>
      <c r="M84" s="63" t="n">
        <f aca="false">SQRT(F84^2+I84^2)</f>
        <v>0</v>
      </c>
      <c r="N84" s="64" t="n">
        <f aca="false">SQRT(G84^2+J84^2)*121/10</f>
        <v>0</v>
      </c>
      <c r="O84" s="93"/>
      <c r="P84" s="91" t="n">
        <f aca="false">(20-O84)/20*100</f>
        <v>100</v>
      </c>
    </row>
    <row r="85" customFormat="false" ht="15" hidden="false" customHeight="false" outlineLevel="0" collapsed="false">
      <c r="A85" s="52" t="s">
        <v>71</v>
      </c>
      <c r="B85" s="20" t="n">
        <v>60</v>
      </c>
      <c r="C85" s="0" t="n">
        <v>250</v>
      </c>
      <c r="D85" s="20" t="n">
        <v>500</v>
      </c>
      <c r="E85" s="26"/>
      <c r="F85" s="26" t="n">
        <f aca="false">E85*121/10</f>
        <v>0</v>
      </c>
      <c r="G85" s="26"/>
      <c r="H85" s="26"/>
      <c r="I85" s="26" t="n">
        <f aca="false">H85*121/10</f>
        <v>0</v>
      </c>
      <c r="J85" s="26"/>
      <c r="K85" s="63"/>
      <c r="L85" s="64"/>
      <c r="M85" s="63" t="n">
        <f aca="false">SQRT(F85^2+I85^2)</f>
        <v>0</v>
      </c>
      <c r="N85" s="64" t="n">
        <f aca="false">SQRT(G85^2+J85^2)*121/10</f>
        <v>0</v>
      </c>
      <c r="O85" s="93"/>
      <c r="P85" s="91" t="n">
        <f aca="false">(20-O85)/20*100</f>
        <v>100</v>
      </c>
    </row>
    <row r="86" customFormat="false" ht="15" hidden="false" customHeight="false" outlineLevel="0" collapsed="false">
      <c r="A86" s="52" t="s">
        <v>71</v>
      </c>
      <c r="B86" s="20" t="n">
        <v>65</v>
      </c>
      <c r="C86" s="0" t="n">
        <v>250</v>
      </c>
      <c r="D86" s="20" t="n">
        <v>500</v>
      </c>
      <c r="E86" s="26"/>
      <c r="F86" s="26" t="n">
        <f aca="false">E86*121/10</f>
        <v>0</v>
      </c>
      <c r="G86" s="26"/>
      <c r="H86" s="26"/>
      <c r="I86" s="26" t="n">
        <f aca="false">H86*121/10</f>
        <v>0</v>
      </c>
      <c r="J86" s="26"/>
      <c r="K86" s="63"/>
      <c r="L86" s="64"/>
      <c r="M86" s="63" t="n">
        <f aca="false">SQRT(F86^2+I86^2)</f>
        <v>0</v>
      </c>
      <c r="N86" s="64" t="n">
        <f aca="false">SQRT(G86^2+J86^2)*121/10</f>
        <v>0</v>
      </c>
      <c r="O86" s="93"/>
      <c r="P86" s="91" t="n">
        <f aca="false">(20-O86)/20*100</f>
        <v>100</v>
      </c>
    </row>
    <row r="87" customFormat="false" ht="15" hidden="false" customHeight="false" outlineLevel="0" collapsed="false">
      <c r="A87" s="52" t="s">
        <v>71</v>
      </c>
      <c r="B87" s="20" t="n">
        <v>70</v>
      </c>
      <c r="C87" s="0" t="n">
        <v>250</v>
      </c>
      <c r="D87" s="20" t="n">
        <v>500</v>
      </c>
      <c r="E87" s="26"/>
      <c r="F87" s="26" t="n">
        <f aca="false">E87*121/10</f>
        <v>0</v>
      </c>
      <c r="G87" s="26"/>
      <c r="H87" s="26"/>
      <c r="I87" s="26" t="n">
        <f aca="false">H87*121/10</f>
        <v>0</v>
      </c>
      <c r="J87" s="26"/>
      <c r="K87" s="63"/>
      <c r="L87" s="64"/>
      <c r="M87" s="63" t="n">
        <f aca="false">SQRT(F87^2+I87^2)</f>
        <v>0</v>
      </c>
      <c r="N87" s="64" t="n">
        <f aca="false">SQRT(G87^2+J87^2)*121/10</f>
        <v>0</v>
      </c>
      <c r="O87" s="93"/>
      <c r="P87" s="91" t="n">
        <f aca="false">(20-O87)/20*100</f>
        <v>100</v>
      </c>
    </row>
    <row r="88" customFormat="false" ht="15" hidden="false" customHeight="false" outlineLevel="0" collapsed="false">
      <c r="A88" s="52" t="s">
        <v>71</v>
      </c>
      <c r="B88" s="20" t="n">
        <v>75</v>
      </c>
      <c r="C88" s="0" t="n">
        <v>250</v>
      </c>
      <c r="D88" s="20" t="n">
        <v>500</v>
      </c>
      <c r="E88" s="26"/>
      <c r="F88" s="26" t="n">
        <f aca="false">E88*121/10</f>
        <v>0</v>
      </c>
      <c r="G88" s="26"/>
      <c r="H88" s="26"/>
      <c r="I88" s="26" t="n">
        <f aca="false">H88*121/10</f>
        <v>0</v>
      </c>
      <c r="J88" s="26"/>
      <c r="K88" s="63"/>
      <c r="L88" s="64"/>
      <c r="M88" s="63" t="n">
        <f aca="false">SQRT(F88^2+I88^2)</f>
        <v>0</v>
      </c>
      <c r="N88" s="64" t="n">
        <f aca="false">SQRT(G88^2+J88^2)*121/10</f>
        <v>0</v>
      </c>
      <c r="O88" s="93"/>
      <c r="P88" s="91" t="n">
        <f aca="false">(20-O88)/20*100</f>
        <v>100</v>
      </c>
    </row>
    <row r="89" customFormat="false" ht="15" hidden="false" customHeight="false" outlineLevel="0" collapsed="false">
      <c r="A89" s="52" t="s">
        <v>71</v>
      </c>
      <c r="B89" s="20" t="n">
        <v>80</v>
      </c>
      <c r="C89" s="0" t="n">
        <v>250</v>
      </c>
      <c r="D89" s="20" t="n">
        <v>500</v>
      </c>
      <c r="E89" s="26"/>
      <c r="F89" s="26" t="n">
        <f aca="false">E89*121/10</f>
        <v>0</v>
      </c>
      <c r="G89" s="26"/>
      <c r="H89" s="26"/>
      <c r="I89" s="26" t="n">
        <f aca="false">H89*121/10</f>
        <v>0</v>
      </c>
      <c r="J89" s="26"/>
      <c r="K89" s="69"/>
      <c r="L89" s="70"/>
      <c r="M89" s="69" t="n">
        <f aca="false">SQRT(F89^2+I89^2)</f>
        <v>0</v>
      </c>
      <c r="N89" s="70" t="n">
        <f aca="false">SQRT(G89^2+J89^2)*121/10</f>
        <v>0</v>
      </c>
      <c r="O89" s="94"/>
      <c r="P89" s="95" t="n">
        <f aca="false">(20-O89)/20*100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7" activeCellId="0" sqref="S27"/>
    </sheetView>
  </sheetViews>
  <sheetFormatPr defaultRowHeight="15.75"/>
  <cols>
    <col collapsed="false" hidden="false" max="1" min="1" style="0" width="17.106976744186"/>
    <col collapsed="false" hidden="false" max="2" min="2" style="0" width="8.24651162790698"/>
    <col collapsed="false" hidden="false" max="4" min="3" style="0" width="14.8883720930233"/>
    <col collapsed="false" hidden="false" max="5" min="5" style="0" width="9.72093023255814"/>
    <col collapsed="false" hidden="false" max="7" min="6" style="0" width="14.8883720930233"/>
    <col collapsed="false" hidden="false" max="8" min="8" style="0" width="9.72093023255814"/>
    <col collapsed="false" hidden="false" max="10" min="9" style="0" width="14.8883720930233"/>
    <col collapsed="false" hidden="false" max="11" min="11" style="0" width="9.47441860465116"/>
    <col collapsed="false" hidden="false" max="13" min="12" style="0" width="14.8883720930233"/>
    <col collapsed="false" hidden="false" max="14" min="14" style="0" width="9.47441860465116"/>
    <col collapsed="false" hidden="false" max="15" min="15" style="0" width="13.4139534883721"/>
    <col collapsed="false" hidden="false" max="16" min="16" style="0" width="13.7813953488372"/>
    <col collapsed="false" hidden="false" max="17" min="17" style="0" width="10.8279069767442"/>
  </cols>
  <sheetData>
    <row r="2" customFormat="false" ht="16.5" hidden="false" customHeight="false" outlineLevel="0" collapsed="false">
      <c r="A2" s="96" t="s">
        <v>107</v>
      </c>
      <c r="C2" s="0" t="s">
        <v>108</v>
      </c>
      <c r="D2" s="0" t="s">
        <v>19</v>
      </c>
    </row>
    <row r="3" customFormat="false" ht="15" hidden="false" customHeight="false" outlineLevel="0" collapsed="false">
      <c r="A3" s="19"/>
      <c r="B3" s="7"/>
      <c r="C3" s="97" t="s">
        <v>109</v>
      </c>
      <c r="D3" s="97"/>
      <c r="E3" s="97"/>
      <c r="F3" s="98" t="s">
        <v>110</v>
      </c>
      <c r="G3" s="98"/>
      <c r="H3" s="98"/>
      <c r="I3" s="97" t="s">
        <v>111</v>
      </c>
      <c r="J3" s="97"/>
      <c r="K3" s="97"/>
      <c r="L3" s="97" t="s">
        <v>112</v>
      </c>
      <c r="M3" s="97"/>
      <c r="N3" s="97"/>
      <c r="O3" s="99" t="s">
        <v>113</v>
      </c>
      <c r="P3" s="99"/>
      <c r="Q3" s="99"/>
      <c r="R3" s="100"/>
      <c r="S3" s="100"/>
      <c r="T3" s="100"/>
      <c r="U3" s="100"/>
      <c r="V3" s="100"/>
      <c r="W3" s="100"/>
    </row>
    <row r="4" customFormat="false" ht="15" hidden="false" customHeight="false" outlineLevel="0" collapsed="false">
      <c r="A4" s="101" t="s">
        <v>20</v>
      </c>
      <c r="B4" s="101" t="s">
        <v>57</v>
      </c>
      <c r="C4" s="102" t="s">
        <v>31</v>
      </c>
      <c r="D4" s="103" t="s">
        <v>29</v>
      </c>
      <c r="E4" s="32" t="s">
        <v>114</v>
      </c>
      <c r="F4" s="104" t="s">
        <v>31</v>
      </c>
      <c r="G4" s="103" t="s">
        <v>29</v>
      </c>
      <c r="H4" s="32" t="s">
        <v>114</v>
      </c>
      <c r="I4" s="104" t="s">
        <v>31</v>
      </c>
      <c r="J4" s="103" t="s">
        <v>29</v>
      </c>
      <c r="K4" s="32" t="s">
        <v>114</v>
      </c>
      <c r="L4" s="104" t="s">
        <v>31</v>
      </c>
      <c r="M4" s="103" t="s">
        <v>29</v>
      </c>
      <c r="N4" s="32" t="s">
        <v>114</v>
      </c>
      <c r="O4" s="72" t="s">
        <v>31</v>
      </c>
      <c r="P4" s="56" t="s">
        <v>29</v>
      </c>
      <c r="Q4" s="105" t="s">
        <v>114</v>
      </c>
      <c r="S4" s="106"/>
      <c r="T4" s="107"/>
      <c r="U4" s="107"/>
      <c r="V4" s="107"/>
      <c r="W4" s="107"/>
    </row>
    <row r="5" customFormat="false" ht="15" hidden="false" customHeight="false" outlineLevel="0" collapsed="false">
      <c r="A5" s="108" t="s">
        <v>36</v>
      </c>
      <c r="B5" s="108" t="n">
        <v>250</v>
      </c>
      <c r="C5" s="108" t="s">
        <v>115</v>
      </c>
      <c r="D5" s="108" t="s">
        <v>116</v>
      </c>
      <c r="E5" s="108" t="n">
        <v>98</v>
      </c>
      <c r="F5" s="108" t="s">
        <v>117</v>
      </c>
      <c r="G5" s="108" t="s">
        <v>118</v>
      </c>
      <c r="H5" s="108" t="n">
        <v>90</v>
      </c>
      <c r="I5" s="108" t="s">
        <v>119</v>
      </c>
      <c r="J5" s="108" t="s">
        <v>120</v>
      </c>
      <c r="K5" s="109" t="n">
        <v>90</v>
      </c>
      <c r="L5" s="108" t="s">
        <v>121</v>
      </c>
      <c r="M5" s="108" t="s">
        <v>116</v>
      </c>
      <c r="N5" s="108" t="n">
        <v>90</v>
      </c>
      <c r="O5" s="110" t="s">
        <v>122</v>
      </c>
      <c r="P5" s="111" t="s">
        <v>123</v>
      </c>
      <c r="Q5" s="112" t="n">
        <v>96</v>
      </c>
      <c r="S5" s="7"/>
      <c r="T5" s="7"/>
      <c r="U5" s="7"/>
      <c r="V5" s="7"/>
      <c r="W5" s="7"/>
    </row>
    <row r="6" customFormat="false" ht="15" hidden="false" customHeight="false" outlineLevel="0" collapsed="false">
      <c r="A6" s="113" t="s">
        <v>38</v>
      </c>
      <c r="B6" s="113" t="n">
        <v>350</v>
      </c>
      <c r="C6" s="113" t="s">
        <v>124</v>
      </c>
      <c r="D6" s="113" t="s">
        <v>125</v>
      </c>
      <c r="E6" s="113" t="n">
        <v>98</v>
      </c>
      <c r="F6" s="113" t="s">
        <v>126</v>
      </c>
      <c r="G6" s="113" t="s">
        <v>127</v>
      </c>
      <c r="H6" s="113" t="n">
        <v>100</v>
      </c>
      <c r="I6" s="113" t="s">
        <v>128</v>
      </c>
      <c r="J6" s="113" t="s">
        <v>129</v>
      </c>
      <c r="K6" s="114" t="n">
        <v>95</v>
      </c>
      <c r="L6" s="113" t="s">
        <v>130</v>
      </c>
      <c r="M6" s="113" t="s">
        <v>131</v>
      </c>
      <c r="N6" s="113" t="n">
        <v>100</v>
      </c>
      <c r="O6" s="115" t="s">
        <v>132</v>
      </c>
      <c r="P6" s="116" t="s">
        <v>133</v>
      </c>
      <c r="Q6" s="117" t="n">
        <v>98</v>
      </c>
      <c r="S6" s="7"/>
      <c r="T6" s="7"/>
      <c r="U6" s="7"/>
      <c r="V6" s="7"/>
      <c r="W6" s="7"/>
    </row>
    <row r="7" customFormat="false" ht="15" hidden="false" customHeight="false" outlineLevel="0" collapsed="false">
      <c r="A7" s="113" t="s">
        <v>40</v>
      </c>
      <c r="B7" s="113" t="n">
        <v>250</v>
      </c>
      <c r="C7" s="113" t="s">
        <v>134</v>
      </c>
      <c r="D7" s="113" t="s">
        <v>135</v>
      </c>
      <c r="E7" s="113" t="n">
        <v>100</v>
      </c>
      <c r="F7" s="113" t="s">
        <v>136</v>
      </c>
      <c r="G7" s="113" t="s">
        <v>137</v>
      </c>
      <c r="H7" s="113" t="n">
        <v>100</v>
      </c>
      <c r="I7" s="113" t="s">
        <v>138</v>
      </c>
      <c r="J7" s="113" t="s">
        <v>139</v>
      </c>
      <c r="K7" s="114" t="n">
        <v>100</v>
      </c>
      <c r="L7" s="113" t="s">
        <v>140</v>
      </c>
      <c r="M7" s="113" t="s">
        <v>141</v>
      </c>
      <c r="N7" s="113" t="n">
        <v>100</v>
      </c>
      <c r="O7" s="115" t="s">
        <v>142</v>
      </c>
      <c r="P7" s="116" t="s">
        <v>143</v>
      </c>
      <c r="Q7" s="117" t="n">
        <v>100</v>
      </c>
      <c r="S7" s="7"/>
      <c r="T7" s="7"/>
      <c r="U7" s="7"/>
      <c r="V7" s="7"/>
      <c r="W7" s="7"/>
    </row>
    <row r="8" customFormat="false" ht="15" hidden="false" customHeight="false" outlineLevel="0" collapsed="false">
      <c r="A8" s="113" t="s">
        <v>44</v>
      </c>
      <c r="B8" s="113" t="n">
        <v>250</v>
      </c>
      <c r="C8" s="113" t="s">
        <v>144</v>
      </c>
      <c r="D8" s="113" t="s">
        <v>145</v>
      </c>
      <c r="E8" s="113" t="n">
        <v>100</v>
      </c>
      <c r="F8" s="113" t="s">
        <v>146</v>
      </c>
      <c r="G8" s="113" t="s">
        <v>147</v>
      </c>
      <c r="H8" s="113" t="n">
        <v>100</v>
      </c>
      <c r="I8" s="113" t="s">
        <v>148</v>
      </c>
      <c r="J8" s="118" t="s">
        <v>135</v>
      </c>
      <c r="K8" s="114" t="n">
        <v>100</v>
      </c>
      <c r="L8" s="113" t="s">
        <v>149</v>
      </c>
      <c r="M8" s="113" t="s">
        <v>150</v>
      </c>
      <c r="N8" s="113" t="n">
        <v>100</v>
      </c>
      <c r="O8" s="115" t="s">
        <v>151</v>
      </c>
      <c r="P8" s="116" t="s">
        <v>152</v>
      </c>
      <c r="Q8" s="117" t="n">
        <v>100</v>
      </c>
      <c r="S8" s="7"/>
      <c r="T8" s="7"/>
      <c r="U8" s="7"/>
      <c r="V8" s="7"/>
      <c r="W8" s="7"/>
    </row>
    <row r="9" customFormat="false" ht="15" hidden="false" customHeight="false" outlineLevel="0" collapsed="false">
      <c r="A9" s="113" t="s">
        <v>46</v>
      </c>
      <c r="B9" s="113" t="n">
        <v>300</v>
      </c>
      <c r="C9" s="113" t="s">
        <v>153</v>
      </c>
      <c r="D9" s="113" t="s">
        <v>154</v>
      </c>
      <c r="E9" s="113" t="n">
        <v>98</v>
      </c>
      <c r="F9" s="113" t="s">
        <v>155</v>
      </c>
      <c r="G9" s="113" t="s">
        <v>156</v>
      </c>
      <c r="H9" s="113" t="n">
        <v>100</v>
      </c>
      <c r="I9" s="113" t="s">
        <v>157</v>
      </c>
      <c r="J9" s="118" t="s">
        <v>158</v>
      </c>
      <c r="K9" s="114" t="n">
        <v>100</v>
      </c>
      <c r="L9" s="113" t="s">
        <v>159</v>
      </c>
      <c r="M9" s="113" t="s">
        <v>160</v>
      </c>
      <c r="N9" s="113" t="n">
        <v>90</v>
      </c>
      <c r="O9" s="115" t="s">
        <v>161</v>
      </c>
      <c r="P9" s="116" t="s">
        <v>145</v>
      </c>
      <c r="Q9" s="117" t="n">
        <v>100</v>
      </c>
      <c r="S9" s="7"/>
      <c r="T9" s="7"/>
      <c r="U9" s="7"/>
      <c r="V9" s="7"/>
      <c r="W9" s="7"/>
    </row>
    <row r="10" customFormat="false" ht="15" hidden="false" customHeight="false" outlineLevel="0" collapsed="false">
      <c r="A10" s="113" t="s">
        <v>48</v>
      </c>
      <c r="B10" s="113" t="n">
        <v>400</v>
      </c>
      <c r="C10" s="113" t="s">
        <v>162</v>
      </c>
      <c r="D10" s="113" t="s">
        <v>163</v>
      </c>
      <c r="E10" s="113" t="n">
        <v>96</v>
      </c>
      <c r="F10" s="113" t="s">
        <v>164</v>
      </c>
      <c r="G10" s="113" t="s">
        <v>165</v>
      </c>
      <c r="H10" s="113" t="n">
        <v>100</v>
      </c>
      <c r="I10" s="113" t="s">
        <v>166</v>
      </c>
      <c r="J10" s="113" t="s">
        <v>167</v>
      </c>
      <c r="K10" s="114" t="n">
        <v>100</v>
      </c>
      <c r="L10" s="113" t="s">
        <v>168</v>
      </c>
      <c r="M10" s="113" t="s">
        <v>169</v>
      </c>
      <c r="N10" s="113" t="n">
        <v>100</v>
      </c>
      <c r="O10" s="115" t="s">
        <v>170</v>
      </c>
      <c r="P10" s="116" t="s">
        <v>171</v>
      </c>
      <c r="Q10" s="117" t="n">
        <v>98</v>
      </c>
      <c r="S10" s="7"/>
      <c r="T10" s="7"/>
      <c r="U10" s="7"/>
      <c r="V10" s="7"/>
      <c r="W10" s="7"/>
    </row>
    <row r="11" customFormat="false" ht="15" hidden="false" customHeight="false" outlineLevel="0" collapsed="false">
      <c r="A11" s="113" t="s">
        <v>50</v>
      </c>
      <c r="B11" s="113" t="n">
        <v>550</v>
      </c>
      <c r="C11" s="113" t="s">
        <v>172</v>
      </c>
      <c r="D11" s="113" t="s">
        <v>173</v>
      </c>
      <c r="E11" s="113" t="n">
        <v>100</v>
      </c>
      <c r="F11" s="113" t="s">
        <v>174</v>
      </c>
      <c r="G11" s="113" t="s">
        <v>175</v>
      </c>
      <c r="H11" s="113" t="n">
        <v>100</v>
      </c>
      <c r="I11" s="113" t="s">
        <v>176</v>
      </c>
      <c r="J11" s="113" t="s">
        <v>177</v>
      </c>
      <c r="K11" s="114" t="n">
        <v>100</v>
      </c>
      <c r="L11" s="113" t="s">
        <v>178</v>
      </c>
      <c r="M11" s="113" t="s">
        <v>179</v>
      </c>
      <c r="N11" s="113" t="n">
        <v>100</v>
      </c>
      <c r="O11" s="115" t="s">
        <v>180</v>
      </c>
      <c r="P11" s="116" t="s">
        <v>181</v>
      </c>
      <c r="Q11" s="117" t="n">
        <v>96</v>
      </c>
      <c r="S11" s="7"/>
      <c r="T11" s="7"/>
      <c r="U11" s="7"/>
      <c r="V11" s="7"/>
      <c r="W11" s="7"/>
    </row>
    <row r="12" customFormat="false" ht="15" hidden="false" customHeight="false" outlineLevel="0" collapsed="false">
      <c r="A12" s="113" t="s">
        <v>51</v>
      </c>
      <c r="B12" s="113" t="n">
        <v>250</v>
      </c>
      <c r="C12" s="113" t="s">
        <v>182</v>
      </c>
      <c r="D12" s="113" t="s">
        <v>183</v>
      </c>
      <c r="E12" s="113" t="n">
        <v>100</v>
      </c>
      <c r="F12" s="113" t="s">
        <v>184</v>
      </c>
      <c r="G12" s="113" t="s">
        <v>185</v>
      </c>
      <c r="H12" s="113" t="n">
        <v>100</v>
      </c>
      <c r="I12" s="113" t="s">
        <v>186</v>
      </c>
      <c r="J12" s="113" t="s">
        <v>187</v>
      </c>
      <c r="K12" s="113" t="n">
        <v>100</v>
      </c>
      <c r="L12" s="113" t="s">
        <v>188</v>
      </c>
      <c r="M12" s="113" t="s">
        <v>189</v>
      </c>
      <c r="N12" s="113" t="n">
        <v>100</v>
      </c>
      <c r="O12" s="115" t="s">
        <v>190</v>
      </c>
      <c r="P12" s="116" t="s">
        <v>191</v>
      </c>
      <c r="Q12" s="117" t="n">
        <v>100</v>
      </c>
    </row>
    <row r="13" customFormat="false" ht="15" hidden="false" customHeight="false" outlineLevel="0" collapsed="false">
      <c r="A13" s="113" t="s">
        <v>52</v>
      </c>
      <c r="B13" s="113" t="n">
        <v>350</v>
      </c>
      <c r="C13" s="113" t="s">
        <v>192</v>
      </c>
      <c r="D13" s="113" t="s">
        <v>193</v>
      </c>
      <c r="E13" s="113" t="n">
        <v>58</v>
      </c>
      <c r="F13" s="113" t="s">
        <v>194</v>
      </c>
      <c r="G13" s="113" t="s">
        <v>195</v>
      </c>
      <c r="H13" s="113" t="n">
        <v>70</v>
      </c>
      <c r="I13" s="113" t="s">
        <v>196</v>
      </c>
      <c r="J13" s="113" t="s">
        <v>197</v>
      </c>
      <c r="K13" s="113" t="n">
        <v>52</v>
      </c>
      <c r="L13" s="113" t="s">
        <v>198</v>
      </c>
      <c r="M13" s="54" t="s">
        <v>199</v>
      </c>
      <c r="N13" s="113" t="n">
        <v>44</v>
      </c>
      <c r="O13" s="119" t="s">
        <v>200</v>
      </c>
      <c r="P13" s="120" t="s">
        <v>201</v>
      </c>
      <c r="Q13" s="119" t="n">
        <v>100</v>
      </c>
    </row>
    <row r="14" customFormat="false" ht="15" hidden="false" customHeight="false" outlineLevel="0" collapsed="false">
      <c r="A14" s="113" t="s">
        <v>42</v>
      </c>
      <c r="B14" s="113" t="n">
        <v>350</v>
      </c>
      <c r="C14" s="113" t="s">
        <v>202</v>
      </c>
      <c r="D14" s="113" t="s">
        <v>203</v>
      </c>
      <c r="E14" s="113" t="n">
        <v>100</v>
      </c>
      <c r="F14" s="113" t="s">
        <v>204</v>
      </c>
      <c r="G14" s="113" t="s">
        <v>205</v>
      </c>
      <c r="H14" s="113" t="n">
        <v>100</v>
      </c>
      <c r="I14" s="113" t="s">
        <v>206</v>
      </c>
      <c r="J14" s="113" t="s">
        <v>207</v>
      </c>
      <c r="K14" s="113" t="n">
        <v>100</v>
      </c>
      <c r="L14" s="113" t="s">
        <v>208</v>
      </c>
      <c r="M14" s="113" t="s">
        <v>209</v>
      </c>
      <c r="N14" s="113" t="n">
        <v>100</v>
      </c>
      <c r="O14" s="115" t="s">
        <v>210</v>
      </c>
      <c r="P14" s="121" t="s">
        <v>211</v>
      </c>
      <c r="Q14" s="115" t="n">
        <v>100</v>
      </c>
    </row>
    <row r="15" customFormat="false" ht="15" hidden="false" customHeight="false" outlineLevel="0" collapsed="false">
      <c r="A15" s="12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23"/>
      <c r="P15" s="124"/>
      <c r="Q15" s="123"/>
    </row>
    <row r="16" customFormat="false" ht="1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23"/>
      <c r="P16" s="124"/>
      <c r="Q16" s="123"/>
    </row>
    <row r="17" customFormat="false" ht="1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23"/>
      <c r="P17" s="124"/>
      <c r="Q17" s="1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125"/>
      <c r="P18" s="125"/>
      <c r="Q18" s="125"/>
    </row>
    <row r="20" customFormat="false" ht="15.75" hidden="false" customHeight="false" outlineLevel="0" collapsed="false">
      <c r="A20" s="96" t="s">
        <v>212</v>
      </c>
      <c r="C20" s="0" t="s">
        <v>213</v>
      </c>
      <c r="E20" s="0" t="s">
        <v>108</v>
      </c>
      <c r="F20" s="0" t="s">
        <v>19</v>
      </c>
    </row>
    <row r="21" customFormat="false" ht="15" hidden="false" customHeight="false" outlineLevel="0" collapsed="false">
      <c r="C21" s="108" t="s">
        <v>109</v>
      </c>
      <c r="D21" s="108"/>
      <c r="E21" s="108"/>
      <c r="F21" s="126" t="s">
        <v>110</v>
      </c>
      <c r="G21" s="126"/>
      <c r="H21" s="126"/>
      <c r="I21" s="108" t="s">
        <v>111</v>
      </c>
      <c r="J21" s="108"/>
      <c r="K21" s="108"/>
      <c r="L21" s="108" t="s">
        <v>112</v>
      </c>
      <c r="M21" s="108"/>
      <c r="N21" s="108"/>
      <c r="O21" s="99" t="s">
        <v>113</v>
      </c>
      <c r="P21" s="99"/>
      <c r="Q21" s="99"/>
    </row>
    <row r="22" customFormat="false" ht="15" hidden="false" customHeight="false" outlineLevel="0" collapsed="false">
      <c r="A22" s="11" t="s">
        <v>56</v>
      </c>
      <c r="B22" s="127" t="s">
        <v>57</v>
      </c>
      <c r="C22" s="128" t="s">
        <v>31</v>
      </c>
      <c r="D22" s="129" t="s">
        <v>29</v>
      </c>
      <c r="E22" s="130" t="s">
        <v>114</v>
      </c>
      <c r="F22" s="128" t="s">
        <v>31</v>
      </c>
      <c r="G22" s="129" t="s">
        <v>29</v>
      </c>
      <c r="H22" s="130" t="s">
        <v>114</v>
      </c>
      <c r="I22" s="128" t="s">
        <v>31</v>
      </c>
      <c r="J22" s="129" t="s">
        <v>29</v>
      </c>
      <c r="K22" s="130" t="s">
        <v>114</v>
      </c>
      <c r="L22" s="128" t="s">
        <v>31</v>
      </c>
      <c r="M22" s="129" t="s">
        <v>29</v>
      </c>
      <c r="N22" s="131" t="s">
        <v>114</v>
      </c>
      <c r="O22" s="72" t="s">
        <v>31</v>
      </c>
      <c r="P22" s="56" t="s">
        <v>29</v>
      </c>
      <c r="Q22" s="105" t="s">
        <v>114</v>
      </c>
    </row>
    <row r="23" customFormat="false" ht="15" hidden="false" customHeight="false" outlineLevel="0" collapsed="false">
      <c r="A23" s="132" t="n">
        <v>0</v>
      </c>
      <c r="B23" s="108" t="n">
        <v>250</v>
      </c>
      <c r="C23" s="133" t="s">
        <v>214</v>
      </c>
      <c r="D23" s="134" t="s">
        <v>135</v>
      </c>
      <c r="E23" s="108" t="n">
        <v>100</v>
      </c>
      <c r="F23" s="135" t="s">
        <v>215</v>
      </c>
      <c r="G23" s="134" t="s">
        <v>135</v>
      </c>
      <c r="H23" s="108" t="n">
        <v>100</v>
      </c>
      <c r="I23" s="135" t="s">
        <v>216</v>
      </c>
      <c r="J23" s="134" t="s">
        <v>135</v>
      </c>
      <c r="K23" s="108" t="n">
        <v>100</v>
      </c>
      <c r="L23" s="135" t="s">
        <v>217</v>
      </c>
      <c r="M23" s="134" t="s">
        <v>135</v>
      </c>
      <c r="N23" s="108" t="n">
        <v>100</v>
      </c>
      <c r="O23" s="110"/>
      <c r="P23" s="110"/>
      <c r="Q23" s="112"/>
    </row>
    <row r="24" customFormat="false" ht="15" hidden="false" customHeight="false" outlineLevel="0" collapsed="false">
      <c r="A24" s="136" t="n">
        <v>0.01</v>
      </c>
      <c r="B24" s="113" t="n">
        <v>250</v>
      </c>
      <c r="C24" s="137" t="s">
        <v>218</v>
      </c>
      <c r="D24" s="138" t="s">
        <v>135</v>
      </c>
      <c r="E24" s="113" t="n">
        <v>100</v>
      </c>
      <c r="F24" s="139" t="s">
        <v>219</v>
      </c>
      <c r="G24" s="138" t="s">
        <v>220</v>
      </c>
      <c r="H24" s="113" t="n">
        <v>100</v>
      </c>
      <c r="I24" s="139" t="s">
        <v>221</v>
      </c>
      <c r="J24" s="138" t="s">
        <v>222</v>
      </c>
      <c r="K24" s="113" t="n">
        <v>100</v>
      </c>
      <c r="L24" s="139" t="s">
        <v>223</v>
      </c>
      <c r="M24" s="138" t="s">
        <v>145</v>
      </c>
      <c r="N24" s="113" t="n">
        <v>100</v>
      </c>
      <c r="O24" s="115"/>
      <c r="P24" s="140"/>
      <c r="Q24" s="117"/>
    </row>
    <row r="25" customFormat="false" ht="15" hidden="false" customHeight="false" outlineLevel="0" collapsed="false">
      <c r="A25" s="136" t="n">
        <v>0.02</v>
      </c>
      <c r="B25" s="113" t="n">
        <v>250</v>
      </c>
      <c r="C25" s="137" t="s">
        <v>224</v>
      </c>
      <c r="D25" s="138" t="s">
        <v>225</v>
      </c>
      <c r="E25" s="113" t="n">
        <v>100</v>
      </c>
      <c r="F25" s="139" t="s">
        <v>226</v>
      </c>
      <c r="G25" s="138" t="s">
        <v>227</v>
      </c>
      <c r="H25" s="113" t="n">
        <v>100</v>
      </c>
      <c r="I25" s="139" t="s">
        <v>228</v>
      </c>
      <c r="J25" s="138" t="s">
        <v>118</v>
      </c>
      <c r="K25" s="113" t="n">
        <v>100</v>
      </c>
      <c r="L25" s="139" t="s">
        <v>229</v>
      </c>
      <c r="M25" s="138" t="s">
        <v>230</v>
      </c>
      <c r="N25" s="113" t="n">
        <v>100</v>
      </c>
      <c r="O25" s="115"/>
      <c r="P25" s="140"/>
      <c r="Q25" s="117"/>
    </row>
    <row r="26" customFormat="false" ht="15" hidden="false" customHeight="false" outlineLevel="0" collapsed="false">
      <c r="A26" s="136" t="n">
        <v>0.03</v>
      </c>
      <c r="B26" s="113" t="n">
        <v>250</v>
      </c>
      <c r="C26" s="137" t="s">
        <v>231</v>
      </c>
      <c r="D26" s="138" t="s">
        <v>232</v>
      </c>
      <c r="E26" s="113" t="n">
        <v>100</v>
      </c>
      <c r="F26" s="139" t="s">
        <v>233</v>
      </c>
      <c r="G26" s="138" t="s">
        <v>234</v>
      </c>
      <c r="H26" s="113" t="n">
        <v>100</v>
      </c>
      <c r="I26" s="139" t="s">
        <v>235</v>
      </c>
      <c r="J26" s="138" t="s">
        <v>236</v>
      </c>
      <c r="K26" s="113" t="n">
        <v>100</v>
      </c>
      <c r="L26" s="139" t="s">
        <v>237</v>
      </c>
      <c r="M26" s="138" t="s">
        <v>238</v>
      </c>
      <c r="N26" s="113" t="n">
        <v>100</v>
      </c>
      <c r="O26" s="115"/>
      <c r="P26" s="140"/>
      <c r="Q26" s="117"/>
    </row>
    <row r="27" customFormat="false" ht="15" hidden="false" customHeight="false" outlineLevel="0" collapsed="false">
      <c r="A27" s="136" t="n">
        <v>0.04</v>
      </c>
      <c r="B27" s="113" t="n">
        <v>250</v>
      </c>
      <c r="C27" s="137" t="s">
        <v>239</v>
      </c>
      <c r="D27" s="138" t="s">
        <v>240</v>
      </c>
      <c r="E27" s="113" t="n">
        <v>100</v>
      </c>
      <c r="F27" s="139" t="s">
        <v>241</v>
      </c>
      <c r="G27" s="138" t="s">
        <v>242</v>
      </c>
      <c r="H27" s="113" t="n">
        <v>100</v>
      </c>
      <c r="I27" s="139" t="s">
        <v>243</v>
      </c>
      <c r="J27" s="138" t="s">
        <v>244</v>
      </c>
      <c r="K27" s="113" t="n">
        <v>100</v>
      </c>
      <c r="L27" s="139" t="s">
        <v>245</v>
      </c>
      <c r="M27" s="138" t="s">
        <v>246</v>
      </c>
      <c r="N27" s="113" t="n">
        <v>100</v>
      </c>
      <c r="O27" s="115"/>
      <c r="P27" s="140"/>
      <c r="Q27" s="117"/>
    </row>
    <row r="28" customFormat="false" ht="15" hidden="false" customHeight="false" outlineLevel="0" collapsed="false">
      <c r="A28" s="136" t="n">
        <v>0.05</v>
      </c>
      <c r="B28" s="113" t="n">
        <v>250</v>
      </c>
      <c r="C28" s="137" t="s">
        <v>247</v>
      </c>
      <c r="D28" s="138" t="s">
        <v>248</v>
      </c>
      <c r="E28" s="113" t="n">
        <v>100</v>
      </c>
      <c r="F28" s="139" t="s">
        <v>249</v>
      </c>
      <c r="G28" s="138" t="s">
        <v>250</v>
      </c>
      <c r="H28" s="113" t="n">
        <v>100</v>
      </c>
      <c r="I28" s="139" t="s">
        <v>251</v>
      </c>
      <c r="J28" s="138" t="s">
        <v>252</v>
      </c>
      <c r="K28" s="113" t="n">
        <v>95</v>
      </c>
      <c r="L28" s="139" t="s">
        <v>253</v>
      </c>
      <c r="M28" s="138" t="s">
        <v>254</v>
      </c>
      <c r="N28" s="113" t="n">
        <v>100</v>
      </c>
      <c r="O28" s="115"/>
      <c r="P28" s="140"/>
      <c r="Q28" s="117"/>
    </row>
    <row r="29" customFormat="false" ht="15" hidden="false" customHeight="false" outlineLevel="0" collapsed="false">
      <c r="A29" s="136" t="n">
        <v>0.06</v>
      </c>
      <c r="B29" s="113" t="n">
        <v>250</v>
      </c>
      <c r="C29" s="137" t="s">
        <v>255</v>
      </c>
      <c r="D29" s="138" t="s">
        <v>256</v>
      </c>
      <c r="E29" s="113" t="n">
        <v>100</v>
      </c>
      <c r="F29" s="139" t="s">
        <v>257</v>
      </c>
      <c r="G29" s="138" t="s">
        <v>258</v>
      </c>
      <c r="H29" s="113" t="n">
        <v>100</v>
      </c>
      <c r="I29" s="139" t="s">
        <v>259</v>
      </c>
      <c r="J29" s="138" t="s">
        <v>260</v>
      </c>
      <c r="K29" s="113" t="n">
        <v>100</v>
      </c>
      <c r="L29" s="139" t="s">
        <v>261</v>
      </c>
      <c r="M29" s="138" t="s">
        <v>262</v>
      </c>
      <c r="N29" s="113" t="n">
        <v>100</v>
      </c>
      <c r="O29" s="115"/>
      <c r="P29" s="140"/>
      <c r="Q29" s="117"/>
    </row>
    <row r="30" customFormat="false" ht="15" hidden="false" customHeight="false" outlineLevel="0" collapsed="false">
      <c r="A30" s="136" t="n">
        <v>0.07</v>
      </c>
      <c r="B30" s="113" t="n">
        <v>250</v>
      </c>
      <c r="C30" s="137" t="s">
        <v>263</v>
      </c>
      <c r="D30" s="138" t="s">
        <v>264</v>
      </c>
      <c r="E30" s="113" t="n">
        <v>100</v>
      </c>
      <c r="F30" s="139" t="s">
        <v>265</v>
      </c>
      <c r="G30" s="138" t="s">
        <v>266</v>
      </c>
      <c r="H30" s="113" t="n">
        <v>100</v>
      </c>
      <c r="I30" s="139" t="s">
        <v>267</v>
      </c>
      <c r="J30" s="138" t="s">
        <v>268</v>
      </c>
      <c r="K30" s="113" t="n">
        <v>100</v>
      </c>
      <c r="L30" s="139" t="s">
        <v>269</v>
      </c>
      <c r="M30" s="138" t="s">
        <v>270</v>
      </c>
      <c r="N30" s="113" t="n">
        <v>95</v>
      </c>
      <c r="O30" s="115"/>
      <c r="P30" s="140"/>
      <c r="Q30" s="117"/>
    </row>
    <row r="31" customFormat="false" ht="15" hidden="false" customHeight="false" outlineLevel="0" collapsed="false">
      <c r="A31" s="136" t="n">
        <v>0.08</v>
      </c>
      <c r="B31" s="113" t="n">
        <v>250</v>
      </c>
      <c r="C31" s="137" t="s">
        <v>271</v>
      </c>
      <c r="D31" s="138" t="s">
        <v>272</v>
      </c>
      <c r="E31" s="113" t="n">
        <v>95</v>
      </c>
      <c r="F31" s="139" t="s">
        <v>273</v>
      </c>
      <c r="G31" s="138" t="s">
        <v>274</v>
      </c>
      <c r="H31" s="113" t="n">
        <v>100</v>
      </c>
      <c r="I31" s="139" t="s">
        <v>275</v>
      </c>
      <c r="J31" s="138" t="s">
        <v>276</v>
      </c>
      <c r="K31" s="113" t="n">
        <v>100</v>
      </c>
      <c r="L31" s="139" t="s">
        <v>277</v>
      </c>
      <c r="M31" s="138" t="s">
        <v>278</v>
      </c>
      <c r="N31" s="113" t="n">
        <v>100</v>
      </c>
      <c r="O31" s="119"/>
      <c r="P31" s="119"/>
      <c r="Q31" s="141"/>
    </row>
    <row r="32" customFormat="false" ht="15" hidden="false" customHeight="false" outlineLevel="0" collapsed="false">
      <c r="A32" s="136" t="n">
        <v>0.09</v>
      </c>
      <c r="B32" s="113" t="n">
        <v>250</v>
      </c>
      <c r="C32" s="137" t="s">
        <v>279</v>
      </c>
      <c r="D32" s="138" t="s">
        <v>280</v>
      </c>
      <c r="E32" s="113" t="n">
        <v>100</v>
      </c>
      <c r="F32" s="139" t="s">
        <v>281</v>
      </c>
      <c r="G32" s="138" t="s">
        <v>282</v>
      </c>
      <c r="H32" s="113" t="n">
        <v>100</v>
      </c>
      <c r="I32" s="139" t="s">
        <v>283</v>
      </c>
      <c r="J32" s="138" t="s">
        <v>284</v>
      </c>
      <c r="K32" s="113" t="n">
        <v>100</v>
      </c>
      <c r="L32" s="139" t="s">
        <v>285</v>
      </c>
      <c r="M32" s="138" t="s">
        <v>286</v>
      </c>
      <c r="N32" s="113" t="n">
        <v>100</v>
      </c>
      <c r="O32" s="115"/>
      <c r="P32" s="115"/>
      <c r="Q32" s="115"/>
    </row>
    <row r="33" customFormat="false" ht="15" hidden="false" customHeight="false" outlineLevel="0" collapsed="false">
      <c r="A33" s="142" t="n">
        <v>0.1</v>
      </c>
      <c r="B33" s="143" t="n">
        <v>250</v>
      </c>
      <c r="C33" s="144" t="s">
        <v>287</v>
      </c>
      <c r="D33" s="145" t="s">
        <v>288</v>
      </c>
      <c r="E33" s="143" t="n">
        <v>95</v>
      </c>
      <c r="F33" s="146" t="s">
        <v>289</v>
      </c>
      <c r="G33" s="145" t="s">
        <v>290</v>
      </c>
      <c r="H33" s="143" t="n">
        <v>100</v>
      </c>
      <c r="I33" s="146" t="s">
        <v>291</v>
      </c>
      <c r="J33" s="145" t="s">
        <v>135</v>
      </c>
      <c r="K33" s="143" t="n">
        <v>95</v>
      </c>
      <c r="L33" s="146" t="s">
        <v>292</v>
      </c>
      <c r="M33" s="145" t="s">
        <v>293</v>
      </c>
      <c r="N33" s="143" t="n">
        <v>100</v>
      </c>
      <c r="O33" s="125"/>
      <c r="P33" s="125"/>
      <c r="Q33" s="125"/>
    </row>
    <row r="34" customFormat="false" ht="15" hidden="false" customHeight="false" outlineLevel="0" collapsed="false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47"/>
      <c r="P34" s="147"/>
      <c r="Q34" s="147"/>
    </row>
    <row r="35" customFormat="false" ht="15" hidden="false" customHeight="false" outlineLevel="0" collapsed="false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47"/>
      <c r="P35" s="147"/>
      <c r="Q35" s="147"/>
    </row>
    <row r="36" customFormat="false" ht="15" hidden="false" customHeight="false" outlineLevel="0" collapsed="false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47"/>
      <c r="P36" s="147"/>
      <c r="Q36" s="147"/>
    </row>
    <row r="37" customFormat="false" ht="15.75" hidden="false" customHeight="false" outlineLevel="0" collapsed="false">
      <c r="A37" s="148" t="s">
        <v>294</v>
      </c>
      <c r="B37" s="7"/>
      <c r="C37" s="7" t="s">
        <v>295</v>
      </c>
      <c r="D37" s="7"/>
      <c r="E37" s="7" t="s">
        <v>296</v>
      </c>
      <c r="F37" s="7" t="s">
        <v>19</v>
      </c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5" hidden="false" customHeight="false" outlineLevel="0" collapsed="false">
      <c r="A38" s="14"/>
      <c r="B38" s="7"/>
      <c r="C38" s="108" t="s">
        <v>109</v>
      </c>
      <c r="D38" s="108"/>
      <c r="E38" s="108"/>
      <c r="F38" s="126" t="s">
        <v>110</v>
      </c>
      <c r="G38" s="126"/>
      <c r="H38" s="126"/>
      <c r="I38" s="108" t="s">
        <v>111</v>
      </c>
      <c r="J38" s="108"/>
      <c r="K38" s="108"/>
      <c r="L38" s="97" t="s">
        <v>112</v>
      </c>
      <c r="M38" s="97"/>
      <c r="N38" s="97"/>
      <c r="O38" s="97" t="s">
        <v>113</v>
      </c>
      <c r="P38" s="97"/>
      <c r="Q38" s="97"/>
    </row>
    <row r="39" customFormat="false" ht="15" hidden="false" customHeight="false" outlineLevel="0" collapsed="false">
      <c r="A39" s="43" t="s">
        <v>56</v>
      </c>
      <c r="B39" s="8" t="s">
        <v>57</v>
      </c>
      <c r="C39" s="101" t="s">
        <v>31</v>
      </c>
      <c r="D39" s="103" t="s">
        <v>29</v>
      </c>
      <c r="E39" s="130" t="s">
        <v>114</v>
      </c>
      <c r="F39" s="101" t="s">
        <v>31</v>
      </c>
      <c r="G39" s="103" t="s">
        <v>29</v>
      </c>
      <c r="H39" s="130" t="s">
        <v>114</v>
      </c>
      <c r="I39" s="101" t="s">
        <v>31</v>
      </c>
      <c r="J39" s="103" t="s">
        <v>29</v>
      </c>
      <c r="K39" s="130" t="s">
        <v>114</v>
      </c>
      <c r="L39" s="101" t="s">
        <v>31</v>
      </c>
      <c r="M39" s="103" t="s">
        <v>29</v>
      </c>
      <c r="N39" s="131" t="s">
        <v>114</v>
      </c>
      <c r="O39" s="101" t="s">
        <v>31</v>
      </c>
      <c r="P39" s="103" t="s">
        <v>29</v>
      </c>
      <c r="Q39" s="131" t="s">
        <v>114</v>
      </c>
    </row>
    <row r="40" customFormat="false" ht="15" hidden="false" customHeight="false" outlineLevel="0" collapsed="false">
      <c r="A40" s="132" t="n">
        <v>0</v>
      </c>
      <c r="B40" s="149" t="n">
        <v>250</v>
      </c>
      <c r="C40" s="150" t="n">
        <v>1.24123177607033</v>
      </c>
      <c r="D40" s="151" t="n">
        <v>0.0535009367583268</v>
      </c>
      <c r="E40" s="108" t="n">
        <v>100</v>
      </c>
      <c r="F40" s="152" t="n">
        <v>2.53190399120335</v>
      </c>
      <c r="G40" s="151" t="n">
        <v>0.0942752216929466</v>
      </c>
      <c r="H40" s="108" t="n">
        <v>100</v>
      </c>
      <c r="I40" s="152" t="n">
        <v>2.27873349876921</v>
      </c>
      <c r="J40" s="151" t="n">
        <v>0.066968456301485</v>
      </c>
      <c r="K40" s="108" t="n">
        <v>100</v>
      </c>
      <c r="L40" s="152" t="n">
        <v>1.11512230132965</v>
      </c>
      <c r="M40" s="151" t="n">
        <v>0.0721653086721205</v>
      </c>
      <c r="N40" s="108" t="n">
        <v>100</v>
      </c>
      <c r="O40" s="152"/>
      <c r="P40" s="151"/>
      <c r="Q40" s="108"/>
    </row>
    <row r="41" customFormat="false" ht="15" hidden="false" customHeight="false" outlineLevel="0" collapsed="false">
      <c r="A41" s="136" t="n">
        <v>0.02</v>
      </c>
      <c r="B41" s="100" t="n">
        <v>250</v>
      </c>
      <c r="C41" s="153" t="n">
        <v>0.856652176787023</v>
      </c>
      <c r="D41" s="154" t="n">
        <v>0.0543682388045821</v>
      </c>
      <c r="E41" s="113" t="n">
        <v>100</v>
      </c>
      <c r="F41" s="155" t="n">
        <v>1.46793166018096</v>
      </c>
      <c r="G41" s="154" t="n">
        <v>0.0799345073993422</v>
      </c>
      <c r="H41" s="113" t="n">
        <v>100</v>
      </c>
      <c r="I41" s="155" t="n">
        <v>1.62069230415307</v>
      </c>
      <c r="J41" s="154" t="n">
        <v>0.0115758996992747</v>
      </c>
      <c r="K41" s="113" t="n">
        <v>100</v>
      </c>
      <c r="L41" s="155" t="n">
        <v>0.776069784246827</v>
      </c>
      <c r="M41" s="154" t="n">
        <v>0.0617675724082488</v>
      </c>
      <c r="N41" s="113" t="n">
        <v>100</v>
      </c>
      <c r="O41" s="155"/>
      <c r="P41" s="154"/>
      <c r="Q41" s="113"/>
    </row>
    <row r="42" customFormat="false" ht="15" hidden="false" customHeight="false" outlineLevel="0" collapsed="false">
      <c r="A42" s="136" t="n">
        <v>0.04</v>
      </c>
      <c r="B42" s="100" t="n">
        <v>250</v>
      </c>
      <c r="C42" s="153" t="n">
        <v>1.17424976206636</v>
      </c>
      <c r="D42" s="154" t="n">
        <v>0.0360055027171118</v>
      </c>
      <c r="E42" s="113" t="n">
        <v>100</v>
      </c>
      <c r="F42" s="155" t="n">
        <v>2.26563955770745</v>
      </c>
      <c r="G42" s="154" t="n">
        <v>0.113257736336577</v>
      </c>
      <c r="H42" s="113" t="n">
        <v>100</v>
      </c>
      <c r="I42" s="155" t="n">
        <v>0.750915141380986</v>
      </c>
      <c r="J42" s="154" t="n">
        <v>0.0328673757367614</v>
      </c>
      <c r="K42" s="113" t="n">
        <v>100</v>
      </c>
      <c r="L42" s="155" t="n">
        <v>1.32235232508236</v>
      </c>
      <c r="M42" s="154" t="n">
        <v>0.0831048494886517</v>
      </c>
      <c r="N42" s="113" t="n">
        <v>100</v>
      </c>
      <c r="O42" s="155"/>
      <c r="P42" s="154"/>
      <c r="Q42" s="113"/>
    </row>
    <row r="43" customFormat="false" ht="15" hidden="false" customHeight="false" outlineLevel="0" collapsed="false">
      <c r="A43" s="136" t="n">
        <v>0.06</v>
      </c>
      <c r="B43" s="100" t="n">
        <v>250</v>
      </c>
      <c r="C43" s="153" t="n">
        <v>0.93270442674063</v>
      </c>
      <c r="D43" s="154" t="n">
        <v>0.035860804347073</v>
      </c>
      <c r="E43" s="113" t="n">
        <v>100</v>
      </c>
      <c r="F43" s="155" t="n">
        <v>1.75926614355051</v>
      </c>
      <c r="G43" s="154" t="n">
        <v>0.0562489648553272</v>
      </c>
      <c r="H43" s="113" t="n">
        <v>100</v>
      </c>
      <c r="I43" s="155" t="n">
        <v>1.07308651887224</v>
      </c>
      <c r="J43" s="154" t="n">
        <v>0.08883366408825</v>
      </c>
      <c r="K43" s="113" t="n">
        <v>100</v>
      </c>
      <c r="L43" s="155" t="n">
        <v>0.883725487632032</v>
      </c>
      <c r="M43" s="154" t="n">
        <v>0.0245859247140588</v>
      </c>
      <c r="N43" s="113" t="n">
        <v>100</v>
      </c>
      <c r="O43" s="155"/>
      <c r="P43" s="154"/>
      <c r="Q43" s="113"/>
    </row>
    <row r="44" customFormat="false" ht="15" hidden="false" customHeight="false" outlineLevel="0" collapsed="false">
      <c r="A44" s="136" t="n">
        <v>0.08</v>
      </c>
      <c r="B44" s="100" t="n">
        <v>250</v>
      </c>
      <c r="C44" s="153" t="n">
        <v>1.81296946460613</v>
      </c>
      <c r="D44" s="154" t="n">
        <v>0.0747550014412042</v>
      </c>
      <c r="E44" s="113" t="n">
        <v>100</v>
      </c>
      <c r="F44" s="155" t="n">
        <v>2.34233401144843</v>
      </c>
      <c r="G44" s="154" t="n">
        <v>0.111879316235303</v>
      </c>
      <c r="H44" s="113" t="n">
        <v>100</v>
      </c>
      <c r="I44" s="155" t="n">
        <v>1.60639487560812</v>
      </c>
      <c r="J44" s="154" t="n">
        <v>0.0622642028444729</v>
      </c>
      <c r="K44" s="113" t="n">
        <v>100</v>
      </c>
      <c r="L44" s="155" t="n">
        <v>1.32520073275787</v>
      </c>
      <c r="M44" s="154" t="n">
        <v>0.0647630183937491</v>
      </c>
      <c r="N44" s="113" t="n">
        <v>100</v>
      </c>
      <c r="O44" s="155"/>
      <c r="P44" s="154"/>
      <c r="Q44" s="113"/>
    </row>
    <row r="45" customFormat="false" ht="15" hidden="false" customHeight="false" outlineLevel="0" collapsed="false">
      <c r="A45" s="136" t="n">
        <v>0.1</v>
      </c>
      <c r="B45" s="100" t="n">
        <v>250</v>
      </c>
      <c r="C45" s="153" t="n">
        <v>1.11030829246012</v>
      </c>
      <c r="D45" s="154" t="n">
        <v>0.0358333318712027</v>
      </c>
      <c r="E45" s="113" t="n">
        <v>100</v>
      </c>
      <c r="F45" s="155" t="n">
        <v>1.82729432880116</v>
      </c>
      <c r="G45" s="154" t="n">
        <v>0.116950537985548</v>
      </c>
      <c r="H45" s="113" t="n">
        <v>100</v>
      </c>
      <c r="I45" s="155" t="n">
        <v>1.47653500546341</v>
      </c>
      <c r="J45" s="154" t="n">
        <v>0.0508587033492982</v>
      </c>
      <c r="K45" s="113" t="n">
        <v>100</v>
      </c>
      <c r="L45" s="155" t="n">
        <v>2.3702470219032</v>
      </c>
      <c r="M45" s="154" t="n">
        <v>0.113851871976836</v>
      </c>
      <c r="N45" s="113" t="n">
        <v>100</v>
      </c>
      <c r="O45" s="155"/>
      <c r="P45" s="154"/>
      <c r="Q45" s="113"/>
    </row>
    <row r="46" customFormat="false" ht="15" hidden="false" customHeight="false" outlineLevel="0" collapsed="false">
      <c r="A46" s="136" t="n">
        <v>0.12</v>
      </c>
      <c r="B46" s="100" t="n">
        <v>250</v>
      </c>
      <c r="C46" s="153" t="n">
        <v>1.05501732044857</v>
      </c>
      <c r="D46" s="154" t="n">
        <v>0.0760988199849072</v>
      </c>
      <c r="E46" s="113" t="n">
        <v>100</v>
      </c>
      <c r="F46" s="155" t="n">
        <v>4.16479134357359</v>
      </c>
      <c r="G46" s="154" t="n">
        <v>0.0883387706876854</v>
      </c>
      <c r="H46" s="113" t="n">
        <v>100</v>
      </c>
      <c r="I46" s="155" t="n">
        <v>3.49738182132822</v>
      </c>
      <c r="J46" s="154" t="n">
        <v>0.101939666084544</v>
      </c>
      <c r="K46" s="113" t="n">
        <v>100</v>
      </c>
      <c r="L46" s="155" t="n">
        <v>1.50631971867504</v>
      </c>
      <c r="M46" s="154" t="n">
        <v>0.0786768862640218</v>
      </c>
      <c r="N46" s="113" t="n">
        <v>100</v>
      </c>
      <c r="O46" s="155"/>
      <c r="P46" s="154"/>
      <c r="Q46" s="113"/>
    </row>
    <row r="47" customFormat="false" ht="15" hidden="false" customHeight="false" outlineLevel="0" collapsed="false">
      <c r="A47" s="136" t="n">
        <v>0.14</v>
      </c>
      <c r="B47" s="100" t="n">
        <v>250</v>
      </c>
      <c r="C47" s="153" t="n">
        <v>1.58547259216884</v>
      </c>
      <c r="D47" s="154" t="n">
        <v>0.0618346861475849</v>
      </c>
      <c r="E47" s="113" t="n">
        <v>100</v>
      </c>
      <c r="F47" s="155" t="n">
        <v>4.57469513615568</v>
      </c>
      <c r="G47" s="154" t="n">
        <v>0.0171078661593009</v>
      </c>
      <c r="H47" s="113" t="n">
        <v>100</v>
      </c>
      <c r="I47" s="155" t="n">
        <v>5.42132924959426</v>
      </c>
      <c r="J47" s="154" t="n">
        <v>0.0199111262320516</v>
      </c>
      <c r="K47" s="113" t="n">
        <v>100</v>
      </c>
      <c r="L47" s="155" t="n">
        <v>4.58541647613158</v>
      </c>
      <c r="M47" s="154" t="n">
        <v>0.428990275307292</v>
      </c>
      <c r="N47" s="113" t="n">
        <v>100</v>
      </c>
      <c r="O47" s="155"/>
      <c r="P47" s="154"/>
      <c r="Q47" s="113"/>
    </row>
    <row r="48" customFormat="false" ht="15" hidden="false" customHeight="false" outlineLevel="0" collapsed="false">
      <c r="A48" s="136" t="n">
        <v>0.16</v>
      </c>
      <c r="B48" s="100" t="n">
        <v>250</v>
      </c>
      <c r="C48" s="153" t="n">
        <v>3.51815173141029</v>
      </c>
      <c r="D48" s="154" t="n">
        <v>0.0681958738539493</v>
      </c>
      <c r="E48" s="113" t="n">
        <v>100</v>
      </c>
      <c r="F48" s="155" t="n">
        <v>2.40059974635258</v>
      </c>
      <c r="G48" s="154" t="n">
        <v>0.0843489753817011</v>
      </c>
      <c r="H48" s="113" t="n">
        <v>100</v>
      </c>
      <c r="I48" s="155" t="n">
        <v>4.36308838657947</v>
      </c>
      <c r="J48" s="154" t="n">
        <v>0.0233078346526077</v>
      </c>
      <c r="K48" s="113" t="n">
        <v>100</v>
      </c>
      <c r="L48" s="155" t="n">
        <v>4.84584691113654</v>
      </c>
      <c r="M48" s="154" t="n">
        <v>0.0297356002508996</v>
      </c>
      <c r="N48" s="113" t="n">
        <v>100</v>
      </c>
      <c r="O48" s="155"/>
      <c r="P48" s="154"/>
      <c r="Q48" s="113"/>
    </row>
    <row r="49" customFormat="false" ht="15" hidden="false" customHeight="false" outlineLevel="0" collapsed="false">
      <c r="A49" s="136" t="n">
        <v>0.18</v>
      </c>
      <c r="B49" s="100" t="n">
        <v>250</v>
      </c>
      <c r="C49" s="153" t="n">
        <v>3.25690718134552</v>
      </c>
      <c r="D49" s="154" t="n">
        <v>0.0335303871380601</v>
      </c>
      <c r="E49" s="113" t="n">
        <v>100</v>
      </c>
      <c r="F49" s="155" t="n">
        <v>1.9093053679026</v>
      </c>
      <c r="G49" s="154" t="n">
        <v>0.0707741481945423</v>
      </c>
      <c r="H49" s="113" t="n">
        <v>100</v>
      </c>
      <c r="I49" s="155" t="n">
        <v>1.16580673418607</v>
      </c>
      <c r="J49" s="154" t="n">
        <v>0.0493632155845474</v>
      </c>
      <c r="K49" s="113" t="n">
        <v>100</v>
      </c>
      <c r="L49" s="155" t="n">
        <v>3.58591208929075</v>
      </c>
      <c r="M49" s="154" t="n">
        <v>0.0563603122717524</v>
      </c>
      <c r="N49" s="113" t="n">
        <v>100</v>
      </c>
      <c r="O49" s="155"/>
      <c r="P49" s="154"/>
      <c r="Q49" s="113"/>
    </row>
    <row r="50" customFormat="false" ht="15" hidden="false" customHeight="false" outlineLevel="0" collapsed="false">
      <c r="A50" s="136" t="n">
        <v>0.2</v>
      </c>
      <c r="B50" s="100" t="n">
        <v>250</v>
      </c>
      <c r="C50" s="153" t="n">
        <v>2.05157490454503</v>
      </c>
      <c r="D50" s="154" t="n">
        <v>0.0872017599105573</v>
      </c>
      <c r="E50" s="113" t="n">
        <v>100</v>
      </c>
      <c r="F50" s="155" t="n">
        <v>3.91382692271633</v>
      </c>
      <c r="G50" s="154" t="n">
        <v>0.134005609749752</v>
      </c>
      <c r="H50" s="113" t="n">
        <v>100</v>
      </c>
      <c r="I50" s="155" t="n">
        <v>1.71599190562442</v>
      </c>
      <c r="J50" s="154" t="n">
        <v>0.0965017987093518</v>
      </c>
      <c r="K50" s="113" t="n">
        <v>100</v>
      </c>
      <c r="L50" s="155" t="n">
        <v>3.80374773278546</v>
      </c>
      <c r="M50" s="154" t="n">
        <v>0.101303593463197</v>
      </c>
      <c r="N50" s="113" t="n">
        <v>100</v>
      </c>
      <c r="O50" s="155"/>
      <c r="P50" s="154"/>
      <c r="Q50" s="113"/>
    </row>
    <row r="51" customFormat="false" ht="15" hidden="false" customHeight="false" outlineLevel="0" collapsed="false">
      <c r="A51" s="136" t="n">
        <v>0.22</v>
      </c>
      <c r="B51" s="100" t="n">
        <v>250</v>
      </c>
      <c r="C51" s="153" t="n">
        <v>2.26255816733792</v>
      </c>
      <c r="D51" s="154" t="n">
        <v>0.054251946033592</v>
      </c>
      <c r="E51" s="113" t="n">
        <v>100</v>
      </c>
      <c r="F51" s="155" t="n">
        <v>6.94969986644561</v>
      </c>
      <c r="G51" s="154" t="n">
        <v>0.657502957672699</v>
      </c>
      <c r="H51" s="113" t="n">
        <v>100</v>
      </c>
      <c r="I51" s="155" t="n">
        <v>4.49877565001806</v>
      </c>
      <c r="J51" s="154" t="n">
        <v>0.0256911504250051</v>
      </c>
      <c r="K51" s="113" t="n">
        <v>100</v>
      </c>
      <c r="L51" s="155" t="n">
        <v>3.77542421271286</v>
      </c>
      <c r="M51" s="154" t="n">
        <v>0.361279283608579</v>
      </c>
      <c r="N51" s="113" t="n">
        <v>100</v>
      </c>
      <c r="O51" s="155"/>
      <c r="P51" s="154"/>
      <c r="Q51" s="113"/>
    </row>
    <row r="52" customFormat="false" ht="15" hidden="false" customHeight="false" outlineLevel="0" collapsed="false">
      <c r="A52" s="136" t="n">
        <v>0.24</v>
      </c>
      <c r="B52" s="100" t="n">
        <v>250</v>
      </c>
      <c r="C52" s="153" t="n">
        <v>5.00208490059608</v>
      </c>
      <c r="D52" s="154" t="n">
        <v>0.0662707720914151</v>
      </c>
      <c r="E52" s="113" t="n">
        <v>100</v>
      </c>
      <c r="F52" s="155" t="n">
        <v>3.36864430386503</v>
      </c>
      <c r="G52" s="154" t="n">
        <v>0.0538048880150512</v>
      </c>
      <c r="H52" s="113" t="n">
        <v>100</v>
      </c>
      <c r="I52" s="155" t="n">
        <v>4.24420453766104</v>
      </c>
      <c r="J52" s="154" t="n">
        <v>0.139748307861043</v>
      </c>
      <c r="K52" s="113" t="n">
        <v>100</v>
      </c>
      <c r="L52" s="155" t="n">
        <v>2.43545113236845</v>
      </c>
      <c r="M52" s="154" t="n">
        <v>0.20407547541168</v>
      </c>
      <c r="N52" s="113" t="n">
        <v>100</v>
      </c>
      <c r="O52" s="155"/>
      <c r="P52" s="154"/>
      <c r="Q52" s="113"/>
    </row>
    <row r="53" customFormat="false" ht="15" hidden="false" customHeight="false" outlineLevel="0" collapsed="false">
      <c r="A53" s="136" t="n">
        <v>0.26</v>
      </c>
      <c r="B53" s="100" t="n">
        <v>250</v>
      </c>
      <c r="C53" s="153" t="n">
        <v>5.03387702770846</v>
      </c>
      <c r="D53" s="154" t="n">
        <v>0.0297612693479405</v>
      </c>
      <c r="E53" s="113" t="n">
        <v>100</v>
      </c>
      <c r="F53" s="155" t="n">
        <v>3.24903218143474</v>
      </c>
      <c r="G53" s="154" t="n">
        <v>0.0420071739415104</v>
      </c>
      <c r="H53" s="113" t="n">
        <v>100</v>
      </c>
      <c r="I53" s="155" t="n">
        <v>2.7934310031529</v>
      </c>
      <c r="J53" s="154" t="n">
        <v>0.0155720916422253</v>
      </c>
      <c r="K53" s="113" t="n">
        <v>100</v>
      </c>
      <c r="L53" s="155" t="n">
        <v>3.14902966193861</v>
      </c>
      <c r="M53" s="154" t="n">
        <v>0.0669748548762339</v>
      </c>
      <c r="N53" s="113" t="n">
        <v>100</v>
      </c>
      <c r="O53" s="155"/>
      <c r="P53" s="154"/>
      <c r="Q53" s="113"/>
    </row>
    <row r="54" customFormat="false" ht="15" hidden="false" customHeight="false" outlineLevel="0" collapsed="false">
      <c r="A54" s="136" t="n">
        <v>0.28</v>
      </c>
      <c r="B54" s="100" t="n">
        <v>250</v>
      </c>
      <c r="C54" s="153" t="n">
        <v>3.52292105195165</v>
      </c>
      <c r="D54" s="154" t="n">
        <v>0.0372087531697848</v>
      </c>
      <c r="E54" s="113" t="n">
        <v>100</v>
      </c>
      <c r="F54" s="155" t="n">
        <v>4.22505019679725</v>
      </c>
      <c r="G54" s="154" t="n">
        <v>0.160999956611556</v>
      </c>
      <c r="H54" s="113" t="n">
        <v>100</v>
      </c>
      <c r="I54" s="155" t="n">
        <v>5.11061442533373</v>
      </c>
      <c r="J54" s="154" t="n">
        <v>0.0564469427848508</v>
      </c>
      <c r="K54" s="113" t="n">
        <v>100</v>
      </c>
      <c r="L54" s="155" t="n">
        <v>5.94773825233369</v>
      </c>
      <c r="M54" s="154" t="n">
        <v>0.0479585905282012</v>
      </c>
      <c r="N54" s="113" t="n">
        <v>100</v>
      </c>
      <c r="O54" s="155"/>
      <c r="P54" s="154"/>
      <c r="Q54" s="113"/>
    </row>
    <row r="55" customFormat="false" ht="15" hidden="false" customHeight="false" outlineLevel="0" collapsed="false">
      <c r="A55" s="136" t="n">
        <v>0.3</v>
      </c>
      <c r="B55" s="100" t="n">
        <v>250</v>
      </c>
      <c r="C55" s="153" t="n">
        <v>3.89361373095044</v>
      </c>
      <c r="D55" s="154" t="n">
        <v>0.0469612648599508</v>
      </c>
      <c r="E55" s="113" t="n">
        <v>100</v>
      </c>
      <c r="F55" s="155" t="n">
        <v>5.01504251042456</v>
      </c>
      <c r="G55" s="154" t="n">
        <v>0.0427798726384808</v>
      </c>
      <c r="H55" s="113" t="n">
        <v>100</v>
      </c>
      <c r="I55" s="155" t="n">
        <v>2.33032759374248</v>
      </c>
      <c r="J55" s="154" t="n">
        <v>0.356257815105346</v>
      </c>
      <c r="K55" s="113" t="n">
        <v>100</v>
      </c>
      <c r="L55" s="155" t="n">
        <v>5.50382867558803</v>
      </c>
      <c r="M55" s="154" t="n">
        <v>0.149987442628752</v>
      </c>
      <c r="N55" s="113" t="n">
        <v>100</v>
      </c>
      <c r="O55" s="155"/>
      <c r="P55" s="154"/>
      <c r="Q55" s="113"/>
    </row>
    <row r="56" customFormat="false" ht="15" hidden="false" customHeight="false" outlineLevel="0" collapsed="false">
      <c r="A56" s="136" t="n">
        <v>0.32</v>
      </c>
      <c r="B56" s="100" t="n">
        <v>250</v>
      </c>
      <c r="C56" s="153"/>
      <c r="D56" s="154"/>
      <c r="E56" s="113"/>
      <c r="F56" s="155"/>
      <c r="G56" s="154"/>
      <c r="H56" s="113"/>
      <c r="I56" s="155"/>
      <c r="J56" s="154"/>
      <c r="K56" s="113"/>
      <c r="L56" s="155"/>
      <c r="M56" s="154"/>
      <c r="N56" s="113"/>
      <c r="O56" s="155"/>
      <c r="P56" s="154"/>
      <c r="Q56" s="113"/>
    </row>
    <row r="57" customFormat="false" ht="15" hidden="false" customHeight="false" outlineLevel="0" collapsed="false">
      <c r="A57" s="136" t="n">
        <v>0.34</v>
      </c>
      <c r="B57" s="100" t="n">
        <v>250</v>
      </c>
      <c r="C57" s="153"/>
      <c r="D57" s="154"/>
      <c r="E57" s="113"/>
      <c r="F57" s="155"/>
      <c r="G57" s="154"/>
      <c r="H57" s="113"/>
      <c r="I57" s="155"/>
      <c r="J57" s="154"/>
      <c r="K57" s="113"/>
      <c r="L57" s="155"/>
      <c r="M57" s="154"/>
      <c r="N57" s="113"/>
      <c r="O57" s="155"/>
      <c r="P57" s="154"/>
      <c r="Q57" s="113"/>
    </row>
    <row r="58" customFormat="false" ht="15" hidden="false" customHeight="false" outlineLevel="0" collapsed="false">
      <c r="A58" s="136" t="n">
        <v>0.36</v>
      </c>
      <c r="B58" s="100" t="n">
        <v>250</v>
      </c>
      <c r="C58" s="153" t="n">
        <v>3.06614229304124</v>
      </c>
      <c r="D58" s="154" t="n">
        <v>0.276531603455967</v>
      </c>
      <c r="E58" s="113" t="n">
        <v>100</v>
      </c>
      <c r="F58" s="155" t="n">
        <v>2.96666566848266</v>
      </c>
      <c r="G58" s="154" t="n">
        <v>0.0398048667883441</v>
      </c>
      <c r="H58" s="113" t="n">
        <v>100</v>
      </c>
      <c r="I58" s="155" t="n">
        <v>2.82941160286417</v>
      </c>
      <c r="J58" s="154" t="n">
        <v>0.0385018575824813</v>
      </c>
      <c r="K58" s="113" t="n">
        <v>100</v>
      </c>
      <c r="L58" s="155" t="n">
        <v>4.92550413370208</v>
      </c>
      <c r="M58" s="154" t="n">
        <v>0.0435567418420361</v>
      </c>
      <c r="N58" s="113" t="n">
        <v>100</v>
      </c>
      <c r="O58" s="155"/>
      <c r="P58" s="154"/>
      <c r="Q58" s="113"/>
    </row>
    <row r="59" customFormat="false" ht="15" hidden="false" customHeight="false" outlineLevel="0" collapsed="false">
      <c r="A59" s="136" t="n">
        <v>0.38</v>
      </c>
      <c r="B59" s="100" t="n">
        <v>250</v>
      </c>
      <c r="C59" s="153"/>
      <c r="D59" s="154"/>
      <c r="E59" s="113"/>
      <c r="F59" s="155"/>
      <c r="G59" s="154"/>
      <c r="H59" s="113"/>
      <c r="I59" s="155"/>
      <c r="J59" s="154"/>
      <c r="K59" s="113"/>
      <c r="L59" s="155"/>
      <c r="M59" s="154"/>
      <c r="N59" s="113"/>
      <c r="O59" s="155"/>
      <c r="P59" s="154"/>
      <c r="Q59" s="113"/>
    </row>
    <row r="60" customFormat="false" ht="15" hidden="false" customHeight="false" outlineLevel="0" collapsed="false">
      <c r="A60" s="136" t="n">
        <v>0.4</v>
      </c>
      <c r="B60" s="100" t="n">
        <v>250</v>
      </c>
      <c r="C60" s="153" t="n">
        <v>5.51297575989727</v>
      </c>
      <c r="D60" s="154" t="n">
        <v>0.109786008075871</v>
      </c>
      <c r="E60" s="113" t="n">
        <v>100</v>
      </c>
      <c r="F60" s="155" t="n">
        <v>3.84542833684215</v>
      </c>
      <c r="G60" s="154" t="n">
        <v>0.07666050136367</v>
      </c>
      <c r="H60" s="113" t="n">
        <v>100</v>
      </c>
      <c r="I60" s="155" t="n">
        <v>5.80203156229256</v>
      </c>
      <c r="J60" s="154" t="n">
        <v>0.0128559871893003</v>
      </c>
      <c r="K60" s="113" t="n">
        <v>100</v>
      </c>
      <c r="L60" s="155" t="n">
        <v>4.27985641118505</v>
      </c>
      <c r="M60" s="154" t="n">
        <v>0.0174217938888997</v>
      </c>
      <c r="N60" s="113" t="n">
        <v>100</v>
      </c>
      <c r="O60" s="155"/>
      <c r="P60" s="154"/>
      <c r="Q60" s="113"/>
    </row>
    <row r="61" customFormat="false" ht="15" hidden="false" customHeight="false" outlineLevel="0" collapsed="false">
      <c r="A61" s="136" t="n">
        <v>0.42</v>
      </c>
      <c r="B61" s="100" t="n">
        <v>250</v>
      </c>
      <c r="C61" s="153"/>
      <c r="D61" s="154"/>
      <c r="E61" s="113"/>
      <c r="F61" s="155"/>
      <c r="G61" s="154"/>
      <c r="H61" s="113"/>
      <c r="I61" s="155"/>
      <c r="J61" s="154"/>
      <c r="K61" s="113"/>
      <c r="L61" s="155"/>
      <c r="M61" s="154"/>
      <c r="N61" s="113"/>
      <c r="O61" s="155"/>
      <c r="P61" s="154"/>
      <c r="Q61" s="113"/>
    </row>
    <row r="62" customFormat="false" ht="15" hidden="false" customHeight="false" outlineLevel="0" collapsed="false">
      <c r="A62" s="136" t="n">
        <v>0.44</v>
      </c>
      <c r="B62" s="100" t="n">
        <v>250</v>
      </c>
      <c r="C62" s="153" t="n">
        <v>2.16007032378995</v>
      </c>
      <c r="D62" s="154" t="n">
        <v>0.240546205523898</v>
      </c>
      <c r="E62" s="113" t="n">
        <v>100</v>
      </c>
      <c r="F62" s="155" t="n">
        <v>6.32035938579183</v>
      </c>
      <c r="G62" s="154" t="n">
        <v>0.432501892835895</v>
      </c>
      <c r="H62" s="113" t="n">
        <v>100</v>
      </c>
      <c r="I62" s="155" t="n">
        <v>6.36641152011788</v>
      </c>
      <c r="J62" s="154" t="n">
        <v>0.0152062260199472</v>
      </c>
      <c r="K62" s="113" t="n">
        <v>100</v>
      </c>
      <c r="L62" s="155" t="n">
        <v>3.38244691771288</v>
      </c>
      <c r="M62" s="154" t="n">
        <v>0.346051243930538</v>
      </c>
      <c r="N62" s="113" t="n">
        <v>100</v>
      </c>
      <c r="O62" s="155"/>
      <c r="P62" s="154"/>
      <c r="Q62" s="113"/>
    </row>
    <row r="63" customFormat="false" ht="15" hidden="false" customHeight="false" outlineLevel="0" collapsed="false">
      <c r="A63" s="136" t="n">
        <v>0.46</v>
      </c>
      <c r="B63" s="100" t="n">
        <v>250</v>
      </c>
      <c r="C63" s="153"/>
      <c r="D63" s="154"/>
      <c r="E63" s="113"/>
      <c r="F63" s="155"/>
      <c r="G63" s="154"/>
      <c r="H63" s="113"/>
      <c r="I63" s="155"/>
      <c r="J63" s="154"/>
      <c r="K63" s="113"/>
      <c r="L63" s="155"/>
      <c r="M63" s="154"/>
      <c r="N63" s="113"/>
      <c r="O63" s="155"/>
      <c r="P63" s="154"/>
      <c r="Q63" s="113"/>
    </row>
    <row r="64" customFormat="false" ht="15" hidden="false" customHeight="false" outlineLevel="0" collapsed="false">
      <c r="A64" s="136" t="n">
        <v>0.48</v>
      </c>
      <c r="B64" s="100" t="n">
        <v>250</v>
      </c>
      <c r="C64" s="153"/>
      <c r="D64" s="154"/>
      <c r="E64" s="113"/>
      <c r="F64" s="155"/>
      <c r="G64" s="154"/>
      <c r="H64" s="113"/>
      <c r="I64" s="155"/>
      <c r="J64" s="154"/>
      <c r="K64" s="113"/>
      <c r="L64" s="155"/>
      <c r="M64" s="154"/>
      <c r="N64" s="113"/>
      <c r="O64" s="155"/>
      <c r="P64" s="154"/>
      <c r="Q64" s="113"/>
    </row>
    <row r="65" customFormat="false" ht="15" hidden="false" customHeight="false" outlineLevel="0" collapsed="false">
      <c r="A65" s="136" t="n">
        <v>0.5</v>
      </c>
      <c r="B65" s="100" t="n">
        <v>250</v>
      </c>
      <c r="C65" s="153" t="n">
        <v>2.9319675769389</v>
      </c>
      <c r="D65" s="154" t="n">
        <v>0.0126772728854244</v>
      </c>
      <c r="E65" s="113" t="n">
        <v>100</v>
      </c>
      <c r="F65" s="155" t="n">
        <v>4.1087822254037</v>
      </c>
      <c r="G65" s="154" t="n">
        <v>0.0386788512231376</v>
      </c>
      <c r="H65" s="113" t="n">
        <v>100</v>
      </c>
      <c r="I65" s="155" t="n">
        <v>3.98279530408992</v>
      </c>
      <c r="J65" s="154" t="n">
        <v>0.0604861327937016</v>
      </c>
      <c r="K65" s="113" t="n">
        <v>100</v>
      </c>
      <c r="L65" s="155" t="n">
        <v>2.77649207662778</v>
      </c>
      <c r="M65" s="154" t="n">
        <v>0.0406559932489017</v>
      </c>
      <c r="N65" s="113" t="n">
        <v>100</v>
      </c>
      <c r="O65" s="155"/>
      <c r="P65" s="154"/>
      <c r="Q65" s="113"/>
    </row>
    <row r="66" customFormat="false" ht="15" hidden="false" customHeight="false" outlineLevel="0" collapsed="false">
      <c r="A66" s="136" t="n">
        <v>0.52</v>
      </c>
      <c r="B66" s="100" t="n">
        <v>250</v>
      </c>
      <c r="C66" s="153"/>
      <c r="D66" s="154"/>
      <c r="E66" s="113"/>
      <c r="F66" s="155" t="n">
        <v>0</v>
      </c>
      <c r="G66" s="154"/>
      <c r="H66" s="113"/>
      <c r="I66" s="155"/>
      <c r="J66" s="154"/>
      <c r="K66" s="113"/>
      <c r="L66" s="155"/>
      <c r="M66" s="154"/>
      <c r="N66" s="113"/>
      <c r="O66" s="155"/>
      <c r="P66" s="154"/>
      <c r="Q66" s="113"/>
    </row>
    <row r="67" customFormat="false" ht="15" hidden="false" customHeight="false" outlineLevel="0" collapsed="false">
      <c r="A67" s="136" t="n">
        <v>0.55</v>
      </c>
      <c r="B67" s="100" t="n">
        <v>250</v>
      </c>
      <c r="C67" s="153" t="n">
        <v>2.65862023859917</v>
      </c>
      <c r="D67" s="154" t="n">
        <v>0.110163689122294</v>
      </c>
      <c r="E67" s="113" t="n">
        <v>100</v>
      </c>
      <c r="F67" s="155" t="n">
        <v>4.23788254869312</v>
      </c>
      <c r="G67" s="154" t="n">
        <v>0.0237112352715549</v>
      </c>
      <c r="H67" s="113" t="n">
        <v>100</v>
      </c>
      <c r="I67" s="155" t="n">
        <v>3.35587316877004</v>
      </c>
      <c r="J67" s="154" t="n">
        <v>0.0989303255227226</v>
      </c>
      <c r="K67" s="113" t="n">
        <v>100</v>
      </c>
      <c r="L67" s="155" t="n">
        <v>7.34185258900371</v>
      </c>
      <c r="M67" s="154" t="n">
        <v>0.118273107313198</v>
      </c>
      <c r="N67" s="113" t="n">
        <v>100</v>
      </c>
      <c r="O67" s="155"/>
      <c r="P67" s="154"/>
      <c r="Q67" s="113"/>
    </row>
    <row r="68" customFormat="false" ht="15" hidden="false" customHeight="false" outlineLevel="0" collapsed="false">
      <c r="A68" s="136" t="n">
        <v>0.6</v>
      </c>
      <c r="B68" s="100" t="n">
        <v>250</v>
      </c>
      <c r="C68" s="153" t="n">
        <v>5.50452771721805</v>
      </c>
      <c r="D68" s="154" t="n">
        <v>0.049947034385191</v>
      </c>
      <c r="E68" s="113" t="n">
        <v>100</v>
      </c>
      <c r="F68" s="155" t="n">
        <v>2.8675108833776</v>
      </c>
      <c r="G68" s="154" t="n">
        <v>0.0206999132155005</v>
      </c>
      <c r="H68" s="113" t="n">
        <v>100</v>
      </c>
      <c r="I68" s="155" t="n">
        <v>12.5574812785046</v>
      </c>
      <c r="J68" s="154" t="n">
        <v>0.0904907658313062</v>
      </c>
      <c r="K68" s="113" t="n">
        <v>100</v>
      </c>
      <c r="L68" s="155" t="n">
        <v>5.83659239148593</v>
      </c>
      <c r="M68" s="154" t="n">
        <v>0.0364618257687965</v>
      </c>
      <c r="N68" s="113" t="n">
        <v>100</v>
      </c>
      <c r="O68" s="155"/>
      <c r="P68" s="154"/>
      <c r="Q68" s="113"/>
    </row>
    <row r="69" customFormat="false" ht="15" hidden="false" customHeight="false" outlineLevel="0" collapsed="false">
      <c r="A69" s="136" t="n">
        <v>0.65</v>
      </c>
      <c r="B69" s="100" t="n">
        <v>250</v>
      </c>
      <c r="C69" s="153" t="n">
        <v>5.12244858494743</v>
      </c>
      <c r="D69" s="154" t="n">
        <v>0.409041626715014</v>
      </c>
      <c r="E69" s="113" t="n">
        <v>100</v>
      </c>
      <c r="F69" s="155" t="n">
        <v>5.1294912927517</v>
      </c>
      <c r="G69" s="154" t="n">
        <v>0.00806393254184741</v>
      </c>
      <c r="H69" s="113" t="n">
        <v>100</v>
      </c>
      <c r="I69" s="155" t="n">
        <v>9.85627708554484</v>
      </c>
      <c r="J69" s="154" t="n">
        <v>0.774203304775039</v>
      </c>
      <c r="K69" s="113" t="n">
        <v>100</v>
      </c>
      <c r="L69" s="155" t="n">
        <v>24.8934064162239</v>
      </c>
      <c r="M69" s="154" t="n">
        <v>1.13164898852403</v>
      </c>
      <c r="N69" s="113" t="n">
        <v>100</v>
      </c>
      <c r="O69" s="155"/>
      <c r="P69" s="154"/>
      <c r="Q69" s="113"/>
    </row>
    <row r="70" customFormat="false" ht="15" hidden="false" customHeight="false" outlineLevel="0" collapsed="false">
      <c r="A70" s="136" t="n">
        <v>0.7</v>
      </c>
      <c r="B70" s="100" t="n">
        <v>250</v>
      </c>
      <c r="C70" s="153" t="n">
        <v>4.16609156818454</v>
      </c>
      <c r="D70" s="154" t="n">
        <v>0.0473669264287822</v>
      </c>
      <c r="E70" s="113" t="n">
        <v>100</v>
      </c>
      <c r="F70" s="155" t="n">
        <v>22.8007242351979</v>
      </c>
      <c r="G70" s="154" t="n">
        <v>0.734917882940401</v>
      </c>
      <c r="H70" s="113" t="n">
        <v>100</v>
      </c>
      <c r="I70" s="155" t="n">
        <v>9.54566951806927</v>
      </c>
      <c r="J70" s="154" t="n">
        <v>1.56843186198121</v>
      </c>
      <c r="K70" s="113" t="n">
        <v>100</v>
      </c>
      <c r="L70" s="155" t="n">
        <v>26.0285912018039</v>
      </c>
      <c r="M70" s="154" t="n">
        <v>2.25385220858348</v>
      </c>
      <c r="N70" s="113" t="n">
        <v>100</v>
      </c>
      <c r="O70" s="155"/>
      <c r="P70" s="154"/>
      <c r="Q70" s="113"/>
    </row>
    <row r="71" customFormat="false" ht="15" hidden="false" customHeight="false" outlineLevel="0" collapsed="false">
      <c r="A71" s="136" t="n">
        <v>0.75</v>
      </c>
      <c r="B71" s="100" t="n">
        <v>250</v>
      </c>
      <c r="C71" s="153" t="n">
        <v>24.81524461543</v>
      </c>
      <c r="D71" s="154" t="n">
        <v>0.611848425497303</v>
      </c>
      <c r="E71" s="113" t="n">
        <v>100</v>
      </c>
      <c r="F71" s="155" t="n">
        <v>33.089649255258</v>
      </c>
      <c r="G71" s="154" t="n">
        <v>2.14428347794483</v>
      </c>
      <c r="H71" s="113" t="n">
        <v>100</v>
      </c>
      <c r="I71" s="155" t="n">
        <v>11.4938965985462</v>
      </c>
      <c r="J71" s="154" t="n">
        <v>0.696564967915801</v>
      </c>
      <c r="K71" s="113" t="n">
        <v>100</v>
      </c>
      <c r="L71" s="155" t="n">
        <v>20.571621507408</v>
      </c>
      <c r="M71" s="154" t="n">
        <v>0.84380206695808</v>
      </c>
      <c r="N71" s="113" t="n">
        <v>95</v>
      </c>
      <c r="O71" s="155"/>
      <c r="P71" s="154"/>
      <c r="Q71" s="113"/>
    </row>
    <row r="72" customFormat="false" ht="15" hidden="false" customHeight="false" outlineLevel="0" collapsed="false">
      <c r="A72" s="142" t="n">
        <v>0.8</v>
      </c>
      <c r="B72" s="156" t="n">
        <v>250</v>
      </c>
      <c r="C72" s="157" t="n">
        <v>19.9872159953515</v>
      </c>
      <c r="D72" s="158" t="n">
        <v>2.81907115034465</v>
      </c>
      <c r="E72" s="143" t="n">
        <v>100</v>
      </c>
      <c r="F72" s="159" t="n">
        <v>43.1408952113252</v>
      </c>
      <c r="G72" s="158" t="n">
        <v>3.16263315093929</v>
      </c>
      <c r="H72" s="143" t="n">
        <v>100</v>
      </c>
      <c r="I72" s="159" t="n">
        <v>12.7878147942976</v>
      </c>
      <c r="J72" s="158" t="n">
        <v>0.651272494834245</v>
      </c>
      <c r="K72" s="143" t="n">
        <v>100</v>
      </c>
      <c r="L72" s="159" t="n">
        <v>28.801094290023</v>
      </c>
      <c r="M72" s="158" t="n">
        <v>1.91022291885081</v>
      </c>
      <c r="N72" s="143" t="n">
        <v>100</v>
      </c>
      <c r="O72" s="159"/>
      <c r="P72" s="158"/>
      <c r="Q72" s="143"/>
    </row>
    <row r="76" customFormat="false" ht="15.75" hidden="false" customHeight="false" outlineLevel="0" collapsed="false">
      <c r="A76" s="96" t="s">
        <v>72</v>
      </c>
      <c r="E76" s="0" t="s">
        <v>296</v>
      </c>
      <c r="F76" s="0" t="s">
        <v>19</v>
      </c>
      <c r="G76" s="0" t="s">
        <v>74</v>
      </c>
    </row>
    <row r="77" customFormat="false" ht="15.75" hidden="false" customHeight="false" outlineLevel="0" collapsed="false">
      <c r="C77" s="108" t="s">
        <v>109</v>
      </c>
      <c r="D77" s="108"/>
      <c r="E77" s="108"/>
      <c r="F77" s="126" t="s">
        <v>110</v>
      </c>
      <c r="G77" s="126"/>
      <c r="H77" s="126"/>
      <c r="I77" s="108" t="s">
        <v>111</v>
      </c>
      <c r="J77" s="108"/>
      <c r="K77" s="108"/>
      <c r="L77" s="108" t="s">
        <v>112</v>
      </c>
      <c r="M77" s="108"/>
      <c r="N77" s="108"/>
    </row>
    <row r="78" customFormat="false" ht="15.75" hidden="false" customHeight="false" outlineLevel="0" collapsed="false">
      <c r="A78" s="43" t="s">
        <v>297</v>
      </c>
      <c r="B78" s="8" t="s">
        <v>57</v>
      </c>
      <c r="C78" s="101" t="s">
        <v>31</v>
      </c>
      <c r="D78" s="103" t="s">
        <v>29</v>
      </c>
      <c r="E78" s="130" t="s">
        <v>114</v>
      </c>
      <c r="F78" s="101" t="s">
        <v>31</v>
      </c>
      <c r="G78" s="103" t="s">
        <v>29</v>
      </c>
      <c r="H78" s="130" t="s">
        <v>114</v>
      </c>
      <c r="I78" s="101" t="s">
        <v>31</v>
      </c>
      <c r="J78" s="103" t="s">
        <v>29</v>
      </c>
      <c r="K78" s="130" t="s">
        <v>114</v>
      </c>
      <c r="L78" s="101" t="s">
        <v>31</v>
      </c>
      <c r="M78" s="103" t="s">
        <v>29</v>
      </c>
      <c r="N78" s="131" t="s">
        <v>114</v>
      </c>
    </row>
    <row r="79" customFormat="false" ht="15.75" hidden="false" customHeight="false" outlineLevel="0" collapsed="false">
      <c r="A79" s="160" t="n">
        <v>70</v>
      </c>
      <c r="B79" s="108" t="n">
        <v>250</v>
      </c>
      <c r="C79" s="133"/>
      <c r="D79" s="161"/>
      <c r="E79" s="149"/>
      <c r="F79" s="133"/>
      <c r="G79" s="161"/>
      <c r="H79" s="108"/>
      <c r="I79" s="133"/>
      <c r="J79" s="161"/>
      <c r="K79" s="149"/>
      <c r="L79" s="133"/>
      <c r="M79" s="161"/>
      <c r="N79" s="161"/>
    </row>
    <row r="80" customFormat="false" ht="15.75" hidden="false" customHeight="false" outlineLevel="0" collapsed="false">
      <c r="A80" s="162" t="n">
        <v>67</v>
      </c>
      <c r="B80" s="113" t="n">
        <v>250</v>
      </c>
      <c r="C80" s="137"/>
      <c r="D80" s="163"/>
      <c r="E80" s="100"/>
      <c r="F80" s="137"/>
      <c r="G80" s="163"/>
      <c r="H80" s="113"/>
      <c r="I80" s="137"/>
      <c r="J80" s="163"/>
      <c r="K80" s="100"/>
      <c r="L80" s="137"/>
      <c r="M80" s="163"/>
      <c r="N80" s="163"/>
    </row>
    <row r="81" customFormat="false" ht="15.75" hidden="false" customHeight="false" outlineLevel="0" collapsed="false">
      <c r="A81" s="162" t="n">
        <v>64</v>
      </c>
      <c r="B81" s="113" t="n">
        <v>250</v>
      </c>
      <c r="C81" s="137"/>
      <c r="D81" s="163"/>
      <c r="E81" s="100"/>
      <c r="F81" s="137"/>
      <c r="G81" s="163"/>
      <c r="H81" s="113"/>
      <c r="I81" s="137"/>
      <c r="J81" s="163"/>
      <c r="K81" s="100"/>
      <c r="L81" s="137"/>
      <c r="M81" s="163"/>
      <c r="N81" s="163"/>
    </row>
    <row r="82" customFormat="false" ht="15.75" hidden="false" customHeight="false" outlineLevel="0" collapsed="false">
      <c r="A82" s="162" t="n">
        <v>61</v>
      </c>
      <c r="B82" s="113" t="n">
        <v>250</v>
      </c>
      <c r="C82" s="137"/>
      <c r="D82" s="163"/>
      <c r="E82" s="100"/>
      <c r="F82" s="137"/>
      <c r="G82" s="163"/>
      <c r="H82" s="113"/>
      <c r="I82" s="137"/>
      <c r="J82" s="163"/>
      <c r="K82" s="100"/>
      <c r="L82" s="137"/>
      <c r="M82" s="163"/>
      <c r="N82" s="163"/>
    </row>
    <row r="83" customFormat="false" ht="15.75" hidden="false" customHeight="false" outlineLevel="0" collapsed="false">
      <c r="A83" s="162" t="n">
        <v>58</v>
      </c>
      <c r="B83" s="113" t="n">
        <v>250</v>
      </c>
      <c r="C83" s="137"/>
      <c r="D83" s="163"/>
      <c r="E83" s="100"/>
      <c r="F83" s="137"/>
      <c r="G83" s="163"/>
      <c r="H83" s="113"/>
      <c r="I83" s="137"/>
      <c r="J83" s="163"/>
      <c r="K83" s="100"/>
      <c r="L83" s="137"/>
      <c r="M83" s="163"/>
      <c r="N83" s="163"/>
    </row>
    <row r="84" customFormat="false" ht="15.75" hidden="false" customHeight="false" outlineLevel="0" collapsed="false">
      <c r="A84" s="162" t="n">
        <v>55</v>
      </c>
      <c r="B84" s="113" t="n">
        <v>250</v>
      </c>
      <c r="C84" s="137"/>
      <c r="D84" s="163"/>
      <c r="E84" s="100"/>
      <c r="F84" s="137"/>
      <c r="G84" s="163"/>
      <c r="H84" s="113"/>
      <c r="I84" s="137"/>
      <c r="J84" s="163"/>
      <c r="K84" s="100"/>
      <c r="L84" s="137"/>
      <c r="M84" s="163"/>
      <c r="N84" s="163"/>
    </row>
    <row r="85" customFormat="false" ht="15.75" hidden="false" customHeight="false" outlineLevel="0" collapsed="false">
      <c r="A85" s="162" t="n">
        <v>52</v>
      </c>
      <c r="B85" s="113" t="n">
        <v>250</v>
      </c>
      <c r="C85" s="137"/>
      <c r="D85" s="163"/>
      <c r="E85" s="100"/>
      <c r="F85" s="137"/>
      <c r="G85" s="163"/>
      <c r="H85" s="113"/>
      <c r="I85" s="137"/>
      <c r="J85" s="163"/>
      <c r="K85" s="100"/>
      <c r="L85" s="137"/>
      <c r="M85" s="163"/>
      <c r="N85" s="163"/>
    </row>
    <row r="86" customFormat="false" ht="15.75" hidden="false" customHeight="false" outlineLevel="0" collapsed="false">
      <c r="A86" s="162" t="n">
        <v>49</v>
      </c>
      <c r="B86" s="113" t="n">
        <v>250</v>
      </c>
      <c r="C86" s="153" t="n">
        <v>1.07164198826699</v>
      </c>
      <c r="D86" s="164" t="n">
        <v>0.0772555692271524</v>
      </c>
      <c r="E86" s="100" t="n">
        <v>100</v>
      </c>
      <c r="F86" s="137"/>
      <c r="G86" s="163"/>
      <c r="H86" s="45"/>
      <c r="I86" s="137"/>
      <c r="J86" s="163"/>
      <c r="K86" s="100"/>
      <c r="L86" s="137"/>
      <c r="M86" s="163"/>
      <c r="N86" s="163"/>
    </row>
    <row r="87" customFormat="false" ht="15.75" hidden="false" customHeight="false" outlineLevel="0" collapsed="false">
      <c r="A87" s="162" t="n">
        <v>46</v>
      </c>
      <c r="B87" s="113" t="n">
        <v>250</v>
      </c>
      <c r="C87" s="153" t="n">
        <v>0.722773157357141</v>
      </c>
      <c r="D87" s="164" t="n">
        <v>0.13688690531717</v>
      </c>
      <c r="E87" s="100" t="n">
        <v>100</v>
      </c>
      <c r="F87" s="153" t="n">
        <v>1.06972159792697</v>
      </c>
      <c r="G87" s="164" t="n">
        <v>0.134789146805239</v>
      </c>
      <c r="H87" s="113" t="n">
        <v>100</v>
      </c>
      <c r="I87" s="153" t="n">
        <v>2.57738453761131</v>
      </c>
      <c r="J87" s="164" t="n">
        <v>0.120738973343561</v>
      </c>
      <c r="K87" s="100" t="n">
        <v>100</v>
      </c>
      <c r="L87" s="153" t="n">
        <v>1.33797608840117</v>
      </c>
      <c r="M87" s="164" t="n">
        <v>0.112042220117875</v>
      </c>
      <c r="N87" s="163" t="n">
        <v>100</v>
      </c>
    </row>
    <row r="88" customFormat="false" ht="15.75" hidden="false" customHeight="false" outlineLevel="0" collapsed="false">
      <c r="A88" s="162" t="n">
        <v>43</v>
      </c>
      <c r="B88" s="113" t="n">
        <v>250</v>
      </c>
      <c r="C88" s="153" t="n">
        <v>2.50119398167311</v>
      </c>
      <c r="D88" s="164" t="n">
        <v>0.0693094703431252</v>
      </c>
      <c r="E88" s="100" t="n">
        <v>100</v>
      </c>
      <c r="F88" s="153" t="n">
        <v>2.37131979740572</v>
      </c>
      <c r="G88" s="164" t="n">
        <v>0.0690978753932147</v>
      </c>
      <c r="H88" s="113" t="n">
        <v>100</v>
      </c>
      <c r="I88" s="153" t="n">
        <v>3.02505249525236</v>
      </c>
      <c r="J88" s="164" t="n">
        <v>0.0866471527574785</v>
      </c>
      <c r="K88" s="100" t="n">
        <v>100</v>
      </c>
      <c r="L88" s="153" t="n">
        <v>3.26618795474787</v>
      </c>
      <c r="M88" s="164" t="n">
        <v>0.0442790348874843</v>
      </c>
      <c r="N88" s="163" t="n">
        <v>100</v>
      </c>
    </row>
    <row r="89" customFormat="false" ht="15.75" hidden="false" customHeight="false" outlineLevel="0" collapsed="false">
      <c r="A89" s="162" t="n">
        <v>40</v>
      </c>
      <c r="B89" s="113" t="n">
        <v>250</v>
      </c>
      <c r="C89" s="153" t="n">
        <v>1.29044132192516</v>
      </c>
      <c r="D89" s="164" t="n">
        <v>0.0533165153340829</v>
      </c>
      <c r="E89" s="100" t="n">
        <v>100</v>
      </c>
      <c r="F89" s="153" t="n">
        <v>0.32160187324067</v>
      </c>
      <c r="G89" s="164" t="n">
        <v>0</v>
      </c>
      <c r="H89" s="113" t="n">
        <v>100</v>
      </c>
      <c r="I89" s="153" t="n">
        <v>0.819935182043439</v>
      </c>
      <c r="J89" s="164" t="n">
        <v>0.0590641232550805</v>
      </c>
      <c r="K89" s="100" t="n">
        <v>100</v>
      </c>
      <c r="L89" s="153" t="n">
        <v>0.552165198594843</v>
      </c>
      <c r="M89" s="164" t="n">
        <v>0.0285363393655998</v>
      </c>
      <c r="N89" s="163" t="n">
        <v>100</v>
      </c>
    </row>
    <row r="90" customFormat="false" ht="15.75" hidden="false" customHeight="false" outlineLevel="0" collapsed="false">
      <c r="A90" s="162" t="n">
        <v>37</v>
      </c>
      <c r="B90" s="113" t="n">
        <v>250</v>
      </c>
      <c r="C90" s="153" t="n">
        <v>2.22359958013417</v>
      </c>
      <c r="D90" s="164" t="n">
        <v>0.120371715252012</v>
      </c>
      <c r="E90" s="100" t="n">
        <v>100</v>
      </c>
      <c r="F90" s="153" t="n">
        <v>2.01772082840625</v>
      </c>
      <c r="G90" s="164" t="n">
        <v>0.130934161457073</v>
      </c>
      <c r="H90" s="113" t="n">
        <v>100</v>
      </c>
      <c r="I90" s="153" t="n">
        <v>2.40736224680438</v>
      </c>
      <c r="J90" s="164" t="n">
        <v>0.0898492564149904</v>
      </c>
      <c r="K90" s="100" t="n">
        <v>100</v>
      </c>
      <c r="L90" s="153" t="n">
        <v>1.82508446226261</v>
      </c>
      <c r="M90" s="164" t="n">
        <v>0.0577917597757022</v>
      </c>
      <c r="N90" s="163" t="n">
        <v>100</v>
      </c>
    </row>
    <row r="91" customFormat="false" ht="15.75" hidden="false" customHeight="false" outlineLevel="0" collapsed="false">
      <c r="A91" s="162" t="n">
        <v>34</v>
      </c>
      <c r="B91" s="113" t="n">
        <v>250</v>
      </c>
      <c r="C91" s="153" t="n">
        <v>2.97653351487465</v>
      </c>
      <c r="D91" s="164" t="n">
        <v>0.16772776784679</v>
      </c>
      <c r="E91" s="100" t="n">
        <v>100</v>
      </c>
      <c r="F91" s="153" t="n">
        <v>2.21590730536925</v>
      </c>
      <c r="G91" s="164" t="n">
        <v>0.124558785181754</v>
      </c>
      <c r="H91" s="113" t="n">
        <v>100</v>
      </c>
      <c r="I91" s="153" t="n">
        <v>3.1140655800698</v>
      </c>
      <c r="J91" s="164" t="n">
        <v>0.13667727459087</v>
      </c>
      <c r="K91" s="100" t="n">
        <v>85</v>
      </c>
      <c r="L91" s="153" t="n">
        <v>2.24399181793726</v>
      </c>
      <c r="M91" s="164" t="n">
        <v>0.090236433635406</v>
      </c>
      <c r="N91" s="163" t="n">
        <v>95</v>
      </c>
    </row>
    <row r="92" customFormat="false" ht="15.75" hidden="false" customHeight="false" outlineLevel="0" collapsed="false">
      <c r="A92" s="162" t="n">
        <v>31</v>
      </c>
      <c r="B92" s="113" t="n">
        <v>250</v>
      </c>
      <c r="C92" s="153" t="n">
        <v>2.35009542353319</v>
      </c>
      <c r="D92" s="164" t="n">
        <v>0.132243297036914</v>
      </c>
      <c r="E92" s="100" t="n">
        <v>100</v>
      </c>
      <c r="F92" s="153" t="n">
        <v>3.56192952163899</v>
      </c>
      <c r="G92" s="164" t="n">
        <v>0.131856578049494</v>
      </c>
      <c r="H92" s="113" t="n">
        <v>90</v>
      </c>
      <c r="I92" s="153" t="n">
        <v>1.82870509807205</v>
      </c>
      <c r="J92" s="164" t="n">
        <v>0.10712219037614</v>
      </c>
      <c r="K92" s="100" t="n">
        <v>85</v>
      </c>
      <c r="L92" s="153" t="n">
        <v>1.76111801412022</v>
      </c>
      <c r="M92" s="164" t="n">
        <v>0.140383499568522</v>
      </c>
      <c r="N92" s="163" t="n">
        <v>95</v>
      </c>
    </row>
    <row r="93" customFormat="false" ht="15.75" hidden="false" customHeight="false" outlineLevel="0" collapsed="false">
      <c r="A93" s="162" t="n">
        <v>28</v>
      </c>
      <c r="B93" s="113" t="n">
        <v>250</v>
      </c>
      <c r="C93" s="153" t="n">
        <v>2.78259696013344</v>
      </c>
      <c r="D93" s="164" t="n">
        <v>0.19325693526129</v>
      </c>
      <c r="E93" s="100" t="n">
        <v>80</v>
      </c>
      <c r="F93" s="153" t="n">
        <v>4.62207429400002</v>
      </c>
      <c r="G93" s="164" t="n">
        <v>0.636435567815191</v>
      </c>
      <c r="H93" s="113" t="n">
        <v>80</v>
      </c>
      <c r="I93" s="153" t="n">
        <v>2.19724840059011</v>
      </c>
      <c r="J93" s="164" t="n">
        <v>0.133280725887517</v>
      </c>
      <c r="K93" s="100" t="n">
        <v>80</v>
      </c>
      <c r="L93" s="153" t="n">
        <v>4.18521755542732</v>
      </c>
      <c r="M93" s="164" t="n">
        <v>0.451140711796131</v>
      </c>
      <c r="N93" s="163" t="n">
        <v>60</v>
      </c>
    </row>
    <row r="94" customFormat="false" ht="15.75" hidden="false" customHeight="false" outlineLevel="0" collapsed="false">
      <c r="A94" s="162" t="n">
        <v>25</v>
      </c>
      <c r="B94" s="113" t="n">
        <v>250</v>
      </c>
      <c r="C94" s="153" t="n">
        <v>6.86534975086044</v>
      </c>
      <c r="D94" s="164" t="n">
        <v>0.23792474226372</v>
      </c>
      <c r="E94" s="100" t="n">
        <v>60</v>
      </c>
      <c r="F94" s="153" t="n">
        <v>3.5159793380444</v>
      </c>
      <c r="G94" s="164" t="n">
        <v>0.126409703016872</v>
      </c>
      <c r="H94" s="113" t="n">
        <v>70</v>
      </c>
      <c r="I94" s="153" t="n">
        <v>4.65638970688323</v>
      </c>
      <c r="J94" s="164" t="n">
        <v>0.26581784239402</v>
      </c>
      <c r="K94" s="100" t="n">
        <v>60</v>
      </c>
      <c r="L94" s="153" t="n">
        <v>5.12796759272546</v>
      </c>
      <c r="M94" s="164" t="n">
        <v>0.246829510728239</v>
      </c>
      <c r="N94" s="163" t="n">
        <v>50</v>
      </c>
    </row>
    <row r="95" customFormat="false" ht="15.75" hidden="false" customHeight="false" outlineLevel="0" collapsed="false">
      <c r="A95" s="162" t="n">
        <v>22</v>
      </c>
      <c r="B95" s="113" t="n">
        <v>250</v>
      </c>
      <c r="C95" s="153" t="n">
        <v>3.18341887695295</v>
      </c>
      <c r="D95" s="164" t="n">
        <v>0.174902109909002</v>
      </c>
      <c r="E95" s="100" t="n">
        <v>70</v>
      </c>
      <c r="F95" s="153" t="n">
        <v>1.86192878644619</v>
      </c>
      <c r="G95" s="164" t="n">
        <v>0.502658343425482</v>
      </c>
      <c r="H95" s="113" t="n">
        <v>65</v>
      </c>
      <c r="I95" s="153" t="n">
        <v>3.33028223563603</v>
      </c>
      <c r="J95" s="164" t="n">
        <v>0.321796037178432</v>
      </c>
      <c r="K95" s="100" t="n">
        <v>55</v>
      </c>
      <c r="L95" s="153" t="n">
        <v>1.87134052553457</v>
      </c>
      <c r="M95" s="164" t="n">
        <v>0.182786831037224</v>
      </c>
      <c r="N95" s="163" t="n">
        <v>50</v>
      </c>
    </row>
    <row r="96" customFormat="false" ht="15.75" hidden="false" customHeight="false" outlineLevel="0" collapsed="false">
      <c r="A96" s="162" t="n">
        <v>19</v>
      </c>
      <c r="B96" s="113" t="n">
        <v>250</v>
      </c>
      <c r="C96" s="153" t="n">
        <v>2.50964546679635</v>
      </c>
      <c r="D96" s="164" t="n">
        <v>0.795054445197757</v>
      </c>
      <c r="E96" s="100" t="n">
        <v>10</v>
      </c>
      <c r="F96" s="153" t="n">
        <v>2.94730715789325</v>
      </c>
      <c r="G96" s="164" t="n">
        <v>0.048878856883851</v>
      </c>
      <c r="H96" s="113" t="n">
        <v>10</v>
      </c>
      <c r="I96" s="153" t="n">
        <v>5.35754903585601</v>
      </c>
      <c r="J96" s="164" t="n">
        <v>1.69734069888237</v>
      </c>
      <c r="K96" s="100" t="n">
        <v>40</v>
      </c>
      <c r="L96" s="153" t="n">
        <v>6.14152898944795</v>
      </c>
      <c r="M96" s="164" t="n">
        <v>0.963753968017922</v>
      </c>
      <c r="N96" s="163" t="n">
        <v>30</v>
      </c>
    </row>
    <row r="97" customFormat="false" ht="15.75" hidden="false" customHeight="false" outlineLevel="0" collapsed="false">
      <c r="A97" s="165" t="n">
        <v>16</v>
      </c>
      <c r="B97" s="143" t="n">
        <v>250</v>
      </c>
      <c r="C97" s="157" t="n">
        <v>3.50972455287539</v>
      </c>
      <c r="D97" s="166" t="n">
        <v>2.17069842834051</v>
      </c>
      <c r="E97" s="156" t="n">
        <v>5</v>
      </c>
      <c r="F97" s="157" t="n">
        <v>2.25800415084953</v>
      </c>
      <c r="G97" s="166" t="n">
        <v>0.361372698674001</v>
      </c>
      <c r="H97" s="143" t="n">
        <v>25</v>
      </c>
      <c r="I97" s="157" t="n">
        <v>3.70676695774956</v>
      </c>
      <c r="J97" s="166" t="n">
        <v>1.17069842834051</v>
      </c>
      <c r="K97" s="156" t="n">
        <v>5</v>
      </c>
      <c r="L97" s="157" t="n">
        <v>1.82175889448626</v>
      </c>
      <c r="M97" s="166" t="n">
        <v>0.49385708586526</v>
      </c>
      <c r="N97" s="167" t="n">
        <v>10</v>
      </c>
    </row>
    <row r="101" customFormat="false" ht="15.75" hidden="false" customHeight="false" outlineLevel="0" collapsed="false">
      <c r="A101" s="96" t="s">
        <v>298</v>
      </c>
      <c r="C101" s="0" t="s">
        <v>299</v>
      </c>
      <c r="E101" s="0" t="s">
        <v>296</v>
      </c>
      <c r="F101" s="0" t="s">
        <v>19</v>
      </c>
    </row>
    <row r="102" customFormat="false" ht="15.75" hidden="false" customHeight="false" outlineLevel="0" collapsed="false">
      <c r="C102" s="108" t="s">
        <v>109</v>
      </c>
      <c r="D102" s="108"/>
      <c r="E102" s="108"/>
      <c r="F102" s="126" t="s">
        <v>110</v>
      </c>
      <c r="G102" s="126"/>
      <c r="H102" s="126"/>
      <c r="I102" s="108" t="s">
        <v>111</v>
      </c>
      <c r="J102" s="108"/>
      <c r="K102" s="108"/>
      <c r="L102" s="108" t="s">
        <v>112</v>
      </c>
      <c r="M102" s="108"/>
      <c r="N102" s="108"/>
    </row>
    <row r="103" customFormat="false" ht="15.75" hidden="false" customHeight="false" outlineLevel="0" collapsed="false">
      <c r="A103" s="43" t="s">
        <v>298</v>
      </c>
      <c r="B103" s="8" t="s">
        <v>57</v>
      </c>
      <c r="C103" s="101" t="s">
        <v>31</v>
      </c>
      <c r="D103" s="103" t="s">
        <v>29</v>
      </c>
      <c r="E103" s="130" t="s">
        <v>114</v>
      </c>
      <c r="F103" s="101" t="s">
        <v>31</v>
      </c>
      <c r="G103" s="103" t="s">
        <v>29</v>
      </c>
      <c r="H103" s="130" t="s">
        <v>114</v>
      </c>
      <c r="I103" s="101" t="s">
        <v>31</v>
      </c>
      <c r="J103" s="103" t="s">
        <v>29</v>
      </c>
      <c r="K103" s="130" t="s">
        <v>114</v>
      </c>
      <c r="L103" s="101" t="s">
        <v>31</v>
      </c>
      <c r="M103" s="103" t="s">
        <v>29</v>
      </c>
      <c r="N103" s="131" t="s">
        <v>114</v>
      </c>
    </row>
    <row r="104" customFormat="false" ht="15.75" hidden="false" customHeight="false" outlineLevel="0" collapsed="false">
      <c r="A104" s="168" t="n">
        <v>0</v>
      </c>
      <c r="B104" s="108" t="n">
        <v>250</v>
      </c>
      <c r="C104" s="161" t="s">
        <v>300</v>
      </c>
      <c r="D104" s="108" t="s">
        <v>301</v>
      </c>
      <c r="E104" s="108" t="n">
        <v>100</v>
      </c>
      <c r="F104" s="108" t="s">
        <v>302</v>
      </c>
      <c r="G104" s="108" t="s">
        <v>150</v>
      </c>
      <c r="H104" s="108" t="n">
        <v>100</v>
      </c>
      <c r="I104" s="108" t="s">
        <v>303</v>
      </c>
      <c r="J104" s="108" t="s">
        <v>150</v>
      </c>
      <c r="K104" s="108" t="n">
        <v>100</v>
      </c>
      <c r="L104" s="108" t="s">
        <v>304</v>
      </c>
      <c r="M104" s="108" t="s">
        <v>305</v>
      </c>
      <c r="N104" s="108" t="n">
        <v>100</v>
      </c>
    </row>
    <row r="105" customFormat="false" ht="15.75" hidden="false" customHeight="false" outlineLevel="0" collapsed="false">
      <c r="A105" s="169" t="n">
        <v>5</v>
      </c>
      <c r="B105" s="113" t="n">
        <v>250</v>
      </c>
      <c r="C105" s="163" t="s">
        <v>306</v>
      </c>
      <c r="D105" s="113" t="s">
        <v>307</v>
      </c>
      <c r="E105" s="113" t="n">
        <v>100</v>
      </c>
      <c r="F105" s="113" t="s">
        <v>308</v>
      </c>
      <c r="G105" s="113" t="s">
        <v>309</v>
      </c>
      <c r="H105" s="113" t="n">
        <v>100</v>
      </c>
      <c r="I105" s="113" t="s">
        <v>310</v>
      </c>
      <c r="J105" s="113" t="s">
        <v>311</v>
      </c>
      <c r="K105" s="113" t="n">
        <v>100</v>
      </c>
      <c r="L105" s="113" t="s">
        <v>312</v>
      </c>
      <c r="M105" s="113" t="s">
        <v>301</v>
      </c>
      <c r="N105" s="113" t="n">
        <v>100</v>
      </c>
    </row>
    <row r="106" customFormat="false" ht="15.75" hidden="false" customHeight="false" outlineLevel="0" collapsed="false">
      <c r="A106" s="169" t="n">
        <v>8</v>
      </c>
      <c r="B106" s="113" t="n">
        <v>250</v>
      </c>
      <c r="C106" s="163" t="s">
        <v>313</v>
      </c>
      <c r="D106" s="113" t="s">
        <v>314</v>
      </c>
      <c r="E106" s="113" t="n">
        <v>100</v>
      </c>
      <c r="F106" s="113" t="s">
        <v>315</v>
      </c>
      <c r="G106" s="113" t="s">
        <v>316</v>
      </c>
      <c r="H106" s="113" t="n">
        <v>100</v>
      </c>
      <c r="I106" s="113" t="s">
        <v>317</v>
      </c>
      <c r="J106" s="113" t="s">
        <v>116</v>
      </c>
      <c r="K106" s="113" t="n">
        <v>100</v>
      </c>
      <c r="L106" s="113" t="s">
        <v>318</v>
      </c>
      <c r="M106" s="113" t="s">
        <v>311</v>
      </c>
      <c r="N106" s="113" t="n">
        <v>100</v>
      </c>
    </row>
    <row r="107" customFormat="false" ht="15" hidden="false" customHeight="false" outlineLevel="0" collapsed="false">
      <c r="A107" s="169" t="n">
        <v>17</v>
      </c>
      <c r="B107" s="113" t="n">
        <v>250</v>
      </c>
      <c r="C107" s="163" t="s">
        <v>319</v>
      </c>
      <c r="D107" s="113" t="s">
        <v>320</v>
      </c>
      <c r="E107" s="113" t="n">
        <v>100</v>
      </c>
      <c r="F107" s="113" t="s">
        <v>321</v>
      </c>
      <c r="G107" s="113" t="s">
        <v>322</v>
      </c>
      <c r="H107" s="113" t="n">
        <v>100</v>
      </c>
      <c r="I107" s="113" t="s">
        <v>323</v>
      </c>
      <c r="J107" s="113" t="s">
        <v>311</v>
      </c>
      <c r="K107" s="113" t="n">
        <v>100</v>
      </c>
      <c r="L107" s="113" t="s">
        <v>324</v>
      </c>
      <c r="M107" s="113" t="s">
        <v>139</v>
      </c>
      <c r="N107" s="113" t="n">
        <v>100</v>
      </c>
    </row>
    <row r="108" customFormat="false" ht="15" hidden="false" customHeight="false" outlineLevel="0" collapsed="false">
      <c r="A108" s="170" t="n">
        <v>37</v>
      </c>
      <c r="B108" s="113" t="n">
        <v>250</v>
      </c>
      <c r="C108" s="163" t="s">
        <v>325</v>
      </c>
      <c r="D108" s="113" t="s">
        <v>326</v>
      </c>
      <c r="E108" s="113" t="n">
        <v>100</v>
      </c>
      <c r="F108" s="113" t="s">
        <v>327</v>
      </c>
      <c r="G108" s="113" t="s">
        <v>328</v>
      </c>
      <c r="H108" s="113" t="n">
        <v>100</v>
      </c>
      <c r="I108" s="113" t="s">
        <v>329</v>
      </c>
      <c r="J108" s="113" t="s">
        <v>330</v>
      </c>
      <c r="K108" s="113" t="n">
        <v>100</v>
      </c>
      <c r="L108" s="113" t="s">
        <v>331</v>
      </c>
      <c r="M108" s="113" t="s">
        <v>332</v>
      </c>
      <c r="N108" s="113" t="n">
        <v>100</v>
      </c>
    </row>
    <row r="109" customFormat="false" ht="15" hidden="false" customHeight="false" outlineLevel="0" collapsed="false">
      <c r="A109" s="170" t="n">
        <v>43</v>
      </c>
      <c r="B109" s="113" t="n">
        <v>250</v>
      </c>
      <c r="C109" s="163" t="s">
        <v>333</v>
      </c>
      <c r="D109" s="113" t="s">
        <v>334</v>
      </c>
      <c r="E109" s="113" t="n">
        <v>90</v>
      </c>
      <c r="F109" s="113" t="s">
        <v>335</v>
      </c>
      <c r="G109" s="113" t="s">
        <v>336</v>
      </c>
      <c r="H109" s="113" t="n">
        <v>26</v>
      </c>
      <c r="I109" s="113" t="s">
        <v>337</v>
      </c>
      <c r="J109" s="113" t="s">
        <v>338</v>
      </c>
      <c r="K109" s="113" t="n">
        <v>92</v>
      </c>
      <c r="L109" s="113" t="s">
        <v>339</v>
      </c>
      <c r="M109" s="113" t="s">
        <v>340</v>
      </c>
      <c r="N109" s="113" t="n">
        <v>92</v>
      </c>
    </row>
    <row r="110" customFormat="false" ht="15" hidden="false" customHeight="false" outlineLevel="0" collapsed="false">
      <c r="A110" s="170" t="n">
        <v>45</v>
      </c>
      <c r="B110" s="113" t="n">
        <v>250</v>
      </c>
      <c r="C110" s="163" t="s">
        <v>341</v>
      </c>
      <c r="D110" s="113" t="s">
        <v>342</v>
      </c>
      <c r="E110" s="113" t="n">
        <v>18</v>
      </c>
      <c r="F110" s="113" t="s">
        <v>343</v>
      </c>
      <c r="G110" s="113" t="s">
        <v>344</v>
      </c>
      <c r="H110" s="113" t="n">
        <v>21</v>
      </c>
      <c r="I110" s="113" t="s">
        <v>345</v>
      </c>
      <c r="J110" s="113" t="s">
        <v>346</v>
      </c>
      <c r="K110" s="113" t="n">
        <v>17</v>
      </c>
      <c r="L110" s="113" t="s">
        <v>347</v>
      </c>
      <c r="M110" s="113" t="s">
        <v>348</v>
      </c>
      <c r="N110" s="113" t="n">
        <v>22</v>
      </c>
    </row>
    <row r="111" customFormat="false" ht="15" hidden="false" customHeight="false" outlineLevel="0" collapsed="false">
      <c r="A111" s="171" t="n">
        <v>50</v>
      </c>
      <c r="B111" s="143" t="n">
        <v>250</v>
      </c>
      <c r="C111" s="167" t="s">
        <v>349</v>
      </c>
      <c r="D111" s="167" t="s">
        <v>349</v>
      </c>
      <c r="E111" s="143" t="n">
        <v>0</v>
      </c>
      <c r="F111" s="167" t="s">
        <v>349</v>
      </c>
      <c r="G111" s="167" t="s">
        <v>349</v>
      </c>
      <c r="H111" s="143" t="n">
        <v>0</v>
      </c>
      <c r="I111" s="167" t="s">
        <v>349</v>
      </c>
      <c r="J111" s="167" t="s">
        <v>349</v>
      </c>
      <c r="K111" s="143" t="n">
        <v>0</v>
      </c>
      <c r="L111" s="167" t="s">
        <v>349</v>
      </c>
      <c r="M111" s="167" t="s">
        <v>349</v>
      </c>
      <c r="N111" s="143" t="n">
        <v>0</v>
      </c>
    </row>
    <row r="113" customFormat="false" ht="15.75" hidden="false" customHeight="false" outlineLevel="0" collapsed="false">
      <c r="I113" s="7"/>
    </row>
    <row r="116" customFormat="false" ht="15.75" hidden="false" customHeight="false" outlineLevel="0" collapsed="false">
      <c r="A116" s="96" t="s">
        <v>350</v>
      </c>
      <c r="C116" s="0" t="s">
        <v>351</v>
      </c>
      <c r="D116" s="0" t="s">
        <v>19</v>
      </c>
    </row>
    <row r="117" customFormat="false" ht="15" hidden="false" customHeight="false" outlineLevel="0" collapsed="false">
      <c r="A117" s="19"/>
      <c r="B117" s="7"/>
      <c r="C117" s="97" t="s">
        <v>109</v>
      </c>
      <c r="D117" s="97"/>
      <c r="E117" s="97"/>
      <c r="F117" s="98" t="s">
        <v>110</v>
      </c>
      <c r="G117" s="98"/>
      <c r="H117" s="98"/>
      <c r="I117" s="97" t="s">
        <v>111</v>
      </c>
      <c r="J117" s="97"/>
      <c r="K117" s="97"/>
      <c r="L117" s="97" t="s">
        <v>112</v>
      </c>
      <c r="M117" s="97"/>
      <c r="N117" s="97"/>
      <c r="O117" s="97" t="s">
        <v>113</v>
      </c>
      <c r="P117" s="97"/>
      <c r="Q117" s="97"/>
    </row>
    <row r="118" customFormat="false" ht="15" hidden="false" customHeight="false" outlineLevel="0" collapsed="false">
      <c r="A118" s="101" t="s">
        <v>20</v>
      </c>
      <c r="B118" s="101" t="s">
        <v>57</v>
      </c>
      <c r="C118" s="102" t="s">
        <v>31</v>
      </c>
      <c r="D118" s="103" t="s">
        <v>29</v>
      </c>
      <c r="E118" s="32" t="s">
        <v>114</v>
      </c>
      <c r="F118" s="104" t="s">
        <v>31</v>
      </c>
      <c r="G118" s="103" t="s">
        <v>29</v>
      </c>
      <c r="H118" s="32" t="s">
        <v>114</v>
      </c>
      <c r="I118" s="104" t="s">
        <v>31</v>
      </c>
      <c r="J118" s="103" t="s">
        <v>29</v>
      </c>
      <c r="K118" s="32" t="s">
        <v>114</v>
      </c>
      <c r="L118" s="104" t="s">
        <v>31</v>
      </c>
      <c r="M118" s="103" t="s">
        <v>29</v>
      </c>
      <c r="N118" s="32" t="s">
        <v>114</v>
      </c>
      <c r="O118" s="104" t="s">
        <v>31</v>
      </c>
      <c r="P118" s="103" t="s">
        <v>29</v>
      </c>
      <c r="Q118" s="32" t="s">
        <v>114</v>
      </c>
    </row>
    <row r="119" customFormat="false" ht="15" hidden="false" customHeight="false" outlineLevel="0" collapsed="false">
      <c r="A119" s="108" t="s">
        <v>37</v>
      </c>
      <c r="B119" s="161" t="n">
        <v>350</v>
      </c>
      <c r="C119" s="126" t="s">
        <v>352</v>
      </c>
      <c r="D119" s="126" t="s">
        <v>353</v>
      </c>
      <c r="E119" s="108" t="n">
        <v>100</v>
      </c>
      <c r="F119" s="135" t="s">
        <v>354</v>
      </c>
      <c r="G119" s="172" t="s">
        <v>355</v>
      </c>
      <c r="H119" s="149" t="n">
        <v>100</v>
      </c>
      <c r="I119" s="133" t="s">
        <v>356</v>
      </c>
      <c r="J119" s="172" t="s">
        <v>357</v>
      </c>
      <c r="K119" s="173" t="n">
        <v>100</v>
      </c>
      <c r="L119" s="133" t="s">
        <v>358</v>
      </c>
      <c r="M119" s="172" t="s">
        <v>359</v>
      </c>
      <c r="N119" s="161" t="n">
        <v>100</v>
      </c>
      <c r="O119" s="133" t="s">
        <v>360</v>
      </c>
      <c r="P119" s="172" t="s">
        <v>361</v>
      </c>
      <c r="Q119" s="161" t="n">
        <v>100</v>
      </c>
    </row>
    <row r="120" customFormat="false" ht="15" hidden="false" customHeight="false" outlineLevel="0" collapsed="false">
      <c r="A120" s="113" t="s">
        <v>39</v>
      </c>
      <c r="B120" s="163" t="n">
        <v>350</v>
      </c>
      <c r="C120" s="174" t="s">
        <v>362</v>
      </c>
      <c r="D120" s="174" t="s">
        <v>363</v>
      </c>
      <c r="E120" s="113" t="n">
        <v>95</v>
      </c>
      <c r="F120" s="139" t="s">
        <v>364</v>
      </c>
      <c r="G120" s="175" t="s">
        <v>365</v>
      </c>
      <c r="H120" s="100" t="n">
        <v>100</v>
      </c>
      <c r="I120" s="137" t="s">
        <v>366</v>
      </c>
      <c r="J120" s="175" t="s">
        <v>367</v>
      </c>
      <c r="K120" s="38" t="n">
        <v>90</v>
      </c>
      <c r="L120" s="137" t="s">
        <v>368</v>
      </c>
      <c r="M120" s="175" t="s">
        <v>369</v>
      </c>
      <c r="N120" s="163" t="n">
        <v>100</v>
      </c>
      <c r="O120" s="137" t="s">
        <v>370</v>
      </c>
      <c r="P120" s="175" t="s">
        <v>371</v>
      </c>
      <c r="Q120" s="163" t="n">
        <v>100</v>
      </c>
    </row>
    <row r="121" customFormat="false" ht="15" hidden="false" customHeight="false" outlineLevel="0" collapsed="false">
      <c r="A121" s="113" t="s">
        <v>41</v>
      </c>
      <c r="B121" s="163" t="n">
        <v>200</v>
      </c>
      <c r="C121" s="174" t="s">
        <v>372</v>
      </c>
      <c r="D121" s="174" t="s">
        <v>373</v>
      </c>
      <c r="E121" s="113" t="n">
        <v>100</v>
      </c>
      <c r="F121" s="139" t="s">
        <v>374</v>
      </c>
      <c r="G121" s="175" t="s">
        <v>375</v>
      </c>
      <c r="H121" s="100" t="n">
        <v>100</v>
      </c>
      <c r="I121" s="137" t="s">
        <v>376</v>
      </c>
      <c r="J121" s="175" t="s">
        <v>377</v>
      </c>
      <c r="K121" s="38" t="n">
        <v>100</v>
      </c>
      <c r="L121" s="137" t="s">
        <v>378</v>
      </c>
      <c r="M121" s="175" t="s">
        <v>220</v>
      </c>
      <c r="N121" s="163" t="n">
        <v>100</v>
      </c>
      <c r="O121" s="137" t="s">
        <v>379</v>
      </c>
      <c r="P121" s="175" t="s">
        <v>380</v>
      </c>
      <c r="Q121" s="163" t="n">
        <v>95</v>
      </c>
    </row>
    <row r="122" customFormat="false" ht="15" hidden="false" customHeight="false" outlineLevel="0" collapsed="false">
      <c r="A122" s="113" t="s">
        <v>43</v>
      </c>
      <c r="B122" s="163" t="n">
        <v>100</v>
      </c>
      <c r="C122" s="174" t="s">
        <v>381</v>
      </c>
      <c r="D122" s="174" t="s">
        <v>382</v>
      </c>
      <c r="E122" s="113" t="n">
        <v>90</v>
      </c>
      <c r="F122" s="139" t="s">
        <v>383</v>
      </c>
      <c r="G122" s="175" t="s">
        <v>384</v>
      </c>
      <c r="H122" s="100" t="n">
        <v>100</v>
      </c>
      <c r="I122" s="137" t="s">
        <v>385</v>
      </c>
      <c r="J122" s="176" t="s">
        <v>386</v>
      </c>
      <c r="K122" s="38" t="n">
        <v>95</v>
      </c>
      <c r="L122" s="137" t="s">
        <v>387</v>
      </c>
      <c r="M122" s="175" t="s">
        <v>384</v>
      </c>
      <c r="N122" s="163" t="n">
        <v>100</v>
      </c>
      <c r="O122" s="137" t="s">
        <v>388</v>
      </c>
      <c r="P122" s="175" t="s">
        <v>305</v>
      </c>
      <c r="Q122" s="163" t="n">
        <v>100</v>
      </c>
    </row>
    <row r="123" customFormat="false" ht="15" hidden="false" customHeight="false" outlineLevel="0" collapsed="false">
      <c r="A123" s="113" t="s">
        <v>45</v>
      </c>
      <c r="B123" s="163" t="n">
        <v>300</v>
      </c>
      <c r="C123" s="174" t="s">
        <v>389</v>
      </c>
      <c r="D123" s="174" t="s">
        <v>390</v>
      </c>
      <c r="E123" s="113" t="n">
        <v>100</v>
      </c>
      <c r="F123" s="139" t="s">
        <v>391</v>
      </c>
      <c r="G123" s="175" t="s">
        <v>392</v>
      </c>
      <c r="H123" s="100" t="n">
        <v>100</v>
      </c>
      <c r="I123" s="137" t="s">
        <v>393</v>
      </c>
      <c r="J123" s="176" t="s">
        <v>394</v>
      </c>
      <c r="K123" s="38" t="n">
        <v>100</v>
      </c>
      <c r="L123" s="137" t="s">
        <v>395</v>
      </c>
      <c r="M123" s="175" t="s">
        <v>396</v>
      </c>
      <c r="N123" s="163" t="n">
        <v>100</v>
      </c>
      <c r="O123" s="137" t="s">
        <v>397</v>
      </c>
      <c r="P123" s="175" t="s">
        <v>398</v>
      </c>
      <c r="Q123" s="163" t="n">
        <v>100</v>
      </c>
    </row>
    <row r="124" customFormat="false" ht="15" hidden="false" customHeight="false" outlineLevel="0" collapsed="false">
      <c r="A124" s="113" t="s">
        <v>47</v>
      </c>
      <c r="B124" s="163" t="n">
        <v>200</v>
      </c>
      <c r="C124" s="174" t="s">
        <v>399</v>
      </c>
      <c r="D124" s="174" t="s">
        <v>137</v>
      </c>
      <c r="E124" s="113" t="n">
        <v>100</v>
      </c>
      <c r="F124" s="139" t="s">
        <v>400</v>
      </c>
      <c r="G124" s="175" t="s">
        <v>135</v>
      </c>
      <c r="H124" s="100" t="n">
        <v>100</v>
      </c>
      <c r="I124" s="137" t="s">
        <v>401</v>
      </c>
      <c r="J124" s="175" t="s">
        <v>118</v>
      </c>
      <c r="K124" s="38" t="n">
        <v>95</v>
      </c>
      <c r="L124" s="137" t="s">
        <v>402</v>
      </c>
      <c r="M124" s="175" t="s">
        <v>359</v>
      </c>
      <c r="N124" s="163" t="n">
        <v>100</v>
      </c>
      <c r="O124" s="137" t="s">
        <v>403</v>
      </c>
      <c r="P124" s="175" t="s">
        <v>404</v>
      </c>
      <c r="Q124" s="163" t="n">
        <v>95</v>
      </c>
    </row>
    <row r="125" customFormat="false" ht="15" hidden="false" customHeight="false" outlineLevel="0" collapsed="false">
      <c r="A125" s="113" t="s">
        <v>49</v>
      </c>
      <c r="B125" s="163" t="n">
        <v>150</v>
      </c>
      <c r="C125" s="174" t="s">
        <v>405</v>
      </c>
      <c r="D125" s="174" t="s">
        <v>406</v>
      </c>
      <c r="E125" s="113" t="n">
        <v>100</v>
      </c>
      <c r="F125" s="139" t="s">
        <v>407</v>
      </c>
      <c r="G125" s="175" t="s">
        <v>408</v>
      </c>
      <c r="H125" s="100" t="n">
        <v>100</v>
      </c>
      <c r="I125" s="137" t="s">
        <v>409</v>
      </c>
      <c r="J125" s="175" t="s">
        <v>311</v>
      </c>
      <c r="K125" s="38" t="n">
        <v>100</v>
      </c>
      <c r="L125" s="137" t="s">
        <v>410</v>
      </c>
      <c r="M125" s="175" t="s">
        <v>411</v>
      </c>
      <c r="N125" s="163" t="n">
        <v>100</v>
      </c>
      <c r="O125" s="137" t="s">
        <v>412</v>
      </c>
      <c r="P125" s="175" t="s">
        <v>150</v>
      </c>
      <c r="Q125" s="163" t="n">
        <v>100</v>
      </c>
    </row>
    <row r="126" customFormat="false" ht="15" hidden="false" customHeight="false" outlineLevel="0" collapsed="false">
      <c r="A126" s="113"/>
      <c r="B126" s="163"/>
      <c r="C126" s="174"/>
      <c r="D126" s="174"/>
      <c r="E126" s="113"/>
      <c r="F126" s="139"/>
      <c r="G126" s="175"/>
      <c r="H126" s="100"/>
      <c r="I126" s="137"/>
      <c r="J126" s="175"/>
      <c r="K126" s="100"/>
      <c r="L126" s="137"/>
      <c r="M126" s="175"/>
      <c r="N126" s="163"/>
      <c r="O126" s="137"/>
      <c r="P126" s="175"/>
      <c r="Q126" s="163"/>
    </row>
    <row r="127" customFormat="false" ht="15" hidden="false" customHeight="false" outlineLevel="0" collapsed="false">
      <c r="A127" s="113"/>
      <c r="B127" s="163"/>
      <c r="C127" s="174"/>
      <c r="D127" s="174"/>
      <c r="E127" s="113"/>
      <c r="F127" s="139"/>
      <c r="G127" s="175"/>
      <c r="H127" s="100"/>
      <c r="I127" s="137"/>
      <c r="J127" s="175"/>
      <c r="K127" s="100"/>
      <c r="L127" s="137"/>
      <c r="M127" s="175"/>
      <c r="N127" s="163"/>
      <c r="O127" s="137"/>
      <c r="P127" s="175"/>
      <c r="Q127" s="163"/>
    </row>
    <row r="128" customFormat="false" ht="15" hidden="false" customHeight="false" outlineLevel="0" collapsed="false">
      <c r="A128" s="143"/>
      <c r="B128" s="167"/>
      <c r="C128" s="177"/>
      <c r="D128" s="177"/>
      <c r="E128" s="143"/>
      <c r="F128" s="146"/>
      <c r="G128" s="178"/>
      <c r="H128" s="156"/>
      <c r="I128" s="144"/>
      <c r="J128" s="178"/>
      <c r="K128" s="156"/>
      <c r="L128" s="144"/>
      <c r="M128" s="178"/>
      <c r="N128" s="167"/>
      <c r="O128" s="144"/>
      <c r="P128" s="178"/>
      <c r="Q128" s="167"/>
    </row>
    <row r="131" customFormat="false" ht="15.75" hidden="false" customHeight="false" outlineLevel="0" collapsed="false">
      <c r="A131" s="96" t="s">
        <v>413</v>
      </c>
      <c r="C131" s="0" t="s">
        <v>414</v>
      </c>
      <c r="D131" s="0" t="s">
        <v>19</v>
      </c>
    </row>
    <row r="132" customFormat="false" ht="15.75" hidden="false" customHeight="false" outlineLevel="0" collapsed="false">
      <c r="A132" s="19"/>
      <c r="B132" s="7"/>
      <c r="C132" s="98" t="s">
        <v>109</v>
      </c>
      <c r="D132" s="179"/>
      <c r="E132" s="180"/>
      <c r="F132" s="98" t="s">
        <v>110</v>
      </c>
      <c r="G132" s="179"/>
      <c r="H132" s="179"/>
      <c r="I132" s="98" t="s">
        <v>111</v>
      </c>
      <c r="J132" s="179"/>
      <c r="K132" s="180"/>
      <c r="L132" s="98" t="s">
        <v>112</v>
      </c>
      <c r="M132" s="179"/>
      <c r="N132" s="180"/>
    </row>
    <row r="133" customFormat="false" ht="15.75" hidden="false" customHeight="false" outlineLevel="0" collapsed="false">
      <c r="A133" s="101" t="s">
        <v>20</v>
      </c>
      <c r="B133" s="101" t="s">
        <v>57</v>
      </c>
      <c r="C133" s="102" t="s">
        <v>31</v>
      </c>
      <c r="D133" s="103" t="s">
        <v>29</v>
      </c>
      <c r="E133" s="32" t="s">
        <v>114</v>
      </c>
      <c r="F133" s="104" t="s">
        <v>31</v>
      </c>
      <c r="G133" s="103" t="s">
        <v>29</v>
      </c>
      <c r="H133" s="32" t="s">
        <v>114</v>
      </c>
      <c r="I133" s="104" t="s">
        <v>31</v>
      </c>
      <c r="J133" s="103" t="s">
        <v>29</v>
      </c>
      <c r="K133" s="32" t="s">
        <v>114</v>
      </c>
      <c r="L133" s="104" t="s">
        <v>31</v>
      </c>
      <c r="M133" s="103" t="s">
        <v>29</v>
      </c>
      <c r="N133" s="32" t="s">
        <v>114</v>
      </c>
    </row>
    <row r="134" customFormat="false" ht="15.75" hidden="false" customHeight="false" outlineLevel="0" collapsed="false">
      <c r="A134" s="8" t="s">
        <v>59</v>
      </c>
      <c r="B134" s="108" t="n">
        <v>200</v>
      </c>
      <c r="C134" s="149" t="s">
        <v>396</v>
      </c>
      <c r="D134" s="126" t="s">
        <v>415</v>
      </c>
      <c r="E134" s="108" t="n">
        <v>100</v>
      </c>
      <c r="F134" s="135" t="s">
        <v>416</v>
      </c>
      <c r="G134" s="172" t="s">
        <v>417</v>
      </c>
      <c r="H134" s="149" t="n">
        <v>100</v>
      </c>
      <c r="I134" s="133" t="s">
        <v>418</v>
      </c>
      <c r="J134" s="134" t="s">
        <v>419</v>
      </c>
      <c r="K134" s="109" t="n">
        <v>100</v>
      </c>
      <c r="L134" s="133" t="s">
        <v>420</v>
      </c>
      <c r="M134" s="172" t="s">
        <v>421</v>
      </c>
      <c r="N134" s="161" t="n">
        <v>100</v>
      </c>
    </row>
    <row r="135" customFormat="false" ht="15.75" hidden="false" customHeight="false" outlineLevel="0" collapsed="false">
      <c r="A135" s="14" t="s">
        <v>60</v>
      </c>
      <c r="B135" s="113" t="n">
        <v>100</v>
      </c>
      <c r="C135" s="100" t="s">
        <v>422</v>
      </c>
      <c r="D135" s="174" t="s">
        <v>423</v>
      </c>
      <c r="E135" s="113" t="n">
        <v>95</v>
      </c>
      <c r="F135" s="139" t="s">
        <v>424</v>
      </c>
      <c r="G135" s="175" t="s">
        <v>425</v>
      </c>
      <c r="H135" s="100" t="n">
        <v>100</v>
      </c>
      <c r="I135" s="137" t="s">
        <v>426</v>
      </c>
      <c r="J135" s="138" t="s">
        <v>427</v>
      </c>
      <c r="K135" s="114" t="n">
        <v>100</v>
      </c>
      <c r="L135" s="137" t="s">
        <v>428</v>
      </c>
      <c r="M135" s="175" t="s">
        <v>429</v>
      </c>
      <c r="N135" s="163" t="n">
        <v>100</v>
      </c>
    </row>
    <row r="136" customFormat="false" ht="15.75" hidden="false" customHeight="false" outlineLevel="0" collapsed="false">
      <c r="A136" s="14" t="s">
        <v>61</v>
      </c>
      <c r="B136" s="113" t="n">
        <v>80</v>
      </c>
      <c r="C136" s="100" t="s">
        <v>430</v>
      </c>
      <c r="D136" s="174" t="s">
        <v>431</v>
      </c>
      <c r="E136" s="113" t="n">
        <v>100</v>
      </c>
      <c r="F136" s="139" t="s">
        <v>432</v>
      </c>
      <c r="G136" s="175" t="s">
        <v>433</v>
      </c>
      <c r="H136" s="100" t="n">
        <v>95</v>
      </c>
      <c r="I136" s="137" t="s">
        <v>434</v>
      </c>
      <c r="J136" s="138" t="s">
        <v>435</v>
      </c>
      <c r="K136" s="114" t="n">
        <v>100</v>
      </c>
      <c r="L136" s="137" t="s">
        <v>436</v>
      </c>
      <c r="M136" s="175" t="s">
        <v>437</v>
      </c>
      <c r="N136" s="163" t="n">
        <v>100</v>
      </c>
    </row>
    <row r="137" customFormat="false" ht="15.75" hidden="false" customHeight="false" outlineLevel="0" collapsed="false">
      <c r="A137" s="14" t="s">
        <v>62</v>
      </c>
      <c r="B137" s="113" t="n">
        <v>250</v>
      </c>
      <c r="C137" s="100" t="s">
        <v>438</v>
      </c>
      <c r="D137" s="174" t="s">
        <v>400</v>
      </c>
      <c r="E137" s="113" t="n">
        <v>100</v>
      </c>
      <c r="F137" s="139" t="s">
        <v>439</v>
      </c>
      <c r="G137" s="175" t="s">
        <v>440</v>
      </c>
      <c r="H137" s="100" t="n">
        <v>100</v>
      </c>
      <c r="I137" s="137" t="s">
        <v>441</v>
      </c>
      <c r="J137" s="181" t="s">
        <v>442</v>
      </c>
      <c r="K137" s="114" t="n">
        <v>100</v>
      </c>
      <c r="L137" s="137" t="s">
        <v>443</v>
      </c>
      <c r="M137" s="175" t="s">
        <v>444</v>
      </c>
      <c r="N137" s="163" t="n">
        <v>100</v>
      </c>
    </row>
    <row r="138" customFormat="false" ht="15.75" hidden="false" customHeight="false" outlineLevel="0" collapsed="false">
      <c r="A138" s="0" t="s">
        <v>63</v>
      </c>
      <c r="B138" s="113" t="n">
        <v>300</v>
      </c>
      <c r="C138" s="100" t="s">
        <v>445</v>
      </c>
      <c r="D138" s="174" t="s">
        <v>446</v>
      </c>
      <c r="E138" s="113" t="n">
        <v>74</v>
      </c>
      <c r="F138" s="139" t="s">
        <v>447</v>
      </c>
      <c r="G138" s="175" t="s">
        <v>448</v>
      </c>
      <c r="H138" s="100" t="n">
        <v>84</v>
      </c>
      <c r="I138" s="137" t="s">
        <v>449</v>
      </c>
      <c r="J138" s="181" t="s">
        <v>450</v>
      </c>
      <c r="K138" s="114" t="n">
        <v>62</v>
      </c>
      <c r="L138" s="137" t="s">
        <v>451</v>
      </c>
      <c r="M138" s="175" t="s">
        <v>452</v>
      </c>
      <c r="N138" s="163" t="n">
        <v>74</v>
      </c>
    </row>
    <row r="139" customFormat="false" ht="15.75" hidden="false" customHeight="false" outlineLevel="0" collapsed="false">
      <c r="A139" s="0" t="s">
        <v>64</v>
      </c>
      <c r="B139" s="113" t="n">
        <v>300</v>
      </c>
      <c r="C139" s="100" t="s">
        <v>453</v>
      </c>
      <c r="D139" s="174" t="s">
        <v>454</v>
      </c>
      <c r="E139" s="113" t="n">
        <v>98</v>
      </c>
      <c r="F139" s="139" t="s">
        <v>455</v>
      </c>
      <c r="G139" s="175" t="s">
        <v>456</v>
      </c>
      <c r="H139" s="100" t="n">
        <v>100</v>
      </c>
      <c r="I139" s="137" t="s">
        <v>457</v>
      </c>
      <c r="J139" s="138" t="s">
        <v>458</v>
      </c>
      <c r="K139" s="114" t="n">
        <v>100</v>
      </c>
      <c r="L139" s="137" t="s">
        <v>459</v>
      </c>
      <c r="M139" s="175" t="s">
        <v>460</v>
      </c>
      <c r="N139" s="163" t="n">
        <v>100</v>
      </c>
    </row>
    <row r="140" customFormat="false" ht="15.75" hidden="false" customHeight="false" outlineLevel="0" collapsed="false">
      <c r="A140" s="0" t="s">
        <v>65</v>
      </c>
      <c r="B140" s="113" t="n">
        <v>300</v>
      </c>
      <c r="C140" s="100" t="s">
        <v>461</v>
      </c>
      <c r="D140" s="174" t="s">
        <v>305</v>
      </c>
      <c r="E140" s="113" t="n">
        <v>100</v>
      </c>
      <c r="F140" s="139" t="s">
        <v>462</v>
      </c>
      <c r="G140" s="175" t="s">
        <v>463</v>
      </c>
      <c r="H140" s="100" t="n">
        <v>100</v>
      </c>
      <c r="I140" s="137" t="s">
        <v>464</v>
      </c>
      <c r="J140" s="138" t="s">
        <v>305</v>
      </c>
      <c r="K140" s="114" t="n">
        <v>100</v>
      </c>
      <c r="L140" s="137" t="s">
        <v>465</v>
      </c>
      <c r="M140" s="175" t="s">
        <v>301</v>
      </c>
      <c r="N140" s="163" t="n">
        <v>100</v>
      </c>
    </row>
    <row r="141" customFormat="false" ht="15.75" hidden="false" customHeight="false" outlineLevel="0" collapsed="false">
      <c r="A141" s="174"/>
      <c r="B141" s="113"/>
      <c r="C141" s="100"/>
      <c r="D141" s="174"/>
      <c r="E141" s="113"/>
      <c r="F141" s="139"/>
      <c r="G141" s="175"/>
      <c r="H141" s="100"/>
      <c r="I141" s="137"/>
      <c r="K141" s="182"/>
      <c r="L141" s="137"/>
      <c r="M141" s="175"/>
      <c r="N141" s="163"/>
    </row>
    <row r="142" customFormat="false" ht="15.75" hidden="false" customHeight="false" outlineLevel="0" collapsed="false">
      <c r="A142" s="174"/>
      <c r="B142" s="113"/>
      <c r="C142" s="100"/>
      <c r="D142" s="174"/>
      <c r="E142" s="113"/>
      <c r="F142" s="139"/>
      <c r="G142" s="175"/>
      <c r="H142" s="100"/>
      <c r="I142" s="137"/>
      <c r="J142" s="138"/>
      <c r="K142" s="114"/>
      <c r="L142" s="137"/>
      <c r="M142" s="175"/>
      <c r="N142" s="163"/>
    </row>
    <row r="143" customFormat="false" ht="15.75" hidden="false" customHeight="false" outlineLevel="0" collapsed="false">
      <c r="A143" s="177"/>
      <c r="B143" s="143"/>
      <c r="C143" s="156"/>
      <c r="D143" s="177"/>
      <c r="E143" s="143"/>
      <c r="F143" s="146"/>
      <c r="G143" s="178"/>
      <c r="H143" s="156"/>
      <c r="I143" s="144"/>
      <c r="J143" s="145"/>
      <c r="K143" s="183"/>
      <c r="L143" s="144"/>
      <c r="M143" s="178"/>
      <c r="N143" s="167"/>
    </row>
    <row r="147" customFormat="false" ht="15.75" hidden="false" customHeight="false" outlineLevel="0" collapsed="false">
      <c r="A147" s="148" t="s">
        <v>294</v>
      </c>
      <c r="B147" s="7"/>
      <c r="C147" s="7" t="s">
        <v>466</v>
      </c>
      <c r="D147" s="7"/>
      <c r="E147" s="7" t="s">
        <v>414</v>
      </c>
      <c r="F147" s="7" t="s">
        <v>19</v>
      </c>
      <c r="G147" s="7"/>
      <c r="H147" s="7"/>
      <c r="I147" s="7"/>
      <c r="J147" s="7"/>
      <c r="K147" s="7"/>
      <c r="L147" s="7"/>
      <c r="M147" s="7"/>
      <c r="N147" s="7"/>
    </row>
    <row r="148" customFormat="false" ht="15.75" hidden="false" customHeight="false" outlineLevel="0" collapsed="false">
      <c r="A148" s="14"/>
      <c r="B148" s="7"/>
      <c r="C148" s="126" t="s">
        <v>109</v>
      </c>
      <c r="D148" s="149"/>
      <c r="E148" s="180"/>
      <c r="F148" s="126" t="s">
        <v>110</v>
      </c>
      <c r="G148" s="149"/>
      <c r="H148" s="179"/>
      <c r="I148" s="126" t="s">
        <v>111</v>
      </c>
      <c r="J148" s="149"/>
      <c r="K148" s="180"/>
      <c r="L148" s="98" t="s">
        <v>112</v>
      </c>
      <c r="M148" s="179"/>
      <c r="N148" s="180"/>
    </row>
    <row r="149" customFormat="false" ht="15.75" hidden="false" customHeight="false" outlineLevel="0" collapsed="false">
      <c r="A149" s="43" t="s">
        <v>56</v>
      </c>
      <c r="B149" s="8" t="s">
        <v>57</v>
      </c>
      <c r="C149" s="101" t="s">
        <v>31</v>
      </c>
      <c r="D149" s="103" t="s">
        <v>29</v>
      </c>
      <c r="E149" s="130" t="s">
        <v>114</v>
      </c>
      <c r="F149" s="101" t="s">
        <v>31</v>
      </c>
      <c r="G149" s="103" t="s">
        <v>29</v>
      </c>
      <c r="H149" s="130" t="s">
        <v>114</v>
      </c>
      <c r="I149" s="101" t="s">
        <v>31</v>
      </c>
      <c r="J149" s="103" t="s">
        <v>29</v>
      </c>
      <c r="K149" s="130" t="s">
        <v>114</v>
      </c>
      <c r="L149" s="101" t="s">
        <v>31</v>
      </c>
      <c r="M149" s="103" t="s">
        <v>29</v>
      </c>
      <c r="N149" s="131" t="s">
        <v>114</v>
      </c>
    </row>
    <row r="150" customFormat="false" ht="15.75" hidden="false" customHeight="false" outlineLevel="0" collapsed="false">
      <c r="A150" s="132" t="n">
        <v>0</v>
      </c>
      <c r="B150" s="149" t="n">
        <v>250</v>
      </c>
      <c r="C150" s="184" t="n">
        <v>0.388352110908682</v>
      </c>
      <c r="D150" s="151" t="n">
        <v>0.0211575447986606</v>
      </c>
      <c r="E150" s="108" t="n">
        <v>100</v>
      </c>
      <c r="F150" s="185" t="n">
        <v>1.27377140233634</v>
      </c>
      <c r="G150" s="151" t="n">
        <v>0.220844207861992</v>
      </c>
      <c r="H150" s="108" t="n">
        <v>100</v>
      </c>
      <c r="I150" s="186" t="n">
        <v>0.733274727694985</v>
      </c>
      <c r="J150" s="151" t="n">
        <v>0.0226453152322127</v>
      </c>
      <c r="K150" s="108" t="n">
        <v>100</v>
      </c>
      <c r="L150" s="187" t="n">
        <v>0.821923159391699</v>
      </c>
      <c r="M150" s="151" t="n">
        <v>0.0646108456103284</v>
      </c>
      <c r="N150" s="108" t="n">
        <v>100</v>
      </c>
    </row>
    <row r="151" customFormat="false" ht="15.75" hidden="false" customHeight="false" outlineLevel="0" collapsed="false">
      <c r="A151" s="136" t="n">
        <v>0.02</v>
      </c>
      <c r="B151" s="100" t="n">
        <v>250</v>
      </c>
      <c r="C151" s="188" t="n">
        <v>0.917306958904853</v>
      </c>
      <c r="D151" s="154" t="n">
        <v>0.0625440464810464</v>
      </c>
      <c r="E151" s="113" t="n">
        <v>100</v>
      </c>
      <c r="F151" s="189" t="n">
        <v>0.834422752254752</v>
      </c>
      <c r="G151" s="154" t="n">
        <v>0.195831387743499</v>
      </c>
      <c r="H151" s="113" t="n">
        <v>100</v>
      </c>
      <c r="I151" s="190" t="n">
        <v>0.525831898627212</v>
      </c>
      <c r="J151" s="154" t="n">
        <v>0.0230646105772513</v>
      </c>
      <c r="K151" s="113" t="n">
        <v>100</v>
      </c>
      <c r="L151" s="191" t="n">
        <v>0.595017760239026</v>
      </c>
      <c r="M151" s="154" t="n">
        <v>0.0349808064537774</v>
      </c>
      <c r="N151" s="113" t="n">
        <v>100</v>
      </c>
    </row>
    <row r="152" customFormat="false" ht="15.75" hidden="false" customHeight="false" outlineLevel="0" collapsed="false">
      <c r="A152" s="136" t="n">
        <v>0.04</v>
      </c>
      <c r="B152" s="100" t="n">
        <v>250</v>
      </c>
      <c r="C152" s="188" t="n">
        <v>1.36002451484817</v>
      </c>
      <c r="D152" s="154" t="n">
        <v>0.226104659751252</v>
      </c>
      <c r="E152" s="113" t="n">
        <v>100</v>
      </c>
      <c r="F152" s="189" t="n">
        <v>0.762162264636062</v>
      </c>
      <c r="G152" s="154" t="n">
        <v>0.0346592330547265</v>
      </c>
      <c r="H152" s="113" t="n">
        <v>100</v>
      </c>
      <c r="I152" s="190" t="n">
        <v>0.841503864452977</v>
      </c>
      <c r="J152" s="154" t="n">
        <v>0.0274411248297745</v>
      </c>
      <c r="K152" s="113" t="n">
        <v>100</v>
      </c>
      <c r="L152" s="191" t="n">
        <v>1.09490449232998</v>
      </c>
      <c r="M152" s="154" t="n">
        <v>0.112478424221605</v>
      </c>
      <c r="N152" s="113" t="n">
        <v>100</v>
      </c>
    </row>
    <row r="153" customFormat="false" ht="15.75" hidden="false" customHeight="false" outlineLevel="0" collapsed="false">
      <c r="A153" s="136" t="n">
        <v>0.06</v>
      </c>
      <c r="B153" s="100" t="n">
        <v>250</v>
      </c>
      <c r="C153" s="188"/>
      <c r="D153" s="154"/>
      <c r="E153" s="113"/>
      <c r="F153" s="189"/>
      <c r="G153" s="154"/>
      <c r="H153" s="113"/>
      <c r="I153" s="190"/>
      <c r="J153" s="154"/>
      <c r="K153" s="113"/>
      <c r="L153" s="191"/>
      <c r="M153" s="154"/>
      <c r="N153" s="113"/>
    </row>
    <row r="154" customFormat="false" ht="15.75" hidden="false" customHeight="false" outlineLevel="0" collapsed="false">
      <c r="A154" s="136" t="n">
        <v>0.08</v>
      </c>
      <c r="B154" s="100" t="n">
        <v>250</v>
      </c>
      <c r="C154" s="188"/>
      <c r="D154" s="154"/>
      <c r="E154" s="113"/>
      <c r="F154" s="189"/>
      <c r="G154" s="154"/>
      <c r="H154" s="113"/>
      <c r="I154" s="190"/>
      <c r="J154" s="154"/>
      <c r="K154" s="113"/>
      <c r="L154" s="191"/>
      <c r="M154" s="154"/>
      <c r="N154" s="113"/>
    </row>
    <row r="155" customFormat="false" ht="15.75" hidden="false" customHeight="false" outlineLevel="0" collapsed="false">
      <c r="A155" s="136" t="n">
        <v>0.1</v>
      </c>
      <c r="B155" s="100" t="n">
        <v>250</v>
      </c>
      <c r="C155" s="188" t="n">
        <v>0.887901319256081</v>
      </c>
      <c r="D155" s="154" t="n">
        <v>0.0627751650360731</v>
      </c>
      <c r="E155" s="113" t="n">
        <v>100</v>
      </c>
      <c r="F155" s="189" t="n">
        <v>0.835901922367724</v>
      </c>
      <c r="G155" s="154" t="n">
        <v>0.112501610904606</v>
      </c>
      <c r="H155" s="113" t="n">
        <v>100</v>
      </c>
      <c r="I155" s="190" t="n">
        <v>1.0211819188859</v>
      </c>
      <c r="J155" s="154" t="n">
        <v>0.149591300740726</v>
      </c>
      <c r="K155" s="113" t="n">
        <v>100</v>
      </c>
      <c r="L155" s="191" t="n">
        <v>1.09656346674882</v>
      </c>
      <c r="M155" s="154" t="n">
        <v>0.219790898152604</v>
      </c>
      <c r="N155" s="113" t="n">
        <v>100</v>
      </c>
    </row>
    <row r="156" customFormat="false" ht="15.75" hidden="false" customHeight="false" outlineLevel="0" collapsed="false">
      <c r="A156" s="136" t="n">
        <v>0.12</v>
      </c>
      <c r="B156" s="100" t="n">
        <v>250</v>
      </c>
      <c r="C156" s="188"/>
      <c r="D156" s="154"/>
      <c r="E156" s="113"/>
      <c r="F156" s="189"/>
      <c r="G156" s="154"/>
      <c r="H156" s="113"/>
      <c r="I156" s="190"/>
      <c r="J156" s="154"/>
      <c r="K156" s="113"/>
      <c r="L156" s="191"/>
      <c r="M156" s="154"/>
      <c r="N156" s="113"/>
    </row>
    <row r="157" customFormat="false" ht="15.75" hidden="false" customHeight="false" outlineLevel="0" collapsed="false">
      <c r="A157" s="136" t="n">
        <v>0.14</v>
      </c>
      <c r="B157" s="100" t="n">
        <v>250</v>
      </c>
      <c r="C157" s="188"/>
      <c r="D157" s="154"/>
      <c r="E157" s="113"/>
      <c r="F157" s="189"/>
      <c r="G157" s="154"/>
      <c r="H157" s="113"/>
      <c r="I157" s="190"/>
      <c r="J157" s="154"/>
      <c r="K157" s="113"/>
      <c r="L157" s="191"/>
      <c r="M157" s="154"/>
      <c r="N157" s="113"/>
    </row>
    <row r="158" customFormat="false" ht="15.75" hidden="false" customHeight="false" outlineLevel="0" collapsed="false">
      <c r="A158" s="136" t="n">
        <v>0.16</v>
      </c>
      <c r="B158" s="100" t="n">
        <v>250</v>
      </c>
      <c r="C158" s="188" t="n">
        <v>0.584287917977644</v>
      </c>
      <c r="D158" s="154" t="n">
        <v>0.0653719072772059</v>
      </c>
      <c r="E158" s="113" t="n">
        <v>100</v>
      </c>
      <c r="F158" s="189" t="n">
        <v>1.90507700322048</v>
      </c>
      <c r="G158" s="154" t="n">
        <v>0.082878364826887</v>
      </c>
      <c r="H158" s="113" t="n">
        <v>100</v>
      </c>
      <c r="I158" s="190" t="n">
        <v>1.88489287665855</v>
      </c>
      <c r="J158" s="154" t="n">
        <v>0.129831572389836</v>
      </c>
      <c r="K158" s="113" t="n">
        <v>100</v>
      </c>
      <c r="L158" s="191" t="n">
        <v>1.04821122139444</v>
      </c>
      <c r="M158" s="154" t="n">
        <v>0.0790289247148714</v>
      </c>
      <c r="N158" s="113" t="n">
        <v>100</v>
      </c>
    </row>
    <row r="159" customFormat="false" ht="15.75" hidden="false" customHeight="false" outlineLevel="0" collapsed="false">
      <c r="A159" s="136" t="n">
        <v>0.18</v>
      </c>
      <c r="B159" s="100" t="n">
        <v>250</v>
      </c>
      <c r="C159" s="188"/>
      <c r="D159" s="154"/>
      <c r="E159" s="113"/>
      <c r="F159" s="189"/>
      <c r="G159" s="154"/>
      <c r="H159" s="113"/>
      <c r="I159" s="190"/>
      <c r="J159" s="154"/>
      <c r="K159" s="113"/>
      <c r="L159" s="191"/>
      <c r="M159" s="154"/>
      <c r="N159" s="113"/>
    </row>
    <row r="160" customFormat="false" ht="15.75" hidden="false" customHeight="false" outlineLevel="0" collapsed="false">
      <c r="A160" s="136" t="n">
        <v>0.2</v>
      </c>
      <c r="B160" s="100" t="n">
        <v>250</v>
      </c>
      <c r="C160" s="188" t="n">
        <v>1.11053076668088</v>
      </c>
      <c r="D160" s="154" t="n">
        <v>0.1383483614439</v>
      </c>
      <c r="E160" s="113" t="n">
        <v>100</v>
      </c>
      <c r="F160" s="189" t="n">
        <v>0.62346190710833</v>
      </c>
      <c r="G160" s="154" t="n">
        <v>0.0691964259098617</v>
      </c>
      <c r="H160" s="113" t="n">
        <v>100</v>
      </c>
      <c r="I160" s="190" t="n">
        <v>0.356730196657184</v>
      </c>
      <c r="J160" s="154" t="n">
        <v>0.0701778530299288</v>
      </c>
      <c r="K160" s="113" t="n">
        <v>100</v>
      </c>
      <c r="L160" s="191" t="n">
        <v>0.830726385653396</v>
      </c>
      <c r="M160" s="154" t="n">
        <v>0.121696866519616</v>
      </c>
      <c r="N160" s="113" t="n">
        <v>100</v>
      </c>
    </row>
    <row r="161" customFormat="false" ht="15.75" hidden="false" customHeight="false" outlineLevel="0" collapsed="false">
      <c r="A161" s="136" t="n">
        <v>0.22</v>
      </c>
      <c r="B161" s="100" t="n">
        <v>250</v>
      </c>
      <c r="C161" s="188"/>
      <c r="D161" s="154"/>
      <c r="E161" s="113"/>
      <c r="F161" s="189"/>
      <c r="G161" s="154"/>
      <c r="H161" s="113"/>
      <c r="I161" s="190"/>
      <c r="J161" s="154"/>
      <c r="K161" s="113"/>
      <c r="L161" s="191"/>
      <c r="M161" s="154"/>
      <c r="N161" s="113"/>
    </row>
    <row r="162" customFormat="false" ht="15.75" hidden="false" customHeight="false" outlineLevel="0" collapsed="false">
      <c r="A162" s="136" t="n">
        <v>0.24</v>
      </c>
      <c r="B162" s="100" t="n">
        <v>250</v>
      </c>
      <c r="C162" s="188"/>
      <c r="D162" s="154"/>
      <c r="E162" s="113"/>
      <c r="F162" s="189"/>
      <c r="G162" s="154"/>
      <c r="H162" s="113"/>
      <c r="I162" s="190"/>
      <c r="J162" s="154"/>
      <c r="K162" s="113"/>
      <c r="L162" s="191"/>
      <c r="M162" s="154"/>
      <c r="N162" s="113"/>
    </row>
    <row r="163" customFormat="false" ht="15.75" hidden="false" customHeight="false" outlineLevel="0" collapsed="false">
      <c r="A163" s="136" t="n">
        <v>0.26</v>
      </c>
      <c r="B163" s="100" t="n">
        <v>250</v>
      </c>
      <c r="C163" s="188" t="n">
        <v>0.835676775750587</v>
      </c>
      <c r="D163" s="154" t="n">
        <v>0.0460671315438134</v>
      </c>
      <c r="E163" s="113" t="n">
        <v>100</v>
      </c>
      <c r="F163" s="189" t="n">
        <v>0.984863050034462</v>
      </c>
      <c r="G163" s="154" t="n">
        <v>0.00902722193077116</v>
      </c>
      <c r="H163" s="113" t="n">
        <v>100</v>
      </c>
      <c r="I163" s="190" t="n">
        <v>0.479286972635613</v>
      </c>
      <c r="J163" s="154" t="n">
        <v>0.0743964918045066</v>
      </c>
      <c r="K163" s="113" t="n">
        <v>100</v>
      </c>
      <c r="L163" s="191" t="n">
        <v>1.31036242941548</v>
      </c>
      <c r="M163" s="154" t="n">
        <v>0.0279392031644335</v>
      </c>
      <c r="N163" s="113" t="n">
        <v>100</v>
      </c>
    </row>
    <row r="164" customFormat="false" ht="15.75" hidden="false" customHeight="false" outlineLevel="0" collapsed="false">
      <c r="A164" s="136" t="n">
        <v>0.28</v>
      </c>
      <c r="B164" s="100" t="n">
        <v>250</v>
      </c>
      <c r="C164" s="188"/>
      <c r="D164" s="154"/>
      <c r="E164" s="113"/>
      <c r="F164" s="189"/>
      <c r="G164" s="154"/>
      <c r="H164" s="113"/>
      <c r="I164" s="190"/>
      <c r="J164" s="154"/>
      <c r="K164" s="113"/>
      <c r="L164" s="191"/>
      <c r="M164" s="154"/>
      <c r="N164" s="113"/>
    </row>
    <row r="165" customFormat="false" ht="15.75" hidden="false" customHeight="false" outlineLevel="0" collapsed="false">
      <c r="A165" s="136" t="n">
        <v>0.3</v>
      </c>
      <c r="B165" s="100" t="n">
        <v>250</v>
      </c>
      <c r="C165" s="188" t="n">
        <v>0.577357639896919</v>
      </c>
      <c r="D165" s="154" t="n">
        <v>0.0475856524156531</v>
      </c>
      <c r="E165" s="113" t="n">
        <v>100</v>
      </c>
      <c r="F165" s="189" t="n">
        <v>0.433023516277513</v>
      </c>
      <c r="G165" s="154" t="n">
        <v>0.0516589652697779</v>
      </c>
      <c r="H165" s="113" t="n">
        <v>100</v>
      </c>
      <c r="I165" s="190" t="n">
        <v>0.255780666629183</v>
      </c>
      <c r="J165" s="154" t="n">
        <v>0.136898659894115</v>
      </c>
      <c r="K165" s="113" t="n">
        <v>100</v>
      </c>
      <c r="L165" s="191" t="n">
        <v>1.20271374267154</v>
      </c>
      <c r="M165" s="154" t="n">
        <v>0.0517617283554729</v>
      </c>
      <c r="N165" s="113" t="n">
        <v>100</v>
      </c>
    </row>
    <row r="166" customFormat="false" ht="15.75" hidden="false" customHeight="false" outlineLevel="0" collapsed="false">
      <c r="A166" s="136" t="n">
        <v>0.32</v>
      </c>
      <c r="B166" s="100" t="n">
        <v>250</v>
      </c>
      <c r="C166" s="188"/>
      <c r="D166" s="154"/>
      <c r="E166" s="113"/>
      <c r="F166" s="189"/>
      <c r="G166" s="154"/>
      <c r="H166" s="113"/>
      <c r="I166" s="190"/>
      <c r="J166" s="154"/>
      <c r="K166" s="113"/>
      <c r="L166" s="191"/>
      <c r="M166" s="154"/>
      <c r="N166" s="113"/>
    </row>
    <row r="167" customFormat="false" ht="15.75" hidden="false" customHeight="false" outlineLevel="0" collapsed="false">
      <c r="A167" s="136" t="n">
        <v>0.34</v>
      </c>
      <c r="B167" s="100" t="n">
        <v>250</v>
      </c>
      <c r="C167" s="188"/>
      <c r="D167" s="154"/>
      <c r="E167" s="113"/>
      <c r="F167" s="189"/>
      <c r="G167" s="154"/>
      <c r="H167" s="113"/>
      <c r="I167" s="190"/>
      <c r="J167" s="154"/>
      <c r="K167" s="113"/>
      <c r="L167" s="191"/>
      <c r="M167" s="154"/>
      <c r="N167" s="113"/>
    </row>
    <row r="168" customFormat="false" ht="15.75" hidden="false" customHeight="false" outlineLevel="0" collapsed="false">
      <c r="A168" s="136" t="n">
        <v>0.36</v>
      </c>
      <c r="B168" s="100" t="n">
        <v>250</v>
      </c>
      <c r="C168" s="188" t="n">
        <v>3.08363932551821</v>
      </c>
      <c r="D168" s="154" t="n">
        <v>0.131525944389518</v>
      </c>
      <c r="E168" s="113" t="n">
        <v>100</v>
      </c>
      <c r="F168" s="189" t="n">
        <v>0.293342565083109</v>
      </c>
      <c r="G168" s="154" t="n">
        <v>0.0470456315949093</v>
      </c>
      <c r="H168" s="113" t="n">
        <v>100</v>
      </c>
      <c r="I168" s="190" t="n">
        <v>3.02581478533242</v>
      </c>
      <c r="J168" s="154" t="n">
        <v>0.133694980073666</v>
      </c>
      <c r="K168" s="113" t="n">
        <v>100</v>
      </c>
      <c r="L168" s="191" t="n">
        <v>1.7585433477949</v>
      </c>
      <c r="M168" s="154" t="n">
        <v>0.289374045624604</v>
      </c>
      <c r="N168" s="113" t="n">
        <v>100</v>
      </c>
    </row>
    <row r="169" customFormat="false" ht="15.75" hidden="false" customHeight="false" outlineLevel="0" collapsed="false">
      <c r="A169" s="136" t="n">
        <v>0.38</v>
      </c>
      <c r="B169" s="100" t="n">
        <v>250</v>
      </c>
      <c r="C169" s="188"/>
      <c r="D169" s="154"/>
      <c r="E169" s="113"/>
      <c r="F169" s="189"/>
      <c r="G169" s="154"/>
      <c r="H169" s="113"/>
      <c r="I169" s="190"/>
      <c r="J169" s="154"/>
      <c r="K169" s="113"/>
      <c r="L169" s="191"/>
      <c r="M169" s="154"/>
      <c r="N169" s="113"/>
    </row>
    <row r="170" customFormat="false" ht="15.75" hidden="false" customHeight="false" outlineLevel="0" collapsed="false">
      <c r="A170" s="136" t="n">
        <v>0.4</v>
      </c>
      <c r="B170" s="100" t="n">
        <v>250</v>
      </c>
      <c r="C170" s="188" t="n">
        <v>1.88624454959326</v>
      </c>
      <c r="D170" s="154" t="n">
        <v>0.139223742041452</v>
      </c>
      <c r="E170" s="113" t="n">
        <v>100</v>
      </c>
      <c r="F170" s="189" t="n">
        <v>0.817674186763079</v>
      </c>
      <c r="G170" s="154" t="n">
        <v>0.0590334361902478</v>
      </c>
      <c r="H170" s="113" t="n">
        <v>100</v>
      </c>
      <c r="I170" s="190" t="n">
        <v>0.452297717117389</v>
      </c>
      <c r="J170" s="154" t="n">
        <v>0.109497301004402</v>
      </c>
      <c r="K170" s="113" t="n">
        <v>100</v>
      </c>
      <c r="L170" s="191" t="n">
        <v>0</v>
      </c>
      <c r="M170" s="154"/>
      <c r="N170" s="113" t="n">
        <v>100</v>
      </c>
    </row>
    <row r="171" customFormat="false" ht="15.75" hidden="false" customHeight="false" outlineLevel="0" collapsed="false">
      <c r="A171" s="136" t="n">
        <v>0.42</v>
      </c>
      <c r="B171" s="100" t="n">
        <v>250</v>
      </c>
      <c r="C171" s="188"/>
      <c r="D171" s="154"/>
      <c r="E171" s="113"/>
      <c r="F171" s="189"/>
      <c r="G171" s="154"/>
      <c r="H171" s="113"/>
      <c r="I171" s="190"/>
      <c r="J171" s="154"/>
      <c r="K171" s="113"/>
      <c r="L171" s="191"/>
      <c r="M171" s="154"/>
      <c r="N171" s="113"/>
    </row>
    <row r="172" customFormat="false" ht="15.75" hidden="false" customHeight="false" outlineLevel="0" collapsed="false">
      <c r="A172" s="136" t="n">
        <v>0.44</v>
      </c>
      <c r="B172" s="100" t="n">
        <v>250</v>
      </c>
      <c r="C172" s="188"/>
      <c r="D172" s="154"/>
      <c r="E172" s="113"/>
      <c r="F172" s="189"/>
      <c r="G172" s="154"/>
      <c r="H172" s="113"/>
      <c r="I172" s="190"/>
      <c r="J172" s="154"/>
      <c r="K172" s="113"/>
      <c r="L172" s="191"/>
      <c r="M172" s="154"/>
      <c r="N172" s="113"/>
    </row>
    <row r="173" customFormat="false" ht="15.75" hidden="false" customHeight="false" outlineLevel="0" collapsed="false">
      <c r="A173" s="136" t="n">
        <v>0.46</v>
      </c>
      <c r="B173" s="100" t="n">
        <v>250</v>
      </c>
      <c r="C173" s="188" t="n">
        <v>1.12963491723881</v>
      </c>
      <c r="D173" s="154" t="n">
        <v>0.206756731754294</v>
      </c>
      <c r="E173" s="113" t="n">
        <v>100</v>
      </c>
      <c r="F173" s="189" t="n">
        <v>1.0070331413663</v>
      </c>
      <c r="G173" s="154" t="n">
        <v>0.0688489356566521</v>
      </c>
      <c r="H173" s="113" t="n">
        <v>100</v>
      </c>
      <c r="I173" s="190" t="n">
        <v>0.869969773763628</v>
      </c>
      <c r="J173" s="154" t="n">
        <v>0.198193059822201</v>
      </c>
      <c r="K173" s="113" t="n">
        <v>100</v>
      </c>
      <c r="L173" s="191" t="n">
        <v>1.31580612255441</v>
      </c>
      <c r="M173" s="154" t="n">
        <v>0.127810035127366</v>
      </c>
      <c r="N173" s="113" t="n">
        <v>100</v>
      </c>
    </row>
    <row r="174" customFormat="false" ht="15.75" hidden="false" customHeight="false" outlineLevel="0" collapsed="false">
      <c r="A174" s="136" t="n">
        <v>0.48</v>
      </c>
      <c r="B174" s="100" t="n">
        <v>250</v>
      </c>
      <c r="C174" s="188"/>
      <c r="D174" s="154"/>
      <c r="E174" s="113"/>
      <c r="F174" s="189"/>
      <c r="G174" s="154"/>
      <c r="H174" s="113"/>
      <c r="I174" s="190"/>
      <c r="J174" s="154"/>
      <c r="K174" s="113"/>
      <c r="L174" s="191"/>
      <c r="M174" s="154"/>
      <c r="N174" s="113"/>
    </row>
    <row r="175" customFormat="false" ht="15.75" hidden="false" customHeight="false" outlineLevel="0" collapsed="false">
      <c r="A175" s="136" t="n">
        <v>0.5</v>
      </c>
      <c r="B175" s="100" t="n">
        <v>250</v>
      </c>
      <c r="C175" s="188" t="n">
        <v>0.525947938753597</v>
      </c>
      <c r="D175" s="154" t="n">
        <v>0.0639785028523505</v>
      </c>
      <c r="E175" s="113" t="n">
        <v>100</v>
      </c>
      <c r="F175" s="189" t="n">
        <v>0.452014129212761</v>
      </c>
      <c r="G175" s="154" t="n">
        <v>0.0522737153417083</v>
      </c>
      <c r="H175" s="113" t="n">
        <v>100</v>
      </c>
      <c r="I175" s="190" t="n">
        <v>1.01101361939968</v>
      </c>
      <c r="J175" s="154" t="n">
        <v>0.191855485932225</v>
      </c>
      <c r="K175" s="113" t="n">
        <v>100</v>
      </c>
      <c r="L175" s="191" t="n">
        <v>0.561831503939895</v>
      </c>
      <c r="M175" s="154" t="n">
        <v>0.199022903588039</v>
      </c>
      <c r="N175" s="113" t="n">
        <v>100</v>
      </c>
    </row>
    <row r="176" customFormat="false" ht="15.75" hidden="false" customHeight="false" outlineLevel="0" collapsed="false">
      <c r="A176" s="136" t="n">
        <v>0.52</v>
      </c>
      <c r="B176" s="100" t="n">
        <v>250</v>
      </c>
      <c r="C176" s="188"/>
      <c r="D176" s="154"/>
      <c r="E176" s="113"/>
      <c r="F176" s="189"/>
      <c r="G176" s="154"/>
      <c r="H176" s="113"/>
      <c r="I176" s="190"/>
      <c r="J176" s="154"/>
      <c r="K176" s="113"/>
      <c r="L176" s="191"/>
      <c r="M176" s="154"/>
      <c r="N176" s="113"/>
    </row>
    <row r="177" customFormat="false" ht="15.75" hidden="false" customHeight="false" outlineLevel="0" collapsed="false">
      <c r="A177" s="136" t="n">
        <v>0.55</v>
      </c>
      <c r="B177" s="100" t="n">
        <v>250</v>
      </c>
      <c r="C177" s="188"/>
      <c r="D177" s="154"/>
      <c r="E177" s="113"/>
      <c r="F177" s="189" t="n">
        <v>0.501500511519095</v>
      </c>
      <c r="G177" s="154" t="n">
        <v>0.0660892425304163</v>
      </c>
      <c r="H177" s="113" t="n">
        <v>100</v>
      </c>
      <c r="I177" s="190" t="n">
        <v>3.00603725993049</v>
      </c>
      <c r="J177" s="154" t="n">
        <v>0.140814951865826</v>
      </c>
      <c r="K177" s="113" t="n">
        <v>100</v>
      </c>
      <c r="L177" s="191" t="n">
        <v>5.21423284579615</v>
      </c>
      <c r="M177" s="154" t="n">
        <v>0.0827770227559486</v>
      </c>
      <c r="N177" s="113" t="n">
        <v>100</v>
      </c>
    </row>
    <row r="178" customFormat="false" ht="15.75" hidden="false" customHeight="false" outlineLevel="0" collapsed="false">
      <c r="A178" s="136" t="n">
        <v>0.6</v>
      </c>
      <c r="B178" s="100" t="n">
        <v>250</v>
      </c>
      <c r="C178" s="188" t="n">
        <v>0.964560484409378</v>
      </c>
      <c r="D178" s="154" t="n">
        <v>0.104081989295846</v>
      </c>
      <c r="E178" s="113" t="n">
        <v>100</v>
      </c>
      <c r="F178" s="189" t="n">
        <v>2.56231496671189</v>
      </c>
      <c r="G178" s="154" t="n">
        <v>0.288446354525256</v>
      </c>
      <c r="H178" s="113" t="n">
        <v>100</v>
      </c>
      <c r="I178" s="190" t="n">
        <v>0.961318770918386</v>
      </c>
      <c r="J178" s="154" t="n">
        <v>0.0493994187621979</v>
      </c>
      <c r="K178" s="113" t="n">
        <v>100</v>
      </c>
      <c r="L178" s="191" t="n">
        <v>1.79287663126314</v>
      </c>
      <c r="M178" s="154" t="n">
        <v>0.136424923987144</v>
      </c>
      <c r="N178" s="113" t="n">
        <v>100</v>
      </c>
    </row>
    <row r="179" customFormat="false" ht="15.75" hidden="false" customHeight="false" outlineLevel="0" collapsed="false">
      <c r="A179" s="136" t="n">
        <v>0.65</v>
      </c>
      <c r="B179" s="100" t="n">
        <v>250</v>
      </c>
      <c r="C179" s="188" t="n">
        <v>2.39373469581046</v>
      </c>
      <c r="D179" s="154" t="n">
        <v>0.076831701556458</v>
      </c>
      <c r="E179" s="113" t="n">
        <v>100</v>
      </c>
      <c r="F179" s="189" t="n">
        <v>0.573152069660461</v>
      </c>
      <c r="G179" s="154" t="n">
        <v>0.102872021227301</v>
      </c>
      <c r="H179" s="113" t="n">
        <v>100</v>
      </c>
      <c r="I179" s="190" t="n">
        <v>2.31383548418377</v>
      </c>
      <c r="J179" s="154" t="n">
        <v>0.167223230834082</v>
      </c>
      <c r="K179" s="113" t="n">
        <v>100</v>
      </c>
      <c r="L179" s="191" t="n">
        <v>0.568808568399305</v>
      </c>
      <c r="M179" s="154" t="n">
        <v>0.168742119734253</v>
      </c>
      <c r="N179" s="113" t="n">
        <v>100</v>
      </c>
    </row>
    <row r="180" customFormat="false" ht="15.75" hidden="false" customHeight="false" outlineLevel="0" collapsed="false">
      <c r="A180" s="136" t="n">
        <v>0.7</v>
      </c>
      <c r="B180" s="100" t="n">
        <v>250</v>
      </c>
      <c r="C180" s="188" t="n">
        <v>2.33124583934902</v>
      </c>
      <c r="D180" s="154" t="n">
        <v>0.146844399646807</v>
      </c>
      <c r="E180" s="113" t="n">
        <v>100</v>
      </c>
      <c r="F180" s="189" t="n">
        <v>0.68443951139559</v>
      </c>
      <c r="G180" s="154" t="n">
        <v>0.0174074201272452</v>
      </c>
      <c r="H180" s="113" t="n">
        <v>100</v>
      </c>
      <c r="I180" s="190" t="n">
        <v>1.01516295498394</v>
      </c>
      <c r="J180" s="154" t="n">
        <v>0.0392469447898536</v>
      </c>
      <c r="K180" s="113" t="n">
        <v>100</v>
      </c>
      <c r="L180" s="191" t="n">
        <v>3.07835727591371</v>
      </c>
      <c r="M180" s="154" t="n">
        <v>0.124551868876908</v>
      </c>
      <c r="N180" s="113" t="n">
        <v>100</v>
      </c>
    </row>
    <row r="181" customFormat="false" ht="15.75" hidden="false" customHeight="false" outlineLevel="0" collapsed="false">
      <c r="A181" s="136" t="n">
        <v>0.75</v>
      </c>
      <c r="B181" s="100" t="n">
        <v>250</v>
      </c>
      <c r="C181" s="188" t="n">
        <v>2.66221545051278</v>
      </c>
      <c r="D181" s="154" t="n">
        <v>0.0943740951471455</v>
      </c>
      <c r="E181" s="113" t="n">
        <v>100</v>
      </c>
      <c r="F181" s="189" t="n">
        <v>19.0121154896086</v>
      </c>
      <c r="G181" s="154" t="n">
        <v>1.34339342900195</v>
      </c>
      <c r="H181" s="113" t="n">
        <v>100</v>
      </c>
      <c r="I181" s="190" t="n">
        <v>7.84327153427033</v>
      </c>
      <c r="J181" s="154" t="n">
        <v>1.78987907353846</v>
      </c>
      <c r="K181" s="113" t="n">
        <v>100</v>
      </c>
      <c r="L181" s="191" t="n">
        <v>0.72110871593819</v>
      </c>
      <c r="M181" s="154" t="n">
        <v>0.0922315886905523</v>
      </c>
      <c r="N181" s="113" t="n">
        <v>100</v>
      </c>
    </row>
    <row r="182" customFormat="false" ht="15.75" hidden="false" customHeight="false" outlineLevel="0" collapsed="false">
      <c r="A182" s="142" t="n">
        <v>0.8</v>
      </c>
      <c r="B182" s="156" t="n">
        <v>250</v>
      </c>
      <c r="C182" s="192" t="n">
        <v>2.50002788351559</v>
      </c>
      <c r="D182" s="158" t="n">
        <v>0.20513701127945</v>
      </c>
      <c r="E182" s="143" t="n">
        <v>100</v>
      </c>
      <c r="F182" s="193" t="n">
        <v>6.47346528165016</v>
      </c>
      <c r="G182" s="158" t="n">
        <v>0.384829433373373</v>
      </c>
      <c r="H182" s="143" t="n">
        <v>100</v>
      </c>
      <c r="I182" s="194" t="n">
        <v>3.36620709984808</v>
      </c>
      <c r="J182" s="158" t="n">
        <v>0.908348063844294</v>
      </c>
      <c r="K182" s="143" t="n">
        <v>100</v>
      </c>
      <c r="L182" s="195" t="n">
        <v>3.13793338014192</v>
      </c>
      <c r="M182" s="158" t="n">
        <v>0.461835808535816</v>
      </c>
      <c r="N182" s="143" t="n">
        <v>100</v>
      </c>
    </row>
  </sheetData>
  <mergeCells count="29">
    <mergeCell ref="C3:E3"/>
    <mergeCell ref="F3:H3"/>
    <mergeCell ref="I3:K3"/>
    <mergeCell ref="L3:N3"/>
    <mergeCell ref="O3:Q3"/>
    <mergeCell ref="T3:W3"/>
    <mergeCell ref="C21:E21"/>
    <mergeCell ref="F21:H21"/>
    <mergeCell ref="I21:K21"/>
    <mergeCell ref="L21:N21"/>
    <mergeCell ref="O21:Q21"/>
    <mergeCell ref="C38:E38"/>
    <mergeCell ref="F38:H38"/>
    <mergeCell ref="I38:K38"/>
    <mergeCell ref="L38:N38"/>
    <mergeCell ref="O38:Q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  <mergeCell ref="O117:Q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3" activeCellId="0" sqref="O143"/>
    </sheetView>
  </sheetViews>
  <sheetFormatPr defaultRowHeight="15.75"/>
  <sheetData>
    <row r="1" customFormat="false" ht="15.75" hidden="false" customHeight="false" outlineLevel="0" collapsed="false">
      <c r="B1" s="0" t="s">
        <v>467</v>
      </c>
    </row>
    <row r="2" customFormat="false" ht="15.75" hidden="false" customHeight="false" outlineLevel="0" collapsed="false">
      <c r="A2" s="0" t="s">
        <v>56</v>
      </c>
      <c r="B2" s="0" t="s">
        <v>109</v>
      </c>
      <c r="C2" s="0" t="s">
        <v>110</v>
      </c>
      <c r="D2" s="0" t="s">
        <v>111</v>
      </c>
      <c r="E2" s="0" t="s">
        <v>112</v>
      </c>
      <c r="G2" s="0" t="s">
        <v>109</v>
      </c>
      <c r="H2" s="0" t="s">
        <v>110</v>
      </c>
      <c r="I2" s="0" t="s">
        <v>111</v>
      </c>
      <c r="J2" s="0" t="s">
        <v>112</v>
      </c>
    </row>
    <row r="3" customFormat="false" ht="15.75" hidden="false" customHeight="false" outlineLevel="0" collapsed="false">
      <c r="A3" s="0" t="n">
        <v>0</v>
      </c>
      <c r="B3" s="0" t="n">
        <v>0.985577214342434</v>
      </c>
      <c r="C3" s="0" t="n">
        <v>0.861746498634268</v>
      </c>
      <c r="D3" s="0" t="n">
        <v>1.12846314729618</v>
      </c>
      <c r="E3" s="0" t="n">
        <v>1.12244648520982</v>
      </c>
      <c r="G3" s="0" t="n">
        <v>100</v>
      </c>
      <c r="H3" s="0" t="n">
        <v>100</v>
      </c>
      <c r="I3" s="0" t="n">
        <v>100</v>
      </c>
      <c r="J3" s="0" t="n">
        <v>100</v>
      </c>
    </row>
    <row r="4" customFormat="false" ht="15.75" hidden="false" customHeight="false" outlineLevel="0" collapsed="false">
      <c r="A4" s="0" t="n">
        <v>1</v>
      </c>
      <c r="B4" s="0" t="n">
        <v>1.34011010775229</v>
      </c>
      <c r="C4" s="0" t="n">
        <v>2.17537592221497</v>
      </c>
      <c r="D4" s="0" t="n">
        <v>1.29285648970205</v>
      </c>
      <c r="E4" s="0" t="n">
        <v>1.60110468687033</v>
      </c>
      <c r="G4" s="0" t="n">
        <v>100</v>
      </c>
      <c r="H4" s="0" t="n">
        <v>100</v>
      </c>
      <c r="I4" s="0" t="n">
        <v>100</v>
      </c>
      <c r="J4" s="0" t="n">
        <v>100</v>
      </c>
    </row>
    <row r="5" customFormat="false" ht="15.75" hidden="false" customHeight="false" outlineLevel="0" collapsed="false">
      <c r="A5" s="0" t="n">
        <v>2</v>
      </c>
      <c r="B5" s="0" t="n">
        <v>1.94029306291191</v>
      </c>
      <c r="C5" s="0" t="n">
        <v>2.38514198322984</v>
      </c>
      <c r="D5" s="0" t="n">
        <v>0.92244339902086</v>
      </c>
      <c r="E5" s="0" t="n">
        <v>1.38185250528253</v>
      </c>
      <c r="G5" s="0" t="n">
        <v>100</v>
      </c>
      <c r="H5" s="0" t="n">
        <v>100</v>
      </c>
      <c r="I5" s="0" t="n">
        <v>100</v>
      </c>
      <c r="J5" s="0" t="n">
        <v>100</v>
      </c>
    </row>
    <row r="6" customFormat="false" ht="15.75" hidden="false" customHeight="false" outlineLevel="0" collapsed="false">
      <c r="A6" s="0" t="n">
        <v>3</v>
      </c>
      <c r="B6" s="0" t="n">
        <v>1.42921599062774</v>
      </c>
      <c r="C6" s="0" t="n">
        <f aca="false">(C7+C5)/2</f>
        <v>2.25690588737375</v>
      </c>
      <c r="D6" s="0" t="n">
        <v>1.67602831526699</v>
      </c>
      <c r="E6" s="0" t="n">
        <v>1.67244101152141</v>
      </c>
      <c r="G6" s="0" t="n">
        <v>100</v>
      </c>
      <c r="H6" s="0" t="n">
        <v>100</v>
      </c>
      <c r="I6" s="0" t="n">
        <v>100</v>
      </c>
      <c r="J6" s="0" t="n">
        <v>100</v>
      </c>
    </row>
    <row r="7" customFormat="false" ht="15.75" hidden="false" customHeight="false" outlineLevel="0" collapsed="false">
      <c r="A7" s="0" t="n">
        <v>4</v>
      </c>
      <c r="B7" s="0" t="n">
        <v>1.91923472204952</v>
      </c>
      <c r="C7" s="0" t="n">
        <v>2.12866979151766</v>
      </c>
      <c r="D7" s="0" t="n">
        <v>2.26782062722055</v>
      </c>
      <c r="E7" s="0" t="n">
        <v>1.81717666726714</v>
      </c>
      <c r="G7" s="0" t="n">
        <v>100</v>
      </c>
      <c r="H7" s="0" t="n">
        <v>100</v>
      </c>
      <c r="I7" s="0" t="n">
        <v>100</v>
      </c>
      <c r="J7" s="0" t="n">
        <v>100</v>
      </c>
    </row>
    <row r="8" customFormat="false" ht="15.75" hidden="false" customHeight="false" outlineLevel="0" collapsed="false">
      <c r="A8" s="0" t="n">
        <v>5</v>
      </c>
      <c r="B8" s="0" t="n">
        <v>1.72695802003737</v>
      </c>
      <c r="C8" s="0" t="n">
        <v>2.21592426018717</v>
      </c>
      <c r="D8" s="0" t="n">
        <v>2.3207567920709</v>
      </c>
      <c r="E8" s="0" t="n">
        <v>3.54043130259104</v>
      </c>
      <c r="G8" s="0" t="n">
        <v>100</v>
      </c>
      <c r="H8" s="0" t="n">
        <v>100</v>
      </c>
      <c r="I8" s="0" t="n">
        <v>100</v>
      </c>
      <c r="J8" s="0" t="n">
        <v>100</v>
      </c>
    </row>
    <row r="9" customFormat="false" ht="15.75" hidden="false" customHeight="false" outlineLevel="0" collapsed="false">
      <c r="A9" s="0" t="n">
        <v>6</v>
      </c>
      <c r="B9" s="0" t="n">
        <v>2.30651879218893</v>
      </c>
      <c r="C9" s="0" t="n">
        <v>2.79633481367073</v>
      </c>
      <c r="D9" s="0" t="n">
        <f aca="false">(D10+D8)/2</f>
        <v>3.36111102358785</v>
      </c>
      <c r="E9" s="0" t="n">
        <v>3.38211283919142</v>
      </c>
      <c r="G9" s="0" t="n">
        <v>100</v>
      </c>
      <c r="H9" s="0" t="n">
        <v>100</v>
      </c>
      <c r="I9" s="0" t="n">
        <v>100</v>
      </c>
      <c r="J9" s="0" t="n">
        <v>100</v>
      </c>
    </row>
    <row r="10" customFormat="false" ht="15.75" hidden="false" customHeight="false" outlineLevel="0" collapsed="false">
      <c r="A10" s="0" t="n">
        <v>7</v>
      </c>
      <c r="B10" s="0" t="n">
        <v>4.46712028910016</v>
      </c>
      <c r="C10" s="0" t="n">
        <v>3.58063929823425</v>
      </c>
      <c r="D10" s="0" t="n">
        <v>4.4014652551048</v>
      </c>
      <c r="E10" s="0" t="n">
        <f aca="false">(E11+E9)/2</f>
        <v>6.00027303482743</v>
      </c>
      <c r="G10" s="0" t="n">
        <v>100</v>
      </c>
      <c r="H10" s="0" t="n">
        <v>100</v>
      </c>
      <c r="I10" s="0" t="n">
        <v>100</v>
      </c>
      <c r="J10" s="0" t="n">
        <v>100</v>
      </c>
    </row>
    <row r="11" customFormat="false" ht="15.75" hidden="false" customHeight="false" outlineLevel="0" collapsed="false">
      <c r="A11" s="0" t="n">
        <v>8</v>
      </c>
      <c r="B11" s="0" t="n">
        <v>4.85841662235407</v>
      </c>
      <c r="C11" s="0" t="n">
        <v>4.6970880562337</v>
      </c>
      <c r="D11" s="0" t="n">
        <f aca="false">(D12+D10)/2</f>
        <v>7.47927044266825</v>
      </c>
      <c r="E11" s="0" t="n">
        <v>8.61843323046344</v>
      </c>
      <c r="G11" s="0" t="n">
        <v>100</v>
      </c>
      <c r="H11" s="0" t="n">
        <v>100</v>
      </c>
      <c r="I11" s="0" t="n">
        <v>100</v>
      </c>
      <c r="J11" s="0" t="n">
        <v>100</v>
      </c>
    </row>
    <row r="12" customFormat="false" ht="15.75" hidden="false" customHeight="false" outlineLevel="0" collapsed="false">
      <c r="A12" s="0" t="n">
        <v>9</v>
      </c>
      <c r="B12" s="0" t="n">
        <f aca="false">(B11+B13)/2</f>
        <v>5.07708338540936</v>
      </c>
      <c r="C12" s="0" t="n">
        <v>9.24602470143925</v>
      </c>
      <c r="D12" s="0" t="n">
        <v>10.5570756302317</v>
      </c>
      <c r="E12" s="0" t="n">
        <f aca="false">(E11+E13)/2</f>
        <v>8.44518426905711</v>
      </c>
      <c r="G12" s="0" t="n">
        <v>98</v>
      </c>
      <c r="H12" s="0" t="n">
        <v>100</v>
      </c>
      <c r="I12" s="0" t="n">
        <v>99</v>
      </c>
      <c r="J12" s="0" t="n">
        <v>100</v>
      </c>
    </row>
    <row r="13" customFormat="false" ht="15.75" hidden="false" customHeight="false" outlineLevel="0" collapsed="false">
      <c r="A13" s="0" t="n">
        <v>10</v>
      </c>
      <c r="B13" s="0" t="n">
        <v>5.29575014846465</v>
      </c>
      <c r="C13" s="0" t="n">
        <v>9.8564124</v>
      </c>
      <c r="D13" s="0" t="n">
        <v>14.3624819792319</v>
      </c>
      <c r="E13" s="0" t="n">
        <v>8.27193530765077</v>
      </c>
      <c r="G13" s="0" t="n">
        <v>95</v>
      </c>
      <c r="H13" s="0" t="n">
        <v>100</v>
      </c>
      <c r="I13" s="0" t="n">
        <v>95</v>
      </c>
      <c r="J13" s="0" t="n">
        <v>100</v>
      </c>
    </row>
    <row r="37" customFormat="false" ht="15.75" hidden="false" customHeight="false" outlineLevel="0" collapsed="false">
      <c r="A37" s="0" t="s">
        <v>56</v>
      </c>
      <c r="B37" s="196" t="s">
        <v>109</v>
      </c>
      <c r="C37" s="196"/>
      <c r="D37" s="196" t="s">
        <v>110</v>
      </c>
      <c r="E37" s="196"/>
      <c r="F37" s="196" t="s">
        <v>111</v>
      </c>
      <c r="G37" s="196"/>
      <c r="H37" s="196" t="s">
        <v>112</v>
      </c>
      <c r="I37" s="196"/>
    </row>
    <row r="38" customFormat="false" ht="15.75" hidden="false" customHeight="false" outlineLevel="0" collapsed="false">
      <c r="A38" s="0" t="n">
        <v>0</v>
      </c>
      <c r="B38" s="0" t="n">
        <v>1.24123177607033</v>
      </c>
      <c r="C38" s="0" t="n">
        <v>100</v>
      </c>
      <c r="D38" s="0" t="n">
        <v>2.53190399120335</v>
      </c>
      <c r="E38" s="0" t="n">
        <v>100</v>
      </c>
      <c r="F38" s="0" t="n">
        <v>2.27873349876921</v>
      </c>
      <c r="G38" s="0" t="n">
        <v>100</v>
      </c>
      <c r="H38" s="0" t="n">
        <v>1.11512230132965</v>
      </c>
      <c r="I38" s="0" t="n">
        <v>100</v>
      </c>
    </row>
    <row r="39" customFormat="false" ht="15.75" hidden="false" customHeight="false" outlineLevel="0" collapsed="false">
      <c r="A39" s="0" t="n">
        <v>2</v>
      </c>
      <c r="B39" s="0" t="n">
        <v>0.856652176787023</v>
      </c>
      <c r="C39" s="0" t="n">
        <v>100</v>
      </c>
      <c r="D39" s="0" t="n">
        <v>1.46793166018096</v>
      </c>
      <c r="E39" s="0" t="n">
        <v>100</v>
      </c>
      <c r="F39" s="0" t="n">
        <v>1.62069230415307</v>
      </c>
      <c r="G39" s="0" t="n">
        <v>100</v>
      </c>
      <c r="H39" s="0" t="n">
        <v>0.776069784246827</v>
      </c>
      <c r="I39" s="0" t="n">
        <v>100</v>
      </c>
    </row>
    <row r="40" customFormat="false" ht="15.75" hidden="false" customHeight="false" outlineLevel="0" collapsed="false">
      <c r="A40" s="0" t="n">
        <v>4</v>
      </c>
      <c r="B40" s="0" t="n">
        <v>1.17424976206636</v>
      </c>
      <c r="C40" s="0" t="n">
        <v>100</v>
      </c>
      <c r="D40" s="0" t="n">
        <v>2.26563955770745</v>
      </c>
      <c r="E40" s="0" t="n">
        <v>100</v>
      </c>
      <c r="F40" s="0" t="n">
        <v>0.750915141380986</v>
      </c>
      <c r="G40" s="0" t="n">
        <v>100</v>
      </c>
      <c r="H40" s="0" t="n">
        <v>1.32235232508236</v>
      </c>
      <c r="I40" s="0" t="n">
        <v>100</v>
      </c>
    </row>
    <row r="41" customFormat="false" ht="15.75" hidden="false" customHeight="false" outlineLevel="0" collapsed="false">
      <c r="A41" s="0" t="n">
        <v>6</v>
      </c>
      <c r="B41" s="0" t="n">
        <v>0.93270442674063</v>
      </c>
      <c r="C41" s="0" t="n">
        <v>100</v>
      </c>
      <c r="D41" s="0" t="n">
        <v>1.75926614355051</v>
      </c>
      <c r="E41" s="0" t="n">
        <v>100</v>
      </c>
      <c r="F41" s="0" t="n">
        <v>1.07308651887224</v>
      </c>
      <c r="G41" s="0" t="n">
        <v>100</v>
      </c>
      <c r="H41" s="0" t="n">
        <v>0.883725487632032</v>
      </c>
      <c r="I41" s="0" t="n">
        <v>100</v>
      </c>
    </row>
    <row r="42" customFormat="false" ht="15.75" hidden="false" customHeight="false" outlineLevel="0" collapsed="false">
      <c r="A42" s="0" t="n">
        <v>8</v>
      </c>
      <c r="B42" s="0" t="n">
        <v>1.81296946460613</v>
      </c>
      <c r="C42" s="0" t="n">
        <v>100</v>
      </c>
      <c r="D42" s="0" t="n">
        <v>2.34233401144843</v>
      </c>
      <c r="E42" s="0" t="n">
        <v>100</v>
      </c>
      <c r="F42" s="0" t="n">
        <v>1.60639487560812</v>
      </c>
      <c r="G42" s="0" t="n">
        <v>100</v>
      </c>
      <c r="H42" s="0" t="n">
        <v>1.32520073275787</v>
      </c>
      <c r="I42" s="0" t="n">
        <v>100</v>
      </c>
    </row>
    <row r="43" customFormat="false" ht="15.75" hidden="false" customHeight="false" outlineLevel="0" collapsed="false">
      <c r="A43" s="0" t="n">
        <v>10</v>
      </c>
      <c r="B43" s="0" t="n">
        <v>1.11030829246012</v>
      </c>
      <c r="C43" s="0" t="n">
        <v>100</v>
      </c>
      <c r="D43" s="0" t="n">
        <v>1.82729432880116</v>
      </c>
      <c r="E43" s="0" t="n">
        <v>100</v>
      </c>
      <c r="F43" s="0" t="n">
        <v>1.47653500546341</v>
      </c>
      <c r="G43" s="0" t="n">
        <v>100</v>
      </c>
      <c r="H43" s="0" t="n">
        <v>2.3702470219032</v>
      </c>
      <c r="I43" s="0" t="n">
        <v>100</v>
      </c>
    </row>
    <row r="44" customFormat="false" ht="15.75" hidden="false" customHeight="false" outlineLevel="0" collapsed="false">
      <c r="A44" s="0" t="n">
        <v>12</v>
      </c>
      <c r="B44" s="0" t="n">
        <v>1.05501732044857</v>
      </c>
      <c r="C44" s="0" t="n">
        <v>100</v>
      </c>
      <c r="D44" s="0" t="n">
        <v>2.16479134357359</v>
      </c>
      <c r="E44" s="0" t="n">
        <v>100</v>
      </c>
      <c r="F44" s="0" t="n">
        <v>3.49738182132822</v>
      </c>
      <c r="G44" s="0" t="n">
        <v>100</v>
      </c>
      <c r="H44" s="0" t="n">
        <v>1.50631971867504</v>
      </c>
      <c r="I44" s="0" t="n">
        <v>100</v>
      </c>
    </row>
    <row r="45" customFormat="false" ht="15.75" hidden="false" customHeight="false" outlineLevel="0" collapsed="false">
      <c r="A45" s="0" t="n">
        <v>14</v>
      </c>
      <c r="B45" s="0" t="n">
        <v>1.58547259216884</v>
      </c>
      <c r="C45" s="0" t="n">
        <v>100</v>
      </c>
      <c r="D45" s="0" t="n">
        <v>2.57469513615568</v>
      </c>
      <c r="E45" s="0" t="n">
        <v>100</v>
      </c>
      <c r="F45" s="0" t="n">
        <v>3.42132924959426</v>
      </c>
      <c r="G45" s="0" t="n">
        <v>100</v>
      </c>
      <c r="H45" s="0" t="n">
        <v>3.58541647613158</v>
      </c>
      <c r="I45" s="0" t="n">
        <v>100</v>
      </c>
    </row>
    <row r="46" customFormat="false" ht="15.75" hidden="false" customHeight="false" outlineLevel="0" collapsed="false">
      <c r="A46" s="0" t="n">
        <v>16</v>
      </c>
      <c r="B46" s="0" t="n">
        <v>3.51815173141029</v>
      </c>
      <c r="C46" s="0" t="n">
        <v>100</v>
      </c>
      <c r="D46" s="0" t="n">
        <v>2.40059974635258</v>
      </c>
      <c r="E46" s="0" t="n">
        <v>100</v>
      </c>
      <c r="F46" s="0" t="n">
        <v>4.36308838657947</v>
      </c>
      <c r="G46" s="0" t="n">
        <v>100</v>
      </c>
      <c r="H46" s="0" t="n">
        <v>3.84584691113654</v>
      </c>
      <c r="I46" s="0" t="n">
        <v>100</v>
      </c>
    </row>
    <row r="47" customFormat="false" ht="15.75" hidden="false" customHeight="false" outlineLevel="0" collapsed="false">
      <c r="A47" s="0" t="n">
        <v>18</v>
      </c>
      <c r="B47" s="0" t="n">
        <v>3.25690718134552</v>
      </c>
      <c r="C47" s="0" t="n">
        <v>100</v>
      </c>
      <c r="D47" s="0" t="n">
        <v>1.9093053679026</v>
      </c>
      <c r="E47" s="0" t="n">
        <v>100</v>
      </c>
      <c r="F47" s="0" t="n">
        <v>4.16580673418607</v>
      </c>
      <c r="G47" s="0" t="n">
        <v>100</v>
      </c>
      <c r="H47" s="0" t="n">
        <v>3.58591208929075</v>
      </c>
      <c r="I47" s="0" t="n">
        <v>100</v>
      </c>
    </row>
    <row r="48" customFormat="false" ht="15.75" hidden="false" customHeight="false" outlineLevel="0" collapsed="false">
      <c r="A48" s="0" t="n">
        <v>20</v>
      </c>
      <c r="B48" s="0" t="n">
        <v>3.05157490454503</v>
      </c>
      <c r="C48" s="0" t="n">
        <v>100</v>
      </c>
      <c r="D48" s="0" t="n">
        <v>3.91382692271633</v>
      </c>
      <c r="E48" s="0" t="n">
        <v>100</v>
      </c>
      <c r="F48" s="0" t="n">
        <v>4.71599190562442</v>
      </c>
      <c r="G48" s="0" t="n">
        <v>100</v>
      </c>
      <c r="H48" s="0" t="n">
        <v>3.80374773278546</v>
      </c>
      <c r="I48" s="0" t="n">
        <v>100</v>
      </c>
    </row>
    <row r="49" customFormat="false" ht="15.75" hidden="false" customHeight="false" outlineLevel="0" collapsed="false">
      <c r="A49" s="0" t="n">
        <v>22</v>
      </c>
      <c r="B49" s="0" t="n">
        <v>3.26255816733792</v>
      </c>
      <c r="C49" s="0" t="n">
        <v>100</v>
      </c>
      <c r="D49" s="0" t="n">
        <v>3.94969986644561</v>
      </c>
      <c r="E49" s="0" t="n">
        <v>100</v>
      </c>
      <c r="F49" s="0" t="n">
        <v>4.49877565001806</v>
      </c>
      <c r="G49" s="0" t="n">
        <v>100</v>
      </c>
      <c r="H49" s="0" t="n">
        <v>3.77542421271286</v>
      </c>
      <c r="I49" s="0" t="n">
        <v>100</v>
      </c>
    </row>
    <row r="50" customFormat="false" ht="15.75" hidden="false" customHeight="false" outlineLevel="0" collapsed="false">
      <c r="A50" s="0" t="n">
        <v>24</v>
      </c>
      <c r="B50" s="0" t="n">
        <v>4.00208490059608</v>
      </c>
      <c r="C50" s="0" t="n">
        <v>100</v>
      </c>
      <c r="D50" s="0" t="n">
        <v>3.36864430386503</v>
      </c>
      <c r="E50" s="0" t="n">
        <v>100</v>
      </c>
      <c r="F50" s="0" t="n">
        <v>4.24420453766104</v>
      </c>
      <c r="G50" s="0" t="n">
        <v>100</v>
      </c>
      <c r="H50" s="0" t="n">
        <v>4.43545113236845</v>
      </c>
      <c r="I50" s="0" t="n">
        <v>100</v>
      </c>
    </row>
    <row r="51" customFormat="false" ht="15.75" hidden="false" customHeight="false" outlineLevel="0" collapsed="false">
      <c r="A51" s="0" t="n">
        <v>26</v>
      </c>
      <c r="B51" s="0" t="n">
        <v>4.03387702770846</v>
      </c>
      <c r="C51" s="0" t="n">
        <v>100</v>
      </c>
      <c r="D51" s="0" t="n">
        <v>3.24903218143474</v>
      </c>
      <c r="E51" s="0" t="n">
        <v>100</v>
      </c>
      <c r="F51" s="0" t="n">
        <v>4.7934310031529</v>
      </c>
      <c r="G51" s="0" t="n">
        <v>100</v>
      </c>
      <c r="H51" s="0" t="n">
        <v>5.14902966193861</v>
      </c>
      <c r="I51" s="0" t="n">
        <v>100</v>
      </c>
    </row>
    <row r="52" customFormat="false" ht="15.75" hidden="false" customHeight="false" outlineLevel="0" collapsed="false">
      <c r="A52" s="0" t="n">
        <v>28</v>
      </c>
      <c r="B52" s="0" t="n">
        <v>3.52292105195165</v>
      </c>
      <c r="C52" s="0" t="n">
        <v>100</v>
      </c>
      <c r="D52" s="0" t="n">
        <v>4.22505019679725</v>
      </c>
      <c r="E52" s="0" t="n">
        <v>100</v>
      </c>
      <c r="F52" s="0" t="n">
        <v>5.11061442533373</v>
      </c>
      <c r="G52" s="0" t="n">
        <v>100</v>
      </c>
      <c r="H52" s="0" t="n">
        <v>5.94773825233369</v>
      </c>
      <c r="I52" s="0" t="n">
        <v>100</v>
      </c>
    </row>
    <row r="53" customFormat="false" ht="15.75" hidden="false" customHeight="false" outlineLevel="0" collapsed="false">
      <c r="A53" s="0" t="n">
        <v>30</v>
      </c>
      <c r="B53" s="0" t="n">
        <v>3.89361373095044</v>
      </c>
      <c r="C53" s="0" t="n">
        <v>100</v>
      </c>
      <c r="D53" s="0" t="n">
        <v>5.01504251042456</v>
      </c>
      <c r="E53" s="0" t="n">
        <v>100</v>
      </c>
      <c r="F53" s="0" t="n">
        <v>5.33032759374248</v>
      </c>
      <c r="G53" s="0" t="n">
        <v>100</v>
      </c>
      <c r="H53" s="0" t="n">
        <v>5.50382867558803</v>
      </c>
      <c r="I53" s="0" t="n">
        <v>100</v>
      </c>
    </row>
    <row r="54" customFormat="false" ht="15.75" hidden="false" customHeight="false" outlineLevel="0" collapsed="false">
      <c r="A54" s="0" t="n">
        <v>32</v>
      </c>
      <c r="B54" s="0" t="n">
        <v>3.4578921</v>
      </c>
      <c r="C54" s="0" t="n">
        <v>100</v>
      </c>
      <c r="D54" s="0" t="n">
        <v>5.12487</v>
      </c>
      <c r="E54" s="0" t="n">
        <v>100</v>
      </c>
      <c r="F54" s="0" t="n">
        <f aca="false">(F55+F53)/2</f>
        <v>5.4550985960229</v>
      </c>
      <c r="G54" s="0" t="n">
        <v>100</v>
      </c>
      <c r="H54" s="0" t="n">
        <f aca="false">(H55+H53)/2</f>
        <v>5.60924754011654</v>
      </c>
      <c r="I54" s="0" t="n">
        <v>100</v>
      </c>
    </row>
    <row r="55" customFormat="false" ht="15.75" hidden="false" customHeight="false" outlineLevel="0" collapsed="false">
      <c r="A55" s="0" t="n">
        <v>34</v>
      </c>
      <c r="B55" s="0" t="n">
        <v>4.245791</v>
      </c>
      <c r="C55" s="0" t="n">
        <v>100</v>
      </c>
      <c r="D55" s="0" t="n">
        <v>4.96587</v>
      </c>
      <c r="E55" s="0" t="n">
        <v>100</v>
      </c>
      <c r="F55" s="0" t="n">
        <f aca="false">(F56+F53)/2</f>
        <v>5.57986959830332</v>
      </c>
      <c r="G55" s="0" t="n">
        <v>100</v>
      </c>
      <c r="H55" s="0" t="n">
        <f aca="false">(H56+H53)/2</f>
        <v>5.71466640464505</v>
      </c>
      <c r="I55" s="0" t="n">
        <v>100</v>
      </c>
    </row>
    <row r="56" customFormat="false" ht="15.75" hidden="false" customHeight="false" outlineLevel="0" collapsed="false">
      <c r="A56" s="0" t="n">
        <v>36</v>
      </c>
      <c r="B56" s="0" t="n">
        <v>4.06614229304124</v>
      </c>
      <c r="C56" s="0" t="n">
        <v>100</v>
      </c>
      <c r="D56" s="0" t="n">
        <v>4.96666566848266</v>
      </c>
      <c r="E56" s="0" t="n">
        <v>100</v>
      </c>
      <c r="F56" s="0" t="n">
        <v>5.82941160286417</v>
      </c>
      <c r="G56" s="0" t="n">
        <v>100</v>
      </c>
      <c r="H56" s="0" t="n">
        <v>5.92550413370208</v>
      </c>
      <c r="I56" s="0" t="n">
        <v>100</v>
      </c>
    </row>
    <row r="57" customFormat="false" ht="15.75" hidden="false" customHeight="false" outlineLevel="0" collapsed="false">
      <c r="A57" s="0" t="n">
        <v>38</v>
      </c>
      <c r="B57" s="0" t="n">
        <v>4.158964</v>
      </c>
      <c r="C57" s="0" t="n">
        <v>100</v>
      </c>
      <c r="D57" s="0" t="n">
        <f aca="false">(D56+D58)/2</f>
        <v>5.4060470026624</v>
      </c>
      <c r="E57" s="0" t="n">
        <v>100</v>
      </c>
      <c r="F57" s="0" t="n">
        <f aca="false">(F56+F58)/2</f>
        <v>5.81572158257836</v>
      </c>
      <c r="G57" s="0" t="n">
        <v>100</v>
      </c>
      <c r="H57" s="0" t="n">
        <f aca="false">(H58+H56)/2</f>
        <v>6.10268027244357</v>
      </c>
      <c r="I57" s="0" t="n">
        <v>100</v>
      </c>
    </row>
    <row r="58" customFormat="false" ht="15.75" hidden="false" customHeight="false" outlineLevel="0" collapsed="false">
      <c r="A58" s="0" t="n">
        <v>40</v>
      </c>
      <c r="B58" s="0" t="n">
        <v>5.51297575989727</v>
      </c>
      <c r="C58" s="0" t="n">
        <v>100</v>
      </c>
      <c r="D58" s="0" t="n">
        <v>5.84542833684215</v>
      </c>
      <c r="E58" s="0" t="n">
        <v>100</v>
      </c>
      <c r="F58" s="0" t="n">
        <v>5.80203156229256</v>
      </c>
      <c r="G58" s="0" t="n">
        <v>100</v>
      </c>
      <c r="H58" s="0" t="n">
        <v>6.27985641118505</v>
      </c>
      <c r="I58" s="0" t="n">
        <v>100</v>
      </c>
    </row>
    <row r="59" customFormat="false" ht="15.75" hidden="false" customHeight="false" outlineLevel="0" collapsed="false">
      <c r="A59" s="0" t="n">
        <v>42</v>
      </c>
      <c r="B59" s="0" t="n">
        <f aca="false">(B58+B60)/2</f>
        <v>5.33652304184361</v>
      </c>
      <c r="C59" s="0" t="n">
        <v>100</v>
      </c>
      <c r="D59" s="0" t="n">
        <f aca="false">(D58+D60)/2</f>
        <v>6.08289386131699</v>
      </c>
      <c r="E59" s="0" t="n">
        <v>100</v>
      </c>
      <c r="F59" s="0" t="n">
        <f aca="false">(F60+F58)/2</f>
        <v>6.08422154120522</v>
      </c>
      <c r="G59" s="0" t="n">
        <v>100</v>
      </c>
      <c r="H59" s="0" t="n">
        <f aca="false">(H58+H60)/2</f>
        <v>6.83115166444897</v>
      </c>
      <c r="I59" s="0" t="n">
        <v>100</v>
      </c>
    </row>
    <row r="60" customFormat="false" ht="15.75" hidden="false" customHeight="false" outlineLevel="0" collapsed="false">
      <c r="A60" s="0" t="n">
        <v>44</v>
      </c>
      <c r="B60" s="0" t="n">
        <v>5.16007032378995</v>
      </c>
      <c r="C60" s="0" t="n">
        <v>100</v>
      </c>
      <c r="D60" s="0" t="n">
        <v>6.32035938579183</v>
      </c>
      <c r="E60" s="0" t="n">
        <v>100</v>
      </c>
      <c r="F60" s="0" t="n">
        <v>6.36641152011788</v>
      </c>
      <c r="G60" s="0" t="n">
        <v>100</v>
      </c>
      <c r="H60" s="0" t="n">
        <v>7.38244691771288</v>
      </c>
      <c r="I60" s="0" t="n">
        <v>100</v>
      </c>
    </row>
    <row r="61" customFormat="false" ht="15.75" hidden="false" customHeight="false" outlineLevel="0" collapsed="false">
      <c r="A61" s="0" t="n">
        <v>46</v>
      </c>
      <c r="B61" s="0" t="n">
        <v>5.458715</v>
      </c>
      <c r="C61" s="0" t="n">
        <v>100</v>
      </c>
      <c r="D61" s="0" t="n">
        <v>6.1478854</v>
      </c>
      <c r="E61" s="0" t="n">
        <v>100</v>
      </c>
      <c r="F61" s="0" t="n">
        <f aca="false">(F62+F60)/2</f>
        <v>7.02050746611089</v>
      </c>
      <c r="G61" s="0" t="n">
        <v>100</v>
      </c>
      <c r="H61" s="0" t="n">
        <f aca="false">(H62+H60)/2</f>
        <v>7.7309582074416</v>
      </c>
      <c r="I61" s="0" t="n">
        <v>100</v>
      </c>
    </row>
    <row r="62" customFormat="false" ht="15.75" hidden="false" customHeight="false" outlineLevel="0" collapsed="false">
      <c r="A62" s="0" t="n">
        <v>48</v>
      </c>
      <c r="B62" s="0" t="n">
        <v>5.785698</v>
      </c>
      <c r="C62" s="0" t="n">
        <v>100</v>
      </c>
      <c r="D62" s="0" t="n">
        <v>5.896415</v>
      </c>
      <c r="E62" s="0" t="n">
        <v>100</v>
      </c>
      <c r="F62" s="0" t="n">
        <f aca="false">(F60+F63)/2</f>
        <v>7.6746034121039</v>
      </c>
      <c r="G62" s="0" t="n">
        <v>100</v>
      </c>
      <c r="H62" s="0" t="n">
        <f aca="false">(H63+H60)/2</f>
        <v>8.07946949717033</v>
      </c>
      <c r="I62" s="0" t="n">
        <v>100</v>
      </c>
    </row>
    <row r="63" customFormat="false" ht="15.75" hidden="false" customHeight="false" outlineLevel="0" collapsed="false">
      <c r="A63" s="0" t="n">
        <v>50</v>
      </c>
      <c r="B63" s="0" t="n">
        <v>5.9319675769389</v>
      </c>
      <c r="C63" s="0" t="n">
        <v>100</v>
      </c>
      <c r="D63" s="0" t="n">
        <v>5.1087822254037</v>
      </c>
      <c r="E63" s="0" t="n">
        <v>100</v>
      </c>
      <c r="F63" s="0" t="n">
        <v>8.98279530408992</v>
      </c>
      <c r="G63" s="0" t="n">
        <v>100</v>
      </c>
      <c r="H63" s="0" t="n">
        <v>8.77649207662778</v>
      </c>
      <c r="I63" s="0" t="n">
        <v>100</v>
      </c>
    </row>
    <row r="64" customFormat="false" ht="15.75" hidden="false" customHeight="false" outlineLevel="0" collapsed="false">
      <c r="A64" s="0" t="n">
        <v>52</v>
      </c>
      <c r="B64" s="0" t="n">
        <f aca="false">(B63+B65)/2</f>
        <v>5.79529390776904</v>
      </c>
      <c r="C64" s="0" t="n">
        <v>100</v>
      </c>
      <c r="D64" s="0" t="n">
        <f aca="false">(D63+D65)/2</f>
        <v>5.67333238704841</v>
      </c>
      <c r="E64" s="0" t="n">
        <v>100</v>
      </c>
      <c r="F64" s="0" t="n">
        <f aca="false">(F63+F65)/2</f>
        <v>9.16933423642998</v>
      </c>
      <c r="G64" s="0" t="n">
        <v>100</v>
      </c>
      <c r="H64" s="0" t="n">
        <f aca="false">(H65+H63)/2</f>
        <v>9.05917233281575</v>
      </c>
      <c r="I64" s="0" t="n">
        <v>100</v>
      </c>
    </row>
    <row r="65" customFormat="false" ht="15.75" hidden="false" customHeight="false" outlineLevel="0" collapsed="false">
      <c r="A65" s="0" t="n">
        <v>55</v>
      </c>
      <c r="B65" s="0" t="n">
        <v>5.65862023859917</v>
      </c>
      <c r="C65" s="0" t="n">
        <v>100</v>
      </c>
      <c r="D65" s="0" t="n">
        <v>6.23788254869312</v>
      </c>
      <c r="E65" s="0" t="n">
        <v>100</v>
      </c>
      <c r="F65" s="0" t="n">
        <v>9.35587316877004</v>
      </c>
      <c r="G65" s="0" t="n">
        <v>100</v>
      </c>
      <c r="H65" s="0" t="n">
        <v>9.34185258900371</v>
      </c>
      <c r="I65" s="0" t="n">
        <v>100</v>
      </c>
    </row>
    <row r="66" customFormat="false" ht="15.75" hidden="false" customHeight="false" outlineLevel="0" collapsed="false">
      <c r="A66" s="0" t="n">
        <v>60</v>
      </c>
      <c r="B66" s="0" t="n">
        <v>7.50452771721805</v>
      </c>
      <c r="C66" s="0" t="n">
        <v>100</v>
      </c>
      <c r="D66" s="0" t="n">
        <v>5.8675108833776</v>
      </c>
      <c r="E66" s="0" t="n">
        <v>100</v>
      </c>
      <c r="F66" s="0" t="n">
        <v>12.5574812785046</v>
      </c>
      <c r="G66" s="0" t="n">
        <v>100</v>
      </c>
      <c r="H66" s="0" t="n">
        <v>9.83659239148593</v>
      </c>
      <c r="I66" s="0" t="n">
        <v>100</v>
      </c>
    </row>
    <row r="67" customFormat="false" ht="15.75" hidden="false" customHeight="false" outlineLevel="0" collapsed="false">
      <c r="A67" s="0" t="n">
        <v>65</v>
      </c>
      <c r="B67" s="0" t="n">
        <v>8.12244858494743</v>
      </c>
      <c r="C67" s="0" t="n">
        <v>100</v>
      </c>
      <c r="D67" s="0" t="n">
        <v>10.1294912927517</v>
      </c>
      <c r="E67" s="0" t="n">
        <v>90</v>
      </c>
      <c r="F67" s="0" t="n">
        <v>9.85627708554484</v>
      </c>
      <c r="G67" s="0" t="n">
        <v>100</v>
      </c>
      <c r="H67" s="0" t="n">
        <v>24.8934064162239</v>
      </c>
      <c r="I67" s="0" t="n">
        <v>90</v>
      </c>
    </row>
    <row r="68" customFormat="false" ht="15.75" hidden="false" customHeight="false" outlineLevel="0" collapsed="false">
      <c r="A68" s="0" t="n">
        <v>70</v>
      </c>
      <c r="B68" s="0" t="n">
        <v>10.1660915681845</v>
      </c>
      <c r="C68" s="0" t="n">
        <v>95</v>
      </c>
      <c r="D68" s="0" t="n">
        <v>22.8007242351979</v>
      </c>
      <c r="E68" s="0" t="n">
        <v>85</v>
      </c>
      <c r="F68" s="0" t="n">
        <v>9.54566951806927</v>
      </c>
      <c r="G68" s="0" t="n">
        <v>95</v>
      </c>
      <c r="H68" s="0" t="n">
        <v>26.0285912018039</v>
      </c>
      <c r="I68" s="0" t="n">
        <v>75</v>
      </c>
    </row>
    <row r="69" customFormat="false" ht="15.75" hidden="false" customHeight="false" outlineLevel="0" collapsed="false">
      <c r="A69" s="0" t="n">
        <v>75</v>
      </c>
      <c r="B69" s="0" t="n">
        <v>24.81524461543</v>
      </c>
      <c r="C69" s="0" t="n">
        <v>85</v>
      </c>
      <c r="D69" s="0" t="n">
        <v>33.089649255258</v>
      </c>
      <c r="E69" s="0" t="n">
        <v>70</v>
      </c>
      <c r="F69" s="0" t="n">
        <v>11.4938965985462</v>
      </c>
      <c r="G69" s="0" t="n">
        <v>92</v>
      </c>
      <c r="H69" s="0" t="n">
        <v>26.571621507408</v>
      </c>
      <c r="I69" s="0" t="n">
        <v>70</v>
      </c>
    </row>
    <row r="70" customFormat="false" ht="15.75" hidden="false" customHeight="false" outlineLevel="0" collapsed="false">
      <c r="A70" s="0" t="n">
        <v>80</v>
      </c>
      <c r="B70" s="0" t="n">
        <v>26.457845</v>
      </c>
      <c r="C70" s="0" t="n">
        <v>70</v>
      </c>
      <c r="D70" s="0" t="n">
        <v>43.1408952113252</v>
      </c>
      <c r="E70" s="0" t="n">
        <v>50</v>
      </c>
      <c r="F70" s="0" t="n">
        <v>12.7878147942976</v>
      </c>
      <c r="G70" s="0" t="n">
        <v>90</v>
      </c>
      <c r="H70" s="0" t="n">
        <v>28.801094290023</v>
      </c>
      <c r="I70" s="0" t="n">
        <v>60</v>
      </c>
    </row>
    <row r="75" customFormat="false" ht="15.75" hidden="false" customHeight="false" outlineLevel="0" collapsed="false">
      <c r="A75" s="0" t="s">
        <v>297</v>
      </c>
      <c r="B75" s="196" t="s">
        <v>109</v>
      </c>
      <c r="C75" s="196"/>
      <c r="D75" s="196" t="s">
        <v>110</v>
      </c>
      <c r="E75" s="196"/>
      <c r="F75" s="196" t="s">
        <v>111</v>
      </c>
      <c r="G75" s="196"/>
      <c r="H75" s="196" t="s">
        <v>112</v>
      </c>
      <c r="I75" s="196"/>
    </row>
    <row r="76" customFormat="false" ht="15.75" hidden="false" customHeight="false" outlineLevel="0" collapsed="false">
      <c r="A76" s="10" t="n">
        <v>46</v>
      </c>
      <c r="B76" s="0" t="n">
        <v>0.722773157357141</v>
      </c>
      <c r="C76" s="0" t="n">
        <v>100</v>
      </c>
      <c r="D76" s="0" t="n">
        <v>1.06972159792697</v>
      </c>
      <c r="E76" s="0" t="n">
        <v>100</v>
      </c>
      <c r="F76" s="0" t="n">
        <v>2.57738453761131</v>
      </c>
      <c r="G76" s="0" t="n">
        <v>100</v>
      </c>
      <c r="H76" s="0" t="n">
        <v>1.33797608840117</v>
      </c>
      <c r="I76" s="0" t="n">
        <v>100</v>
      </c>
    </row>
    <row r="77" customFormat="false" ht="15.75" hidden="false" customHeight="false" outlineLevel="0" collapsed="false">
      <c r="A77" s="10" t="n">
        <v>43</v>
      </c>
      <c r="B77" s="0" t="n">
        <v>1.50119398167311</v>
      </c>
      <c r="C77" s="0" t="n">
        <v>100</v>
      </c>
      <c r="D77" s="0" t="n">
        <v>2.37131979740572</v>
      </c>
      <c r="E77" s="0" t="n">
        <v>100</v>
      </c>
      <c r="F77" s="0" t="n">
        <v>3.02505249525236</v>
      </c>
      <c r="G77" s="0" t="n">
        <v>100</v>
      </c>
      <c r="H77" s="0" t="n">
        <v>3.26618795474787</v>
      </c>
      <c r="I77" s="0" t="n">
        <v>100</v>
      </c>
    </row>
    <row r="78" customFormat="false" ht="15.75" hidden="false" customHeight="false" outlineLevel="0" collapsed="false">
      <c r="A78" s="10" t="n">
        <v>40</v>
      </c>
      <c r="B78" s="0" t="n">
        <v>1.29044132192516</v>
      </c>
      <c r="C78" s="0" t="n">
        <v>100</v>
      </c>
      <c r="D78" s="0" t="n">
        <v>2.32160187324067</v>
      </c>
      <c r="E78" s="0" t="n">
        <v>100</v>
      </c>
      <c r="F78" s="0" t="n">
        <v>2.81993518204343</v>
      </c>
      <c r="G78" s="0" t="n">
        <v>100</v>
      </c>
      <c r="H78" s="0" t="n">
        <v>2.55216519859484</v>
      </c>
      <c r="I78" s="0" t="n">
        <v>100</v>
      </c>
    </row>
    <row r="79" customFormat="false" ht="15.75" hidden="false" customHeight="false" outlineLevel="0" collapsed="false">
      <c r="A79" s="10" t="n">
        <v>37</v>
      </c>
      <c r="B79" s="0" t="n">
        <v>2.22359958013417</v>
      </c>
      <c r="C79" s="0" t="n">
        <v>100</v>
      </c>
      <c r="D79" s="0" t="n">
        <v>2.01772082840625</v>
      </c>
      <c r="E79" s="0" t="n">
        <v>100</v>
      </c>
      <c r="F79" s="0" t="n">
        <v>2.40736224680438</v>
      </c>
      <c r="G79" s="0" t="n">
        <v>100</v>
      </c>
      <c r="H79" s="0" t="n">
        <v>1.82508446226261</v>
      </c>
      <c r="I79" s="0" t="n">
        <v>100</v>
      </c>
    </row>
    <row r="80" customFormat="false" ht="15.75" hidden="false" customHeight="false" outlineLevel="0" collapsed="false">
      <c r="A80" s="10" t="n">
        <v>34</v>
      </c>
      <c r="B80" s="0" t="n">
        <v>2.97653351487465</v>
      </c>
      <c r="C80" s="0" t="n">
        <v>100</v>
      </c>
      <c r="D80" s="0" t="n">
        <v>2.21590730536925</v>
      </c>
      <c r="E80" s="0" t="n">
        <v>100</v>
      </c>
      <c r="F80" s="0" t="n">
        <v>3.1140655800698</v>
      </c>
      <c r="G80" s="0" t="n">
        <v>85</v>
      </c>
      <c r="H80" s="0" t="n">
        <v>2.24399181793726</v>
      </c>
      <c r="I80" s="0" t="n">
        <v>95</v>
      </c>
    </row>
    <row r="81" customFormat="false" ht="15.75" hidden="false" customHeight="false" outlineLevel="0" collapsed="false">
      <c r="A81" s="10" t="n">
        <v>31</v>
      </c>
      <c r="B81" s="0" t="n">
        <v>2.35009542353319</v>
      </c>
      <c r="C81" s="0" t="n">
        <v>98</v>
      </c>
      <c r="D81" s="0" t="n">
        <v>3.56192952163899</v>
      </c>
      <c r="E81" s="0" t="n">
        <v>90</v>
      </c>
      <c r="F81" s="0" t="n">
        <v>2.82870509807204</v>
      </c>
      <c r="G81" s="0" t="n">
        <v>82</v>
      </c>
      <c r="H81" s="0" t="n">
        <v>2.76111801412022</v>
      </c>
      <c r="I81" s="0" t="n">
        <v>92</v>
      </c>
    </row>
    <row r="82" customFormat="false" ht="15.75" hidden="false" customHeight="false" outlineLevel="0" collapsed="false">
      <c r="A82" s="10" t="n">
        <v>28</v>
      </c>
      <c r="B82" s="0" t="n">
        <v>2.78259696013344</v>
      </c>
      <c r="C82" s="0" t="n">
        <v>80</v>
      </c>
      <c r="D82" s="0" t="n">
        <v>4.62207429400002</v>
      </c>
      <c r="E82" s="0" t="n">
        <v>80</v>
      </c>
      <c r="F82" s="0" t="n">
        <v>3.19724840059011</v>
      </c>
      <c r="G82" s="0" t="n">
        <v>80</v>
      </c>
      <c r="H82" s="0" t="n">
        <v>4.18521755542732</v>
      </c>
      <c r="I82" s="0" t="n">
        <v>60</v>
      </c>
    </row>
    <row r="83" customFormat="false" ht="15.75" hidden="false" customHeight="false" outlineLevel="0" collapsed="false">
      <c r="A83" s="10" t="n">
        <v>25</v>
      </c>
      <c r="B83" s="0" t="n">
        <v>2.86534975086044</v>
      </c>
      <c r="C83" s="0" t="n">
        <v>70</v>
      </c>
      <c r="D83" s="0" t="n">
        <v>3.5159793380444</v>
      </c>
      <c r="E83" s="0" t="n">
        <v>70</v>
      </c>
      <c r="F83" s="0" t="n">
        <v>4.65638970688323</v>
      </c>
      <c r="G83" s="0" t="n">
        <v>60</v>
      </c>
      <c r="H83" s="0" t="n">
        <v>5.12796759272546</v>
      </c>
      <c r="I83" s="0" t="n">
        <v>50</v>
      </c>
    </row>
    <row r="84" customFormat="false" ht="15.75" hidden="false" customHeight="false" outlineLevel="0" collapsed="false">
      <c r="A84" s="10" t="n">
        <v>22</v>
      </c>
      <c r="B84" s="0" t="n">
        <v>3.18341887695295</v>
      </c>
      <c r="C84" s="0" t="n">
        <v>60</v>
      </c>
      <c r="D84" s="0" t="n">
        <v>2.86192878644619</v>
      </c>
      <c r="E84" s="0" t="n">
        <v>65</v>
      </c>
      <c r="F84" s="0" t="n">
        <v>5.33028223563603</v>
      </c>
      <c r="G84" s="0" t="n">
        <v>55</v>
      </c>
      <c r="H84" s="0" t="n">
        <v>4.87134052553457</v>
      </c>
      <c r="I84" s="0" t="n">
        <v>48</v>
      </c>
    </row>
    <row r="85" customFormat="false" ht="15.75" hidden="false" customHeight="false" outlineLevel="0" collapsed="false">
      <c r="A85" s="10" t="n">
        <v>19</v>
      </c>
      <c r="B85" s="0" t="n">
        <v>3.50964546679635</v>
      </c>
      <c r="C85" s="0" t="n">
        <v>10</v>
      </c>
      <c r="D85" s="0" t="n">
        <v>2.94730715789325</v>
      </c>
      <c r="E85" s="0" t="n">
        <v>25</v>
      </c>
      <c r="F85" s="0" t="n">
        <v>5.35754903585601</v>
      </c>
      <c r="G85" s="0" t="n">
        <v>40</v>
      </c>
      <c r="H85" s="0" t="n">
        <v>6.14152898944795</v>
      </c>
      <c r="I85" s="0" t="n">
        <v>30</v>
      </c>
    </row>
    <row r="86" customFormat="false" ht="15.75" hidden="false" customHeight="false" outlineLevel="0" collapsed="false">
      <c r="A86" s="10" t="n">
        <v>16</v>
      </c>
      <c r="B86" s="0" t="n">
        <v>3.50972455287539</v>
      </c>
      <c r="C86" s="0" t="n">
        <v>5</v>
      </c>
      <c r="D86" s="0" t="n">
        <v>2.25800415084953</v>
      </c>
      <c r="E86" s="0" t="n">
        <v>10</v>
      </c>
      <c r="F86" s="0" t="n">
        <v>3.70676695774956</v>
      </c>
      <c r="G86" s="0" t="n">
        <v>5</v>
      </c>
      <c r="H86" s="0" t="n">
        <v>2.82175889448626</v>
      </c>
      <c r="I86" s="0" t="n">
        <v>10</v>
      </c>
    </row>
    <row r="112" customFormat="false" ht="15.75" hidden="false" customHeight="false" outlineLevel="0" collapsed="false">
      <c r="A112" s="0" t="s">
        <v>56</v>
      </c>
      <c r="B112" s="196" t="s">
        <v>109</v>
      </c>
      <c r="C112" s="196"/>
      <c r="D112" s="196" t="s">
        <v>110</v>
      </c>
      <c r="E112" s="196"/>
      <c r="F112" s="196" t="s">
        <v>111</v>
      </c>
      <c r="G112" s="196"/>
      <c r="H112" s="196" t="s">
        <v>112</v>
      </c>
      <c r="I112" s="196"/>
    </row>
    <row r="113" customFormat="false" ht="15.75" hidden="false" customHeight="false" outlineLevel="0" collapsed="false">
      <c r="A113" s="0" t="n">
        <v>0</v>
      </c>
      <c r="B113" s="0" t="n">
        <v>0.388352110908682</v>
      </c>
      <c r="C113" s="0" t="n">
        <v>100</v>
      </c>
      <c r="D113" s="0" t="n">
        <v>1.27377140233634</v>
      </c>
      <c r="E113" s="0" t="n">
        <v>100</v>
      </c>
      <c r="F113" s="0" t="n">
        <v>0.733274727694985</v>
      </c>
      <c r="G113" s="0" t="n">
        <v>100</v>
      </c>
      <c r="H113" s="0" t="n">
        <v>0.821923159391699</v>
      </c>
      <c r="I113" s="0" t="n">
        <v>100</v>
      </c>
    </row>
    <row r="114" customFormat="false" ht="15.75" hidden="false" customHeight="false" outlineLevel="0" collapsed="false">
      <c r="A114" s="0" t="n">
        <v>2</v>
      </c>
      <c r="B114" s="0" t="n">
        <v>0.917306958904853</v>
      </c>
      <c r="C114" s="0" t="n">
        <v>100</v>
      </c>
      <c r="D114" s="0" t="n">
        <v>0.834422752254752</v>
      </c>
      <c r="E114" s="0" t="n">
        <v>100</v>
      </c>
      <c r="F114" s="0" t="n">
        <v>0.525831898627212</v>
      </c>
      <c r="G114" s="0" t="n">
        <v>100</v>
      </c>
      <c r="H114" s="0" t="n">
        <v>0.595017760239026</v>
      </c>
      <c r="I114" s="0" t="n">
        <v>100</v>
      </c>
    </row>
    <row r="115" customFormat="false" ht="15.75" hidden="false" customHeight="false" outlineLevel="0" collapsed="false">
      <c r="A115" s="0" t="n">
        <v>4</v>
      </c>
      <c r="B115" s="0" t="n">
        <v>1.06002451484817</v>
      </c>
      <c r="C115" s="0" t="n">
        <v>100</v>
      </c>
      <c r="D115" s="0" t="n">
        <v>0.762162264636062</v>
      </c>
      <c r="E115" s="0" t="n">
        <v>100</v>
      </c>
      <c r="F115" s="0" t="n">
        <v>0.841503864452977</v>
      </c>
      <c r="G115" s="0" t="n">
        <v>100</v>
      </c>
      <c r="H115" s="0" t="n">
        <v>1.09490449232998</v>
      </c>
      <c r="I115" s="0" t="n">
        <v>100</v>
      </c>
    </row>
    <row r="116" customFormat="false" ht="15.75" hidden="false" customHeight="false" outlineLevel="0" collapsed="false">
      <c r="A116" s="0" t="n">
        <v>6</v>
      </c>
      <c r="B116" s="0" t="n">
        <f aca="false">(B115+B118)/2</f>
        <v>0.973962917052126</v>
      </c>
      <c r="C116" s="0" t="n">
        <f aca="false">(C115+C118)/2</f>
        <v>100</v>
      </c>
      <c r="D116" s="0" t="n">
        <f aca="false">(D115+D118)/2</f>
        <v>0.799032093501893</v>
      </c>
      <c r="E116" s="0" t="n">
        <f aca="false">(E115+E118)/2</f>
        <v>100</v>
      </c>
      <c r="F116" s="0" t="n">
        <f aca="false">(F115+F118)/2</f>
        <v>0.931342891669438</v>
      </c>
      <c r="G116" s="0" t="n">
        <f aca="false">(G115+G118)/2</f>
        <v>100</v>
      </c>
      <c r="H116" s="0" t="n">
        <f aca="false">(H115+H118)/2</f>
        <v>1.0957339795394</v>
      </c>
      <c r="I116" s="0" t="n">
        <f aca="false">(I115+I118)/2</f>
        <v>100</v>
      </c>
    </row>
    <row r="117" customFormat="false" ht="15.75" hidden="false" customHeight="false" outlineLevel="0" collapsed="false">
      <c r="A117" s="0" t="n">
        <v>8</v>
      </c>
      <c r="B117" s="0" t="n">
        <f aca="false">(B116+B118)/2</f>
        <v>0.930932118154103</v>
      </c>
      <c r="C117" s="0" t="n">
        <f aca="false">(C116+C118)/2</f>
        <v>100</v>
      </c>
      <c r="D117" s="0" t="n">
        <f aca="false">(D116+D118)/2</f>
        <v>0.817467007934808</v>
      </c>
      <c r="E117" s="0" t="n">
        <f aca="false">(E116+E118)/2</f>
        <v>100</v>
      </c>
      <c r="F117" s="0" t="n">
        <f aca="false">(F116+F118)/2</f>
        <v>0.976262405277669</v>
      </c>
      <c r="G117" s="0" t="n">
        <f aca="false">(G116+G118)/2</f>
        <v>100</v>
      </c>
      <c r="H117" s="0" t="n">
        <f aca="false">(H116+H118)/2</f>
        <v>1.09614872314411</v>
      </c>
      <c r="I117" s="0" t="n">
        <f aca="false">(I116+I118)/2</f>
        <v>100</v>
      </c>
    </row>
    <row r="118" customFormat="false" ht="15.75" hidden="false" customHeight="false" outlineLevel="0" collapsed="false">
      <c r="A118" s="0" t="n">
        <v>10</v>
      </c>
      <c r="B118" s="0" t="n">
        <v>0.887901319256081</v>
      </c>
      <c r="C118" s="0" t="n">
        <v>100</v>
      </c>
      <c r="D118" s="0" t="n">
        <v>0.835901922367724</v>
      </c>
      <c r="E118" s="0" t="n">
        <v>100</v>
      </c>
      <c r="F118" s="0" t="n">
        <v>1.0211819188859</v>
      </c>
      <c r="G118" s="0" t="n">
        <v>100</v>
      </c>
      <c r="H118" s="0" t="n">
        <v>1.09656346674882</v>
      </c>
      <c r="I118" s="0" t="n">
        <v>100</v>
      </c>
    </row>
    <row r="119" customFormat="false" ht="15.75" hidden="false" customHeight="false" outlineLevel="0" collapsed="false">
      <c r="A119" s="0" t="n">
        <v>12</v>
      </c>
      <c r="B119" s="0" t="n">
        <f aca="false">(B118+B121)/2</f>
        <v>0.806882803587029</v>
      </c>
      <c r="C119" s="0" t="n">
        <f aca="false">(C118+C121)/2</f>
        <v>100</v>
      </c>
      <c r="D119" s="0" t="n">
        <f aca="false">(D118+D121)/2</f>
        <v>0.970489462794102</v>
      </c>
      <c r="E119" s="0" t="n">
        <f aca="false">(E118+E121)/2</f>
        <v>100</v>
      </c>
      <c r="F119" s="0" t="n">
        <f aca="false">(F118+F121)/2</f>
        <v>1.45303739777223</v>
      </c>
      <c r="G119" s="0" t="n">
        <f aca="false">(G118+G121)/2</f>
        <v>100</v>
      </c>
      <c r="H119" s="0" t="n">
        <f aca="false">(H118+H121)/2</f>
        <v>1.07238734407163</v>
      </c>
      <c r="I119" s="0" t="n">
        <f aca="false">(I118+I121)/2</f>
        <v>100</v>
      </c>
    </row>
    <row r="120" customFormat="false" ht="15.75" hidden="false" customHeight="false" outlineLevel="0" collapsed="false">
      <c r="A120" s="0" t="n">
        <v>14</v>
      </c>
      <c r="B120" s="0" t="n">
        <f aca="false">(B119+B121)/2</f>
        <v>0.766373545752503</v>
      </c>
      <c r="C120" s="0" t="n">
        <f aca="false">(C119+C121)/2</f>
        <v>100</v>
      </c>
      <c r="D120" s="0" t="n">
        <f aca="false">(D119+D121)/2</f>
        <v>1.03778323300729</v>
      </c>
      <c r="E120" s="0" t="n">
        <f aca="false">(E119+E121)/2</f>
        <v>100</v>
      </c>
      <c r="F120" s="0" t="n">
        <f aca="false">(F119+F121)/2</f>
        <v>1.66896513721539</v>
      </c>
      <c r="G120" s="0" t="n">
        <f aca="false">(G119+G121)/2</f>
        <v>100</v>
      </c>
      <c r="H120" s="0" t="n">
        <f aca="false">(H119+H121)/2</f>
        <v>1.06029928273303</v>
      </c>
      <c r="I120" s="0" t="n">
        <f aca="false">(I119+I121)/2</f>
        <v>100</v>
      </c>
    </row>
    <row r="121" customFormat="false" ht="15.75" hidden="false" customHeight="false" outlineLevel="0" collapsed="false">
      <c r="A121" s="0" t="n">
        <v>16</v>
      </c>
      <c r="B121" s="0" t="n">
        <v>0.725864287917977</v>
      </c>
      <c r="C121" s="0" t="n">
        <v>100</v>
      </c>
      <c r="D121" s="0" t="n">
        <v>1.10507700322048</v>
      </c>
      <c r="E121" s="0" t="n">
        <v>100</v>
      </c>
      <c r="F121" s="0" t="n">
        <v>1.88489287665855</v>
      </c>
      <c r="G121" s="0" t="n">
        <v>100</v>
      </c>
      <c r="H121" s="0" t="n">
        <v>1.04821122139444</v>
      </c>
      <c r="I121" s="0" t="n">
        <v>100</v>
      </c>
    </row>
    <row r="122" customFormat="false" ht="15.75" hidden="false" customHeight="false" outlineLevel="0" collapsed="false">
      <c r="A122" s="0" t="n">
        <v>18</v>
      </c>
      <c r="B122" s="0" t="n">
        <f aca="false">(B121+B123)/2</f>
        <v>0.918197527299428</v>
      </c>
      <c r="C122" s="0" t="n">
        <f aca="false">(C121+C123)/2</f>
        <v>100</v>
      </c>
      <c r="D122" s="0" t="n">
        <f aca="false">(D121+D123)/2</f>
        <v>0.864269455164405</v>
      </c>
      <c r="E122" s="0" t="n">
        <f aca="false">(E121+E123)/2</f>
        <v>100</v>
      </c>
      <c r="F122" s="0" t="n">
        <f aca="false">(F121+F123)/2</f>
        <v>1.62081153665787</v>
      </c>
      <c r="G122" s="0" t="n">
        <f aca="false">(G121+G123)/2</f>
        <v>100</v>
      </c>
      <c r="H122" s="0" t="n">
        <f aca="false">(H121+H123)/2</f>
        <v>0.939468803523918</v>
      </c>
      <c r="I122" s="0" t="n">
        <f aca="false">(I121+I123)/2</f>
        <v>100</v>
      </c>
    </row>
    <row r="123" customFormat="false" ht="15.75" hidden="false" customHeight="false" outlineLevel="0" collapsed="false">
      <c r="A123" s="0" t="n">
        <v>20</v>
      </c>
      <c r="B123" s="0" t="n">
        <v>1.11053076668088</v>
      </c>
      <c r="C123" s="0" t="n">
        <v>100</v>
      </c>
      <c r="D123" s="0" t="n">
        <v>0.62346190710833</v>
      </c>
      <c r="E123" s="0" t="n">
        <v>100</v>
      </c>
      <c r="F123" s="0" t="n">
        <v>1.35673019665718</v>
      </c>
      <c r="G123" s="0" t="n">
        <v>100</v>
      </c>
      <c r="H123" s="0" t="n">
        <v>0.830726385653396</v>
      </c>
      <c r="I123" s="0" t="n">
        <v>100</v>
      </c>
    </row>
    <row r="124" customFormat="false" ht="15.75" hidden="false" customHeight="false" outlineLevel="0" collapsed="false">
      <c r="A124" s="0" t="n">
        <v>22</v>
      </c>
      <c r="B124" s="0" t="n">
        <f aca="false">(B123+B126)/2</f>
        <v>0.973103771215733</v>
      </c>
      <c r="C124" s="0" t="n">
        <f aca="false">(C123+C126)/2</f>
        <v>100</v>
      </c>
      <c r="D124" s="0" t="n">
        <f aca="false">(D123+D126)/2</f>
        <v>0.804162478571396</v>
      </c>
      <c r="E124" s="0" t="n">
        <f aca="false">(E123+E126)/2</f>
        <v>100</v>
      </c>
      <c r="F124" s="0" t="n">
        <f aca="false">(F123+F126)/2</f>
        <v>1.4180085846464</v>
      </c>
      <c r="G124" s="0" t="n">
        <f aca="false">(G123+G126)/2</f>
        <v>100</v>
      </c>
      <c r="H124" s="0" t="n">
        <f aca="false">(H123+H126)/2</f>
        <v>1.07054440753444</v>
      </c>
      <c r="I124" s="0" t="n">
        <f aca="false">(I123+I126)/2</f>
        <v>100</v>
      </c>
    </row>
    <row r="125" customFormat="false" ht="15.75" hidden="false" customHeight="false" outlineLevel="0" collapsed="false">
      <c r="A125" s="0" t="n">
        <v>24</v>
      </c>
      <c r="B125" s="0" t="n">
        <f aca="false">(B124+B126)/2</f>
        <v>0.90439027348316</v>
      </c>
      <c r="C125" s="0" t="n">
        <f aca="false">(C124+C126)/2</f>
        <v>100</v>
      </c>
      <c r="D125" s="0" t="n">
        <f aca="false">(D124+D126)/2</f>
        <v>0.894512764302929</v>
      </c>
      <c r="E125" s="0" t="n">
        <f aca="false">(E124+E126)/2</f>
        <v>100</v>
      </c>
      <c r="F125" s="0" t="n">
        <f aca="false">(F124+F126)/2</f>
        <v>1.448647778641</v>
      </c>
      <c r="G125" s="0" t="n">
        <f aca="false">(G124+G126)/2</f>
        <v>100</v>
      </c>
      <c r="H125" s="0" t="n">
        <f aca="false">(H124+H126)/2</f>
        <v>1.19045341847496</v>
      </c>
      <c r="I125" s="0" t="n">
        <f aca="false">(I124+I126)/2</f>
        <v>100</v>
      </c>
    </row>
    <row r="126" customFormat="false" ht="15.75" hidden="false" customHeight="false" outlineLevel="0" collapsed="false">
      <c r="A126" s="0" t="n">
        <v>26</v>
      </c>
      <c r="B126" s="0" t="n">
        <v>0.835676775750587</v>
      </c>
      <c r="C126" s="0" t="n">
        <v>100</v>
      </c>
      <c r="D126" s="0" t="n">
        <v>0.984863050034462</v>
      </c>
      <c r="E126" s="0" t="n">
        <v>100</v>
      </c>
      <c r="F126" s="0" t="n">
        <v>1.47928697263561</v>
      </c>
      <c r="G126" s="0" t="n">
        <v>100</v>
      </c>
      <c r="H126" s="0" t="n">
        <v>1.31036242941548</v>
      </c>
      <c r="I126" s="0" t="n">
        <v>100</v>
      </c>
    </row>
    <row r="127" customFormat="false" ht="15.75" hidden="false" customHeight="false" outlineLevel="0" collapsed="false">
      <c r="A127" s="0" t="n">
        <v>28</v>
      </c>
      <c r="B127" s="0" t="n">
        <v>0.925687</v>
      </c>
      <c r="C127" s="0" t="n">
        <f aca="false">(C126+C128)/2</f>
        <v>100</v>
      </c>
      <c r="D127" s="0" t="n">
        <f aca="false">(D126+D128)/2</f>
        <v>0.708943283155988</v>
      </c>
      <c r="E127" s="0" t="n">
        <f aca="false">(E126+E128)/2</f>
        <v>100</v>
      </c>
      <c r="F127" s="0" t="n">
        <f aca="false">(F126+F128)/2</f>
        <v>1.3675338196324</v>
      </c>
      <c r="G127" s="0" t="n">
        <f aca="false">(G126+G128)/2</f>
        <v>100</v>
      </c>
      <c r="H127" s="0" t="n">
        <f aca="false">(H126+H128)/2</f>
        <v>1.25653808604351</v>
      </c>
      <c r="I127" s="0" t="n">
        <f aca="false">(I126+I128)/2</f>
        <v>100</v>
      </c>
    </row>
    <row r="128" customFormat="false" ht="15.75" hidden="false" customHeight="false" outlineLevel="0" collapsed="false">
      <c r="A128" s="0" t="n">
        <v>30</v>
      </c>
      <c r="B128" s="0" t="n">
        <v>1.57735763989691</v>
      </c>
      <c r="C128" s="0" t="n">
        <v>100</v>
      </c>
      <c r="D128" s="0" t="n">
        <v>0.433023516277513</v>
      </c>
      <c r="E128" s="0" t="n">
        <v>100</v>
      </c>
      <c r="F128" s="0" t="n">
        <v>1.25578066662918</v>
      </c>
      <c r="G128" s="0" t="n">
        <v>100</v>
      </c>
      <c r="H128" s="0" t="n">
        <v>1.20271374267154</v>
      </c>
      <c r="I128" s="0" t="n">
        <v>100</v>
      </c>
    </row>
    <row r="129" customFormat="false" ht="15.75" hidden="false" customHeight="false" outlineLevel="0" collapsed="false">
      <c r="A129" s="0" t="n">
        <v>32</v>
      </c>
      <c r="B129" s="0" t="n">
        <f aca="false">(B128+B131)/2</f>
        <v>1.83049848270756</v>
      </c>
      <c r="C129" s="0" t="n">
        <f aca="false">(C128+C131)/2</f>
        <v>100</v>
      </c>
      <c r="D129" s="0" t="n">
        <f aca="false">(D128+D131)/2</f>
        <v>0.463183040680311</v>
      </c>
      <c r="E129" s="0" t="n">
        <f aca="false">(E128+E131)/2</f>
        <v>100</v>
      </c>
      <c r="F129" s="0" t="n">
        <f aca="false">(F128+F131)/2</f>
        <v>1.6407977259808</v>
      </c>
      <c r="G129" s="0" t="n">
        <f aca="false">(G128+G131)/2</f>
        <v>100</v>
      </c>
      <c r="H129" s="0" t="n">
        <f aca="false">(H128+H131)/2</f>
        <v>1.48062854523322</v>
      </c>
      <c r="I129" s="0" t="n">
        <f aca="false">(I128+I131)/2</f>
        <v>100</v>
      </c>
    </row>
    <row r="130" customFormat="false" ht="15.75" hidden="false" customHeight="false" outlineLevel="0" collapsed="false">
      <c r="A130" s="0" t="n">
        <v>34</v>
      </c>
      <c r="B130" s="0" t="n">
        <f aca="false">(B129+B131)/2</f>
        <v>1.95706890411289</v>
      </c>
      <c r="C130" s="0" t="n">
        <f aca="false">(C129+C131)/2</f>
        <v>100</v>
      </c>
      <c r="D130" s="0" t="n">
        <f aca="false">(D129+D131)/2</f>
        <v>0.47826280288171</v>
      </c>
      <c r="E130" s="0" t="n">
        <f aca="false">(E129+E131)/2</f>
        <v>100</v>
      </c>
      <c r="F130" s="0" t="n">
        <f aca="false">(F129+F131)/2</f>
        <v>1.83330625565661</v>
      </c>
      <c r="G130" s="0" t="n">
        <f aca="false">(G129+G131)/2</f>
        <v>100</v>
      </c>
      <c r="H130" s="0" t="n">
        <f aca="false">(H129+H131)/2</f>
        <v>1.61958594651406</v>
      </c>
      <c r="I130" s="0" t="n">
        <f aca="false">(I129+I131)/2</f>
        <v>100</v>
      </c>
    </row>
    <row r="131" customFormat="false" ht="15.75" hidden="false" customHeight="false" outlineLevel="0" collapsed="false">
      <c r="A131" s="0" t="n">
        <v>36</v>
      </c>
      <c r="B131" s="0" t="n">
        <v>2.08363932551821</v>
      </c>
      <c r="C131" s="0" t="n">
        <v>100</v>
      </c>
      <c r="D131" s="0" t="n">
        <v>0.493342565083109</v>
      </c>
      <c r="E131" s="0" t="n">
        <v>100</v>
      </c>
      <c r="F131" s="0" t="n">
        <v>2.02581478533242</v>
      </c>
      <c r="G131" s="0" t="n">
        <v>100</v>
      </c>
      <c r="H131" s="0" t="n">
        <v>1.7585433477949</v>
      </c>
      <c r="I131" s="0" t="n">
        <v>100</v>
      </c>
    </row>
    <row r="132" customFormat="false" ht="15.75" hidden="false" customHeight="false" outlineLevel="0" collapsed="false">
      <c r="A132" s="0" t="n">
        <v>38</v>
      </c>
      <c r="B132" s="0" t="n">
        <f aca="false">(B131+B133)/2</f>
        <v>1.98494193755573</v>
      </c>
      <c r="C132" s="0" t="n">
        <f aca="false">(C131+C133)/2</f>
        <v>100</v>
      </c>
      <c r="D132" s="0" t="n">
        <f aca="false">(D131+D133)/2</f>
        <v>0.655508375923094</v>
      </c>
      <c r="E132" s="0" t="n">
        <f aca="false">(E131+E133)/2</f>
        <v>100</v>
      </c>
      <c r="F132" s="0" t="n">
        <f aca="false">(F131+F133)/2</f>
        <v>1.7390562512249</v>
      </c>
      <c r="G132" s="0" t="n">
        <f aca="false">(G131+G133)/2</f>
        <v>100</v>
      </c>
      <c r="H132" s="0" t="n">
        <f aca="false">(H131+H133)/2</f>
        <v>1.53602630172368</v>
      </c>
      <c r="I132" s="0" t="n">
        <f aca="false">(I131+I133)/2</f>
        <v>100</v>
      </c>
    </row>
    <row r="133" customFormat="false" ht="15.75" hidden="false" customHeight="false" outlineLevel="0" collapsed="false">
      <c r="A133" s="0" t="n">
        <v>40</v>
      </c>
      <c r="B133" s="0" t="n">
        <v>1.88624454959326</v>
      </c>
      <c r="C133" s="0" t="n">
        <v>100</v>
      </c>
      <c r="D133" s="0" t="n">
        <v>0.817674186763079</v>
      </c>
      <c r="E133" s="0" t="n">
        <v>100</v>
      </c>
      <c r="F133" s="0" t="n">
        <v>1.45229771711738</v>
      </c>
      <c r="G133" s="0" t="n">
        <v>100</v>
      </c>
      <c r="H133" s="0" t="n">
        <v>1.31350925565246</v>
      </c>
      <c r="I133" s="0" t="n">
        <v>100</v>
      </c>
    </row>
    <row r="134" customFormat="false" ht="15.75" hidden="false" customHeight="false" outlineLevel="0" collapsed="false">
      <c r="A134" s="0" t="n">
        <v>42</v>
      </c>
      <c r="B134" s="0" t="n">
        <f aca="false">(B133+B136)/2</f>
        <v>1.50793973341604</v>
      </c>
      <c r="C134" s="0" t="n">
        <f aca="false">(C133+C136)/2</f>
        <v>100</v>
      </c>
      <c r="D134" s="0" t="n">
        <f aca="false">(D133+D136)/2</f>
        <v>0.91235366406469</v>
      </c>
      <c r="E134" s="0" t="n">
        <f aca="false">(E133+E136)/2</f>
        <v>100</v>
      </c>
      <c r="F134" s="0" t="n">
        <f aca="false">(F133+F136)/2</f>
        <v>1.6611337454405</v>
      </c>
      <c r="G134" s="0" t="n">
        <f aca="false">(G133+G136)/2</f>
        <v>100</v>
      </c>
      <c r="H134" s="0" t="n">
        <f aca="false">(H133+H136)/2</f>
        <v>1.31465768910344</v>
      </c>
      <c r="I134" s="0" t="n">
        <f aca="false">(I133+I136)/2</f>
        <v>100</v>
      </c>
    </row>
    <row r="135" customFormat="false" ht="15.75" hidden="false" customHeight="false" outlineLevel="0" collapsed="false">
      <c r="A135" s="0" t="n">
        <v>44</v>
      </c>
      <c r="B135" s="0" t="n">
        <f aca="false">(B134+B136)/2</f>
        <v>1.31878732532742</v>
      </c>
      <c r="C135" s="0" t="n">
        <f aca="false">(C134+C136)/2</f>
        <v>100</v>
      </c>
      <c r="D135" s="0" t="n">
        <f aca="false">(D134+D136)/2</f>
        <v>0.959693402715495</v>
      </c>
      <c r="E135" s="0" t="n">
        <f aca="false">(E134+E136)/2</f>
        <v>100</v>
      </c>
      <c r="F135" s="0" t="n">
        <f aca="false">(F134+F136)/2</f>
        <v>1.76555175960206</v>
      </c>
      <c r="G135" s="0" t="n">
        <f aca="false">(G134+G136)/2</f>
        <v>100</v>
      </c>
      <c r="H135" s="0" t="n">
        <f aca="false">(H134+H136)/2</f>
        <v>1.31523190582892</v>
      </c>
      <c r="I135" s="0" t="n">
        <f aca="false">(I134+I136)/2</f>
        <v>100</v>
      </c>
    </row>
    <row r="136" customFormat="false" ht="15.75" hidden="false" customHeight="false" outlineLevel="0" collapsed="false">
      <c r="A136" s="0" t="n">
        <v>46</v>
      </c>
      <c r="B136" s="0" t="n">
        <v>1.12963491723881</v>
      </c>
      <c r="C136" s="0" t="n">
        <v>100</v>
      </c>
      <c r="D136" s="0" t="n">
        <v>1.0070331413663</v>
      </c>
      <c r="E136" s="0" t="n">
        <v>100</v>
      </c>
      <c r="F136" s="0" t="n">
        <v>1.86996977376362</v>
      </c>
      <c r="G136" s="0" t="n">
        <v>100</v>
      </c>
      <c r="H136" s="0" t="n">
        <v>1.31580612255441</v>
      </c>
      <c r="I136" s="0" t="n">
        <v>100</v>
      </c>
    </row>
    <row r="137" customFormat="false" ht="15.75" hidden="false" customHeight="false" outlineLevel="0" collapsed="false">
      <c r="A137" s="0" t="n">
        <v>48</v>
      </c>
      <c r="B137" s="0" t="n">
        <f aca="false">(B136+B138)/2</f>
        <v>1.3277914279962</v>
      </c>
      <c r="C137" s="0" t="n">
        <f aca="false">(C136+C138)/2</f>
        <v>100</v>
      </c>
      <c r="D137" s="0" t="n">
        <f aca="false">(D136+D138)/2</f>
        <v>1.22952363528953</v>
      </c>
      <c r="E137" s="0" t="n">
        <f aca="false">(E136+E138)/2</f>
        <v>100</v>
      </c>
      <c r="F137" s="0" t="n">
        <f aca="false">(F136+F138)/2</f>
        <v>1.94049169658165</v>
      </c>
      <c r="G137" s="0" t="n">
        <f aca="false">(G136+G138)/2</f>
        <v>100</v>
      </c>
      <c r="H137" s="0" t="n">
        <f aca="false">(H136+H138)/2</f>
        <v>1.43881881324715</v>
      </c>
      <c r="I137" s="0" t="n">
        <f aca="false">(I136+I138)/2</f>
        <v>100</v>
      </c>
    </row>
    <row r="138" customFormat="false" ht="15.75" hidden="false" customHeight="false" outlineLevel="0" collapsed="false">
      <c r="A138" s="0" t="n">
        <v>50</v>
      </c>
      <c r="B138" s="0" t="n">
        <v>1.52594793875359</v>
      </c>
      <c r="C138" s="0" t="n">
        <v>100</v>
      </c>
      <c r="D138" s="0" t="n">
        <v>1.45201412921276</v>
      </c>
      <c r="E138" s="0" t="n">
        <v>100</v>
      </c>
      <c r="F138" s="0" t="n">
        <v>2.01101361939968</v>
      </c>
      <c r="G138" s="0" t="n">
        <v>100</v>
      </c>
      <c r="H138" s="0" t="n">
        <v>1.56183150393989</v>
      </c>
      <c r="I138" s="0" t="n">
        <v>100</v>
      </c>
    </row>
    <row r="139" customFormat="false" ht="15.75" hidden="false" customHeight="false" outlineLevel="0" collapsed="false">
      <c r="A139" s="0" t="n">
        <v>52</v>
      </c>
      <c r="B139" s="0" t="n">
        <f aca="false">(B138+B141)/2</f>
        <v>1.74525421158148</v>
      </c>
      <c r="C139" s="0" t="n">
        <f aca="false">(C138+C141)/2</f>
        <v>100</v>
      </c>
      <c r="D139" s="0" t="n">
        <f aca="false">(D138+D141)/2</f>
        <v>2.00716454796232</v>
      </c>
      <c r="E139" s="0" t="n">
        <f aca="false">(E138+E141)/2</f>
        <v>100</v>
      </c>
      <c r="F139" s="0" t="n">
        <f aca="false">(F138+F141)/2</f>
        <v>2.48616619515903</v>
      </c>
      <c r="G139" s="0" t="n">
        <f aca="false">(G138+G141)/2</f>
        <v>100</v>
      </c>
      <c r="H139" s="0" t="n">
        <f aca="false">(H138+H141)/2</f>
        <v>1.67735406760151</v>
      </c>
      <c r="I139" s="0" t="n">
        <f aca="false">(I138+I141)/2</f>
        <v>100</v>
      </c>
    </row>
    <row r="140" customFormat="false" ht="15.75" hidden="false" customHeight="false" outlineLevel="0" collapsed="false">
      <c r="A140" s="0" t="n">
        <v>55</v>
      </c>
      <c r="B140" s="0" t="n">
        <f aca="false">(B139+B141)/2</f>
        <v>1.85490734799543</v>
      </c>
      <c r="C140" s="0" t="n">
        <v>100</v>
      </c>
      <c r="D140" s="0" t="n">
        <v>2.50150051151909</v>
      </c>
      <c r="E140" s="0" t="n">
        <v>100</v>
      </c>
      <c r="F140" s="0" t="n">
        <v>3.00603725993049</v>
      </c>
      <c r="G140" s="0" t="n">
        <v>100</v>
      </c>
      <c r="H140" s="0" t="n">
        <v>2.21423284579615</v>
      </c>
      <c r="I140" s="0" t="n">
        <v>100</v>
      </c>
    </row>
    <row r="141" customFormat="false" ht="15.75" hidden="false" customHeight="false" outlineLevel="0" collapsed="false">
      <c r="A141" s="0" t="n">
        <v>60</v>
      </c>
      <c r="B141" s="0" t="n">
        <v>1.96456048440937</v>
      </c>
      <c r="C141" s="0" t="n">
        <v>100</v>
      </c>
      <c r="D141" s="0" t="n">
        <v>2.56231496671189</v>
      </c>
      <c r="E141" s="0" t="n">
        <v>100</v>
      </c>
      <c r="F141" s="0" t="n">
        <v>2.96131877091838</v>
      </c>
      <c r="G141" s="0" t="n">
        <v>100</v>
      </c>
      <c r="H141" s="0" t="n">
        <v>1.79287663126314</v>
      </c>
      <c r="I141" s="0" t="n">
        <v>100</v>
      </c>
    </row>
    <row r="142" customFormat="false" ht="15.75" hidden="false" customHeight="false" outlineLevel="0" collapsed="false">
      <c r="A142" s="0" t="n">
        <v>65</v>
      </c>
      <c r="B142" s="0" t="n">
        <v>2.39373469581046</v>
      </c>
      <c r="C142" s="0" t="n">
        <v>100</v>
      </c>
      <c r="D142" s="0" t="n">
        <f aca="false">(D141+D144)/2</f>
        <v>4.51789012418103</v>
      </c>
      <c r="E142" s="0" t="n">
        <v>100</v>
      </c>
      <c r="F142" s="0" t="n">
        <v>2.31383548418377</v>
      </c>
      <c r="G142" s="0" t="n">
        <v>100</v>
      </c>
      <c r="H142" s="0" t="n">
        <v>2.5688085683993</v>
      </c>
      <c r="I142" s="0" t="n">
        <v>100</v>
      </c>
    </row>
    <row r="143" customFormat="false" ht="15.75" hidden="false" customHeight="false" outlineLevel="0" collapsed="false">
      <c r="A143" s="0" t="n">
        <v>70</v>
      </c>
      <c r="B143" s="0" t="n">
        <v>2.33124583934902</v>
      </c>
      <c r="C143" s="0" t="n">
        <v>100</v>
      </c>
      <c r="D143" s="0" t="n">
        <f aca="false">(D144+D142)/2</f>
        <v>5.49567770291559</v>
      </c>
      <c r="E143" s="0" t="n">
        <v>100</v>
      </c>
      <c r="F143" s="0" t="n">
        <v>3.01516295498394</v>
      </c>
      <c r="G143" s="0" t="n">
        <v>99</v>
      </c>
      <c r="H143" s="0" t="n">
        <v>3.07835727591371</v>
      </c>
      <c r="I143" s="0" t="n">
        <v>100</v>
      </c>
    </row>
    <row r="144" customFormat="false" ht="15.75" hidden="false" customHeight="false" outlineLevel="0" collapsed="false">
      <c r="A144" s="0" t="n">
        <v>75</v>
      </c>
      <c r="B144" s="0" t="n">
        <v>2.66221545051278</v>
      </c>
      <c r="C144" s="0" t="n">
        <v>99</v>
      </c>
      <c r="D144" s="0" t="n">
        <v>6.47346528165016</v>
      </c>
      <c r="E144" s="0" t="n">
        <v>95</v>
      </c>
      <c r="F144" s="0" t="n">
        <v>3.36620709984808</v>
      </c>
      <c r="G144" s="0" t="n">
        <v>95</v>
      </c>
      <c r="H144" s="0" t="n">
        <v>3.72110871593819</v>
      </c>
      <c r="I144" s="0" t="n">
        <v>98</v>
      </c>
    </row>
    <row r="145" customFormat="false" ht="15.75" hidden="false" customHeight="false" outlineLevel="0" collapsed="false">
      <c r="A145" s="0" t="n">
        <v>80</v>
      </c>
      <c r="B145" s="0" t="n">
        <v>2.50002788351559</v>
      </c>
      <c r="C145" s="0" t="n">
        <v>95</v>
      </c>
      <c r="D145" s="0" t="n">
        <v>11.0121154896086</v>
      </c>
      <c r="E145" s="0" t="n">
        <v>90</v>
      </c>
      <c r="F145" s="0" t="n">
        <v>7.84327153427033</v>
      </c>
      <c r="G145" s="0" t="n">
        <v>90</v>
      </c>
      <c r="H145" s="0" t="n">
        <v>5.13793338014192</v>
      </c>
      <c r="I145" s="0" t="n">
        <v>95</v>
      </c>
    </row>
  </sheetData>
  <mergeCells count="12">
    <mergeCell ref="B37:C37"/>
    <mergeCell ref="D37:E37"/>
    <mergeCell ref="F37:G37"/>
    <mergeCell ref="H37:I37"/>
    <mergeCell ref="B75:C75"/>
    <mergeCell ref="D75:E75"/>
    <mergeCell ref="F75:G75"/>
    <mergeCell ref="H75:I75"/>
    <mergeCell ref="B112:C112"/>
    <mergeCell ref="D112:E112"/>
    <mergeCell ref="F112:G112"/>
    <mergeCell ref="H112:I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2405</TotalTime>
  <Application>LibreOffice/5.1.6.2$Linux_X86_64 LibreOffice_project/10m0$Build-2</Application>
  <Company>Universidad Carlos III de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2011-10-25T14:39:18Z</dcterms:created>
  <dc:creator>Fernando Martín Monar</dc:creator>
  <dc:description/>
  <dc:language>es-ES</dc:language>
  <cp:lastModifiedBy/>
  <cp:lastPrinted>2012-09-26T02:03:07Z</cp:lastPrinted>
  <dcterms:modified xsi:type="dcterms:W3CDTF">2017-04-05T17:50:50Z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