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<sst xmlns="http://schemas.openxmlformats.org/spreadsheetml/2006/main" count="1770" uniqueCount="436">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</sst>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69414037347"/>
          <c:y val="0.0509451669124548"/>
          <c:w val="0.856664520283323"/>
          <c:h val="0.77825445770210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9882365"/>
        <c:axId val="89795750"/>
      </c:lineChart>
      <c:catAx>
        <c:axId val="4988236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95750"/>
        <c:crosses val="autoZero"/>
        <c:auto val="1"/>
        <c:lblAlgn val="ctr"/>
        <c:lblOffset val="100"/>
      </c:catAx>
      <c:valAx>
        <c:axId val="89795750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882365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7052476074"/>
          <c:y val="0.0509922130118061"/>
          <c:w val="0.850857473183891"/>
          <c:h val="0.77179100728460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5.81572158257837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5.60924754011655</c:v>
                </c:pt>
                <c:pt idx="17">
                  <c:v>5.71466640464506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36900"/>
        <c:axId val="97815893"/>
      </c:lineChart>
      <c:catAx>
        <c:axId val="686369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15893"/>
        <c:crosses val="autoZero"/>
        <c:auto val="1"/>
        <c:lblAlgn val="ctr"/>
        <c:lblOffset val="100"/>
      </c:catAx>
      <c:valAx>
        <c:axId val="9781589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7916372278245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636900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7591757888"/>
          <c:y val="0.0509239667089858"/>
          <c:w val="0.850804893754024"/>
          <c:h val="0.73578784031598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551300"/>
        <c:axId val="15256585"/>
      </c:lineChart>
      <c:catAx>
        <c:axId val="985513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56585"/>
        <c:crosses val="autoZero"/>
        <c:auto val="1"/>
        <c:lblAlgn val="ctr"/>
        <c:lblOffset val="100"/>
      </c:catAx>
      <c:valAx>
        <c:axId val="1525658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338055376690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55130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805708013"/>
          <c:y val="0.0510076689851971"/>
          <c:w val="0.854349615806806"/>
          <c:h val="0.71981451756732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0532302"/>
        <c:axId val="35991824"/>
      </c:lineChart>
      <c:catAx>
        <c:axId val="1053230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91824"/>
        <c:crosses val="autoZero"/>
        <c:auto val="1"/>
        <c:lblAlgn val="ctr"/>
        <c:lblOffset val="100"/>
      </c:catAx>
      <c:valAx>
        <c:axId val="3599182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4665203073546"/>
              <c:y val="0.3231674692348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3230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805708013"/>
          <c:y val="0.051005100510051"/>
          <c:w val="0.850782107574094"/>
          <c:h val="0.77167716771677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4458734"/>
        <c:axId val="26606749"/>
      </c:lineChart>
      <c:catAx>
        <c:axId val="2445873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06749"/>
        <c:crosses val="autoZero"/>
        <c:auto val="1"/>
        <c:lblAlgn val="ctr"/>
        <c:lblOffset val="100"/>
      </c:catAx>
      <c:valAx>
        <c:axId val="26606749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4665203073546"/>
              <c:y val="0.32343234323432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458734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7052476074"/>
          <c:y val="0.0509922130118061"/>
          <c:w val="0.850857473183891"/>
          <c:h val="0.77179100728460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0.973962917052125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0.918197527299431</c:v>
                </c:pt>
                <c:pt idx="10">
                  <c:v>1.11053076668088</c:v>
                </c:pt>
                <c:pt idx="11">
                  <c:v>0.973103771215736</c:v>
                </c:pt>
                <c:pt idx="12">
                  <c:v>0.904390273483161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5.4956777029156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0.931342891669436</c:v>
                </c:pt>
                <c:pt idx="4">
                  <c:v>0.976262405277666</c:v>
                </c:pt>
                <c:pt idx="5">
                  <c:v>1.0211819188859</c:v>
                </c:pt>
                <c:pt idx="6">
                  <c:v>1.45303739777222</c:v>
                </c:pt>
                <c:pt idx="7">
                  <c:v>1.66896513721538</c:v>
                </c:pt>
                <c:pt idx="8">
                  <c:v>1.88489287665855</c:v>
                </c:pt>
                <c:pt idx="9">
                  <c:v>1.62081153665786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1.67735406760152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8822098"/>
        <c:axId val="55770658"/>
      </c:lineChart>
      <c:catAx>
        <c:axId val="78822098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70658"/>
        <c:crosses val="autoZero"/>
        <c:auto val="1"/>
        <c:lblAlgn val="ctr"/>
        <c:lblOffset val="100"/>
      </c:catAx>
      <c:valAx>
        <c:axId val="55770658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7916372278245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822098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7591757888"/>
          <c:y val="0.0509239667089858"/>
          <c:w val="0.850804893754024"/>
          <c:h val="0.73578784031598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6035937"/>
        <c:axId val="8907419"/>
      </c:lineChart>
      <c:catAx>
        <c:axId val="2603593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07419"/>
        <c:crosses val="autoZero"/>
        <c:auto val="1"/>
        <c:lblAlgn val="ctr"/>
        <c:lblOffset val="100"/>
      </c:catAx>
      <c:valAx>
        <c:axId val="890741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338055376690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3593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306022227966"/>
          <c:y val="0.050887573964497"/>
          <c:w val="0.842530369604549"/>
          <c:h val="0.76147271531886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7.47927044266826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5296744"/>
        <c:axId val="58275420"/>
      </c:lineChart>
      <c:catAx>
        <c:axId val="3529674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75420"/>
        <c:crosses val="autoZero"/>
        <c:auto val="1"/>
        <c:lblAlgn val="ctr"/>
        <c:lblOffset val="100"/>
      </c:catAx>
      <c:valAx>
        <c:axId val="58275420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296744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294480</xdr:colOff>
      <xdr:row>27</xdr:row>
      <xdr:rowOff>151560</xdr:rowOff>
    </xdr:to>
    <xdr:graphicFrame>
      <xdr:nvGraphicFramePr>
        <xdr:cNvPr id="0" name="Gráfico 2"/>
        <xdr:cNvGraphicFramePr/>
      </xdr:nvGraphicFramePr>
      <xdr:xfrm>
        <a:off x="95400" y="2814480"/>
        <a:ext cx="5571000" cy="273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627840</xdr:colOff>
      <xdr:row>27</xdr:row>
      <xdr:rowOff>84960</xdr:rowOff>
    </xdr:to>
    <xdr:graphicFrame>
      <xdr:nvGraphicFramePr>
        <xdr:cNvPr id="1" name="Gráfico 3"/>
        <xdr:cNvGraphicFramePr/>
      </xdr:nvGraphicFramePr>
      <xdr:xfrm>
        <a:off x="5781600" y="2800440"/>
        <a:ext cx="5590440" cy="26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251280</xdr:colOff>
      <xdr:row>50</xdr:row>
      <xdr:rowOff>74880</xdr:rowOff>
    </xdr:to>
    <xdr:graphicFrame>
      <xdr:nvGraphicFramePr>
        <xdr:cNvPr id="2" name="Gráfico 4"/>
        <xdr:cNvGraphicFramePr/>
      </xdr:nvGraphicFramePr>
      <xdr:xfrm>
        <a:off x="8972280" y="7210080"/>
        <a:ext cx="5604480" cy="28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256320</xdr:colOff>
      <xdr:row>63</xdr:row>
      <xdr:rowOff>56160</xdr:rowOff>
    </xdr:to>
    <xdr:graphicFrame>
      <xdr:nvGraphicFramePr>
        <xdr:cNvPr id="3" name="Gráfico 5"/>
        <xdr:cNvGraphicFramePr/>
      </xdr:nvGraphicFramePr>
      <xdr:xfrm>
        <a:off x="8991360" y="10105920"/>
        <a:ext cx="5590440" cy="25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141840</xdr:colOff>
      <xdr:row>97</xdr:row>
      <xdr:rowOff>27360</xdr:rowOff>
    </xdr:to>
    <xdr:graphicFrame>
      <xdr:nvGraphicFramePr>
        <xdr:cNvPr id="4" name="Gráfico 6"/>
        <xdr:cNvGraphicFramePr/>
      </xdr:nvGraphicFramePr>
      <xdr:xfrm>
        <a:off x="266760" y="17411400"/>
        <a:ext cx="5247000" cy="20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141840</xdr:colOff>
      <xdr:row>109</xdr:row>
      <xdr:rowOff>27360</xdr:rowOff>
    </xdr:to>
    <xdr:graphicFrame>
      <xdr:nvGraphicFramePr>
        <xdr:cNvPr id="5" name="Gráfico 7"/>
        <xdr:cNvGraphicFramePr/>
      </xdr:nvGraphicFramePr>
      <xdr:xfrm>
        <a:off x="266760" y="19430640"/>
        <a:ext cx="524700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651240</xdr:colOff>
      <xdr:row>125</xdr:row>
      <xdr:rowOff>189360</xdr:rowOff>
    </xdr:to>
    <xdr:graphicFrame>
      <xdr:nvGraphicFramePr>
        <xdr:cNvPr id="6" name="Gráfico 10"/>
        <xdr:cNvGraphicFramePr/>
      </xdr:nvGraphicFramePr>
      <xdr:xfrm>
        <a:off x="9372240" y="22326480"/>
        <a:ext cx="5604480" cy="28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646920</xdr:colOff>
      <xdr:row>138</xdr:row>
      <xdr:rowOff>170280</xdr:rowOff>
    </xdr:to>
    <xdr:graphicFrame>
      <xdr:nvGraphicFramePr>
        <xdr:cNvPr id="7" name="Gráfico 13"/>
        <xdr:cNvGraphicFramePr/>
      </xdr:nvGraphicFramePr>
      <xdr:xfrm>
        <a:off x="9381960" y="25221960"/>
        <a:ext cx="5590440" cy="25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B34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2.4279069767442"/>
    <col collapsed="false" hidden="false" max="2" min="2" style="0" width="13.1674418604651"/>
    <col collapsed="false" hidden="false" max="3" min="3" style="0" width="12.306976744186"/>
    <col collapsed="false" hidden="false" max="9" min="4" style="0" width="11.5674418604651"/>
    <col collapsed="false" hidden="false" max="10" min="10" style="0" width="12.1813953488372"/>
    <col collapsed="false" hidden="false" max="1025" min="11" style="0" width="11.5674418604651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6.5" hidden="false" customHeight="false" outlineLevel="0" collapsed="false">
      <c r="A2" s="0" t="n">
        <v>601.006423903498</v>
      </c>
      <c r="B2" s="6" t="n">
        <v>129.806720726894</v>
      </c>
      <c r="C2" s="6" t="n">
        <v>180.01509943562</v>
      </c>
      <c r="D2" s="7" t="n">
        <f aca="false">A2-L$2</f>
        <v>1.00642390349799</v>
      </c>
      <c r="E2" s="7" t="n">
        <f aca="false">B2-M$2</f>
        <v>-0.193279273105986</v>
      </c>
      <c r="F2" s="7" t="n">
        <f aca="false">C2-N$2</f>
        <v>0.0150994356199874</v>
      </c>
      <c r="G2" s="7" t="n">
        <f aca="false">360-F2</f>
        <v>359.98490056438</v>
      </c>
      <c r="H2" s="8" t="n">
        <f aca="false">IF(ABS(D2)&lt;10,ABS(D2),"")</f>
        <v>1.00642390349799</v>
      </c>
      <c r="I2" s="9" t="n">
        <f aca="false">IF(ABS(E2)&lt;10,ABS(E2),"")</f>
        <v>0.193279273105986</v>
      </c>
      <c r="J2" s="10" t="n">
        <f aca="false">ABS(MIN(F2:G2))</f>
        <v>0.0150994356199874</v>
      </c>
      <c r="L2" s="11" t="n">
        <v>600</v>
      </c>
      <c r="M2" s="11" t="n">
        <v>130</v>
      </c>
      <c r="N2" s="11" t="n">
        <v>180</v>
      </c>
    </row>
    <row r="3" customFormat="false" ht="15.75" hidden="false" customHeight="false" outlineLevel="0" collapsed="false">
      <c r="A3" s="7" t="n">
        <v>601.073714275038</v>
      </c>
      <c r="B3" s="12" t="n">
        <v>129.844920515696</v>
      </c>
      <c r="C3" s="13" t="n">
        <v>179.900090835871</v>
      </c>
      <c r="D3" s="7" t="n">
        <f aca="false">A3-L$2</f>
        <v>1.07371427503801</v>
      </c>
      <c r="E3" s="7" t="n">
        <f aca="false">B3-M$2</f>
        <v>-0.155079484303997</v>
      </c>
      <c r="F3" s="7" t="n">
        <f aca="false">C3-N$2</f>
        <v>-0.0999091641290022</v>
      </c>
      <c r="G3" s="7" t="n">
        <f aca="false">360-F3</f>
        <v>360.099909164129</v>
      </c>
      <c r="H3" s="14" t="n">
        <f aca="false">IF(ABS(D3)&lt;10,ABS(D3),"")</f>
        <v>1.07371427503801</v>
      </c>
      <c r="I3" s="7" t="n">
        <f aca="false">IF(ABS(E3)&lt;10,ABS(E3),"")</f>
        <v>0.155079484303997</v>
      </c>
      <c r="J3" s="10" t="n">
        <f aca="false">ABS(MIN(F3:G3))</f>
        <v>0.0999091641290022</v>
      </c>
    </row>
    <row r="4" customFormat="false" ht="15.75" hidden="false" customHeight="false" outlineLevel="0" collapsed="false">
      <c r="A4" s="7" t="n">
        <v>600.914875749141</v>
      </c>
      <c r="B4" s="12" t="n">
        <v>129.666232946499</v>
      </c>
      <c r="C4" s="13" t="n">
        <v>179.776266603922</v>
      </c>
      <c r="D4" s="7" t="n">
        <f aca="false">A4-L$2</f>
        <v>0.914875749140947</v>
      </c>
      <c r="E4" s="7" t="n">
        <f aca="false">B4-M$2</f>
        <v>-0.333767053500992</v>
      </c>
      <c r="F4" s="7" t="n">
        <f aca="false">C4-N$2</f>
        <v>-0.223733396077989</v>
      </c>
      <c r="G4" s="7" t="n">
        <f aca="false">360-F4</f>
        <v>360.223733396078</v>
      </c>
      <c r="H4" s="14" t="n">
        <f aca="false">IF(ABS(D4)&lt;10,ABS(D4),"")</f>
        <v>0.914875749140947</v>
      </c>
      <c r="I4" s="7" t="n">
        <f aca="false">IF(ABS(E4)&lt;10,ABS(E4),"")</f>
        <v>0.333767053500992</v>
      </c>
      <c r="J4" s="10" t="n">
        <f aca="false">ABS(MIN(F4:G4))</f>
        <v>0.223733396077989</v>
      </c>
    </row>
    <row r="5" customFormat="false" ht="15.75" hidden="false" customHeight="false" outlineLevel="0" collapsed="false">
      <c r="A5" s="7" t="n">
        <v>601.919702883747</v>
      </c>
      <c r="B5" s="12" t="n">
        <v>127.587519846002</v>
      </c>
      <c r="C5" s="13" t="n">
        <v>177.148878158549</v>
      </c>
      <c r="D5" s="7" t="n">
        <f aca="false">A5-L$2</f>
        <v>1.91970288374705</v>
      </c>
      <c r="E5" s="7" t="n">
        <f aca="false">B5-M$2</f>
        <v>-2.412480153998</v>
      </c>
      <c r="F5" s="7" t="n">
        <f aca="false">C5-N$2</f>
        <v>-2.851121841451</v>
      </c>
      <c r="G5" s="7" t="n">
        <f aca="false">360-F5</f>
        <v>362.851121841451</v>
      </c>
      <c r="H5" s="14" t="n">
        <f aca="false">IF(ABS(D5)&lt;10,ABS(D5),"")</f>
        <v>1.91970288374705</v>
      </c>
      <c r="I5" s="7" t="n">
        <f aca="false">IF(ABS(E5)&lt;10,ABS(E5),"")</f>
        <v>2.412480153998</v>
      </c>
      <c r="J5" s="10" t="n">
        <f aca="false">ABS(MIN(F5:G5))</f>
        <v>2.851121841451</v>
      </c>
    </row>
    <row r="6" customFormat="false" ht="15.75" hidden="false" customHeight="false" outlineLevel="0" collapsed="false">
      <c r="A6" s="7" t="n">
        <v>601.006712368128</v>
      </c>
      <c r="B6" s="12" t="n">
        <v>129.690026221724</v>
      </c>
      <c r="C6" s="13" t="n">
        <v>179.943318048411</v>
      </c>
      <c r="D6" s="7" t="n">
        <f aca="false">A6-L$2</f>
        <v>1.00671236812798</v>
      </c>
      <c r="E6" s="7" t="n">
        <f aca="false">B6-M$2</f>
        <v>-0.309973778276003</v>
      </c>
      <c r="F6" s="7" t="n">
        <f aca="false">C6-N$2</f>
        <v>-0.0566819515890131</v>
      </c>
      <c r="G6" s="7" t="n">
        <f aca="false">360-F6</f>
        <v>360.056681951589</v>
      </c>
      <c r="H6" s="14" t="n">
        <f aca="false">IF(ABS(D6)&lt;10,ABS(D6),"")</f>
        <v>1.00671236812798</v>
      </c>
      <c r="I6" s="7" t="n">
        <f aca="false">IF(ABS(E6)&lt;10,ABS(E6),"")</f>
        <v>0.309973778276003</v>
      </c>
      <c r="J6" s="10" t="n">
        <f aca="false">ABS(MIN(F6:G6))</f>
        <v>0.0566819515890131</v>
      </c>
    </row>
    <row r="7" customFormat="false" ht="15.75" hidden="false" customHeight="false" outlineLevel="0" collapsed="false">
      <c r="A7" s="7" t="n">
        <v>600.925607855324</v>
      </c>
      <c r="B7" s="12" t="n">
        <v>129.664823390704</v>
      </c>
      <c r="C7" s="13" t="n">
        <v>179.799368097019</v>
      </c>
      <c r="D7" s="7" t="n">
        <f aca="false">A7-L$2</f>
        <v>0.92560785532396</v>
      </c>
      <c r="E7" s="7" t="n">
        <f aca="false">B7-M$2</f>
        <v>-0.335176609296013</v>
      </c>
      <c r="F7" s="7" t="n">
        <f aca="false">C7-N$2</f>
        <v>-0.200631902981002</v>
      </c>
      <c r="G7" s="7" t="n">
        <f aca="false">360-F7</f>
        <v>360.200631902981</v>
      </c>
      <c r="H7" s="14" t="n">
        <f aca="false">IF(ABS(D7)&lt;10,ABS(D7),"")</f>
        <v>0.92560785532396</v>
      </c>
      <c r="I7" s="7" t="n">
        <f aca="false">IF(ABS(E7)&lt;10,ABS(E7),"")</f>
        <v>0.335176609296013</v>
      </c>
      <c r="J7" s="10" t="n">
        <f aca="false">ABS(MIN(F7:G7))</f>
        <v>0.200631902981002</v>
      </c>
    </row>
    <row r="8" customFormat="false" ht="15.75" hidden="false" customHeight="false" outlineLevel="0" collapsed="false">
      <c r="A8" s="7" t="n">
        <v>601.030932023652</v>
      </c>
      <c r="B8" s="12" t="n">
        <v>129.486602940713</v>
      </c>
      <c r="C8" s="13" t="n">
        <v>179.841832137504</v>
      </c>
      <c r="D8" s="7" t="n">
        <f aca="false">A8-L$2</f>
        <v>1.03093202365199</v>
      </c>
      <c r="E8" s="7" t="n">
        <f aca="false">B8-M$2</f>
        <v>-0.513397059287001</v>
      </c>
      <c r="F8" s="7" t="n">
        <f aca="false">C8-N$2</f>
        <v>-0.158167862495986</v>
      </c>
      <c r="G8" s="7" t="n">
        <f aca="false">360-F8</f>
        <v>360.158167862496</v>
      </c>
      <c r="H8" s="14" t="n">
        <f aca="false">IF(ABS(D8)&lt;10,ABS(D8),"")</f>
        <v>1.03093202365199</v>
      </c>
      <c r="I8" s="7" t="n">
        <f aca="false">IF(ABS(E8)&lt;10,ABS(E8),"")</f>
        <v>0.513397059287001</v>
      </c>
      <c r="J8" s="10" t="n">
        <f aca="false">ABS(MIN(F8:G8))</f>
        <v>0.158167862495986</v>
      </c>
    </row>
    <row r="9" customFormat="false" ht="15.75" hidden="false" customHeight="false" outlineLevel="0" collapsed="false">
      <c r="A9" s="7" t="n">
        <v>601.008760058417</v>
      </c>
      <c r="B9" s="12" t="n">
        <v>129.813741421383</v>
      </c>
      <c r="C9" s="13" t="n">
        <v>180.088832239507</v>
      </c>
      <c r="D9" s="7" t="n">
        <f aca="false">A9-L$2</f>
        <v>1.00876005841701</v>
      </c>
      <c r="E9" s="7" t="n">
        <f aca="false">B9-M$2</f>
        <v>-0.186258578616986</v>
      </c>
      <c r="F9" s="7" t="n">
        <f aca="false">C9-N$2</f>
        <v>0.0888322395070134</v>
      </c>
      <c r="G9" s="7" t="n">
        <f aca="false">360-F9</f>
        <v>359.911167760493</v>
      </c>
      <c r="H9" s="14" t="n">
        <f aca="false">IF(ABS(D9)&lt;10,ABS(D9),"")</f>
        <v>1.00876005841701</v>
      </c>
      <c r="I9" s="7" t="n">
        <f aca="false">IF(ABS(E9)&lt;10,ABS(E9),"")</f>
        <v>0.186258578616986</v>
      </c>
      <c r="J9" s="10" t="n">
        <f aca="false">ABS(MIN(F9:G9))</f>
        <v>0.0888322395070134</v>
      </c>
    </row>
    <row r="10" customFormat="false" ht="15" hidden="false" customHeight="false" outlineLevel="0" collapsed="false">
      <c r="A10" s="7" t="n">
        <v>560.488838292734</v>
      </c>
      <c r="B10" s="12"/>
      <c r="C10" s="13" t="n">
        <v>180</v>
      </c>
      <c r="D10" s="7"/>
      <c r="E10" s="7" t="n">
        <f aca="false">B10-M$2</f>
        <v>-130</v>
      </c>
      <c r="F10" s="7" t="n">
        <f aca="false">C10-N$2</f>
        <v>0</v>
      </c>
      <c r="G10" s="7" t="n">
        <f aca="false">360-F10</f>
        <v>360</v>
      </c>
      <c r="H10" s="14" t="n">
        <f aca="false">IF(ABS(D10)&lt;10,ABS(D10),"")</f>
        <v>0</v>
      </c>
      <c r="I10" s="7" t="str">
        <f aca="false">IF(ABS(E10)&lt;10,ABS(E10),"")</f>
        <v/>
      </c>
      <c r="J10" s="10" t="n">
        <f aca="false">ABS(MIN(F10:G10))</f>
        <v>0</v>
      </c>
    </row>
    <row r="11" customFormat="false" ht="15.75" hidden="false" customHeight="false" outlineLevel="0" collapsed="false">
      <c r="A11" s="7" t="n">
        <v>601.047956714682</v>
      </c>
      <c r="B11" s="12" t="n">
        <v>129.723694976221</v>
      </c>
      <c r="C11" s="13" t="n">
        <v>179.883067403253</v>
      </c>
      <c r="D11" s="7" t="n">
        <f aca="false">A11-L$2</f>
        <v>1.04795671468196</v>
      </c>
      <c r="E11" s="7" t="n">
        <f aca="false">B11-M$2</f>
        <v>-0.276305023779003</v>
      </c>
      <c r="F11" s="7" t="n">
        <f aca="false">C11-N$2</f>
        <v>-0.116932596747006</v>
      </c>
      <c r="G11" s="7" t="n">
        <f aca="false">360-F11</f>
        <v>360.116932596747</v>
      </c>
      <c r="H11" s="14" t="n">
        <f aca="false">IF(ABS(D11)&lt;10,ABS(D11),"")</f>
        <v>1.04795671468196</v>
      </c>
      <c r="I11" s="7" t="n">
        <f aca="false">IF(ABS(E11)&lt;10,ABS(E11),"")</f>
        <v>0.276305023779003</v>
      </c>
      <c r="J11" s="10" t="n">
        <f aca="false">ABS(MIN(F11:G11))</f>
        <v>0.116932596747006</v>
      </c>
    </row>
    <row r="12" customFormat="false" ht="15.75" hidden="false" customHeight="false" outlineLevel="0" collapsed="false">
      <c r="A12" s="7" t="n">
        <v>601.049613317562</v>
      </c>
      <c r="B12" s="12" t="n">
        <v>129.700757208424</v>
      </c>
      <c r="C12" s="13" t="n">
        <v>179.902895008258</v>
      </c>
      <c r="D12" s="7" t="n">
        <f aca="false">A12-L$2</f>
        <v>1.04961331756203</v>
      </c>
      <c r="E12" s="7" t="n">
        <f aca="false">B12-M$2</f>
        <v>-0.299242791576006</v>
      </c>
      <c r="F12" s="7" t="n">
        <f aca="false">C12-N$2</f>
        <v>-0.0971049917419862</v>
      </c>
      <c r="G12" s="7" t="n">
        <f aca="false">360-F12</f>
        <v>360.097104991742</v>
      </c>
      <c r="H12" s="14" t="n">
        <f aca="false">IF(ABS(D12)&lt;10,ABS(D12),"")</f>
        <v>1.04961331756203</v>
      </c>
      <c r="I12" s="7" t="n">
        <f aca="false">IF(ABS(E12)&lt;10,ABS(E12),"")</f>
        <v>0.299242791576006</v>
      </c>
      <c r="J12" s="10" t="n">
        <f aca="false">ABS(MIN(F12:G12))</f>
        <v>0.0971049917419862</v>
      </c>
    </row>
    <row r="13" customFormat="false" ht="15.75" hidden="false" customHeight="false" outlineLevel="0" collapsed="false">
      <c r="A13" s="7" t="n">
        <v>600.944997097899</v>
      </c>
      <c r="B13" s="12" t="n">
        <v>129.687964097379</v>
      </c>
      <c r="C13" s="13" t="n">
        <v>179.816434705862</v>
      </c>
      <c r="D13" s="7" t="n">
        <f aca="false">A13-L$2</f>
        <v>0.944997097898977</v>
      </c>
      <c r="E13" s="7" t="n">
        <f aca="false">B13-M$2</f>
        <v>-0.312035902621005</v>
      </c>
      <c r="F13" s="7" t="n">
        <f aca="false">C13-N$2</f>
        <v>-0.183565294137992</v>
      </c>
      <c r="G13" s="7" t="n">
        <f aca="false">360-F13</f>
        <v>360.183565294138</v>
      </c>
      <c r="H13" s="14" t="n">
        <f aca="false">IF(ABS(D13)&lt;10,ABS(D13),"")</f>
        <v>0.944997097898977</v>
      </c>
      <c r="I13" s="7" t="n">
        <f aca="false">IF(ABS(E13)&lt;10,ABS(E13),"")</f>
        <v>0.312035902621005</v>
      </c>
      <c r="J13" s="10" t="n">
        <f aca="false">ABS(MIN(F13:G13))</f>
        <v>0.183565294137992</v>
      </c>
    </row>
    <row r="14" customFormat="false" ht="15.75" hidden="false" customHeight="false" outlineLevel="0" collapsed="false">
      <c r="A14" s="7" t="n">
        <v>601.471369619854</v>
      </c>
      <c r="B14" s="12" t="n">
        <v>127.797187311084</v>
      </c>
      <c r="C14" s="13" t="n">
        <v>178.159490798835</v>
      </c>
      <c r="D14" s="7" t="n">
        <f aca="false">A14-L$2</f>
        <v>1.47136961985404</v>
      </c>
      <c r="E14" s="7" t="n">
        <f aca="false">B14-M$2</f>
        <v>-2.202812688916</v>
      </c>
      <c r="F14" s="7" t="n">
        <f aca="false">C14-N$2</f>
        <v>-1.84050920116499</v>
      </c>
      <c r="G14" s="7" t="n">
        <f aca="false">360-F14</f>
        <v>361.840509201165</v>
      </c>
      <c r="H14" s="14" t="n">
        <f aca="false">IF(ABS(D14)&lt;10,ABS(D14),"")</f>
        <v>1.47136961985404</v>
      </c>
      <c r="I14" s="7" t="n">
        <f aca="false">IF(ABS(E14)&lt;10,ABS(E14),"")</f>
        <v>2.202812688916</v>
      </c>
      <c r="J14" s="10" t="n">
        <f aca="false">ABS(MIN(F14:G14))</f>
        <v>1.84050920116499</v>
      </c>
    </row>
    <row r="15" customFormat="false" ht="15.75" hidden="false" customHeight="false" outlineLevel="0" collapsed="false">
      <c r="A15" s="7" t="n">
        <v>601.04384204144</v>
      </c>
      <c r="B15" s="12" t="n">
        <v>129.683739244444</v>
      </c>
      <c r="C15" s="13" t="n">
        <v>179.881152599484</v>
      </c>
      <c r="D15" s="7" t="n">
        <f aca="false">A15-L$2</f>
        <v>1.04384204144003</v>
      </c>
      <c r="E15" s="7" t="n">
        <f aca="false">B15-M$2</f>
        <v>-0.316260755555987</v>
      </c>
      <c r="F15" s="7" t="n">
        <f aca="false">C15-N$2</f>
        <v>-0.118847400515989</v>
      </c>
      <c r="G15" s="7" t="n">
        <f aca="false">360-F15</f>
        <v>360.118847400516</v>
      </c>
      <c r="H15" s="14" t="n">
        <f aca="false">IF(ABS(D15)&lt;10,ABS(D15),"")</f>
        <v>1.04384204144003</v>
      </c>
      <c r="I15" s="7" t="n">
        <f aca="false">IF(ABS(E15)&lt;10,ABS(E15),"")</f>
        <v>0.316260755555987</v>
      </c>
      <c r="J15" s="10" t="n">
        <f aca="false">ABS(MIN(F15:G15))</f>
        <v>0.118847400515989</v>
      </c>
    </row>
    <row r="16" customFormat="false" ht="15.75" hidden="false" customHeight="false" outlineLevel="0" collapsed="false">
      <c r="A16" s="7" t="n">
        <v>599.497619042997</v>
      </c>
      <c r="B16" s="12" t="n">
        <v>132.060383008685</v>
      </c>
      <c r="C16" s="13" t="n">
        <v>183.005426476957</v>
      </c>
      <c r="D16" s="7" t="n">
        <f aca="false">A16-L$2</f>
        <v>-0.50238095700297</v>
      </c>
      <c r="E16" s="7" t="n">
        <f aca="false">B16-M$2</f>
        <v>2.06038300868499</v>
      </c>
      <c r="F16" s="7" t="n">
        <f aca="false">C16-N$2</f>
        <v>3.00542647695701</v>
      </c>
      <c r="G16" s="7" t="n">
        <f aca="false">360-F16</f>
        <v>356.994573523043</v>
      </c>
      <c r="H16" s="14" t="n">
        <f aca="false">IF(ABS(D16)&lt;10,ABS(D16),"")</f>
        <v>0.50238095700297</v>
      </c>
      <c r="I16" s="7" t="n">
        <f aca="false">IF(ABS(E16)&lt;10,ABS(E16),"")</f>
        <v>2.06038300868499</v>
      </c>
      <c r="J16" s="10" t="n">
        <f aca="false">ABS(MIN(F16:G16))</f>
        <v>3.00542647695701</v>
      </c>
    </row>
    <row r="17" customFormat="false" ht="15.75" hidden="false" customHeight="false" outlineLevel="0" collapsed="false">
      <c r="A17" s="7" t="n">
        <v>600.901686914595</v>
      </c>
      <c r="B17" s="12" t="n">
        <v>130.073440590586</v>
      </c>
      <c r="C17" s="13" t="n">
        <v>180.153175604051</v>
      </c>
      <c r="D17" s="7" t="n">
        <f aca="false">A17-L$2</f>
        <v>0.901686914594961</v>
      </c>
      <c r="E17" s="7" t="n">
        <f aca="false">B17-M$2</f>
        <v>0.0734405905859887</v>
      </c>
      <c r="F17" s="7" t="n">
        <f aca="false">C17-N$2</f>
        <v>0.153175604051</v>
      </c>
      <c r="G17" s="7" t="n">
        <f aca="false">360-F17</f>
        <v>359.846824395949</v>
      </c>
      <c r="H17" s="14" t="n">
        <f aca="false">IF(ABS(D17)&lt;10,ABS(D17),"")</f>
        <v>0.901686914594961</v>
      </c>
      <c r="I17" s="7" t="n">
        <f aca="false">IF(ABS(E17)&lt;10,ABS(E17),"")</f>
        <v>0.0734405905859887</v>
      </c>
      <c r="J17" s="10" t="n">
        <v>0</v>
      </c>
    </row>
    <row r="18" customFormat="false" ht="15.75" hidden="false" customHeight="false" outlineLevel="0" collapsed="false">
      <c r="A18" s="7" t="n">
        <v>600.980808523693</v>
      </c>
      <c r="B18" s="12" t="n">
        <v>129.779494561548</v>
      </c>
      <c r="C18" s="13" t="n">
        <v>179.966420922645</v>
      </c>
      <c r="D18" s="7" t="n">
        <f aca="false">A18-L$2</f>
        <v>0.980808523692986</v>
      </c>
      <c r="E18" s="7" t="n">
        <f aca="false">B18-M$2</f>
        <v>-0.220505438451994</v>
      </c>
      <c r="F18" s="7" t="n">
        <f aca="false">C18-N$2</f>
        <v>-0.0335790773550002</v>
      </c>
      <c r="G18" s="7" t="n">
        <f aca="false">360-F18</f>
        <v>360.033579077355</v>
      </c>
      <c r="H18" s="14" t="n">
        <f aca="false">IF(ABS(D18)&lt;10,ABS(D18),"")</f>
        <v>0.980808523692986</v>
      </c>
      <c r="I18" s="7" t="n">
        <f aca="false">IF(ABS(E18)&lt;10,ABS(E18),"")</f>
        <v>0.220505438451994</v>
      </c>
      <c r="J18" s="10" t="n">
        <v>0</v>
      </c>
    </row>
    <row r="19" customFormat="false" ht="15.75" hidden="false" customHeight="false" outlineLevel="0" collapsed="false">
      <c r="A19" s="7" t="n">
        <v>601.100321808625</v>
      </c>
      <c r="B19" s="12" t="n">
        <v>129.409208548252</v>
      </c>
      <c r="C19" s="13" t="n">
        <v>179.567038334382</v>
      </c>
      <c r="D19" s="7" t="n">
        <f aca="false">A19-L$2</f>
        <v>1.10032180862504</v>
      </c>
      <c r="E19" s="7" t="n">
        <f aca="false">B19-M$2</f>
        <v>-0.590791451748004</v>
      </c>
      <c r="F19" s="7" t="n">
        <f aca="false">C19-N$2</f>
        <v>-0.432961665617995</v>
      </c>
      <c r="G19" s="7" t="n">
        <f aca="false">360-F19</f>
        <v>360.432961665618</v>
      </c>
      <c r="H19" s="14" t="n">
        <f aca="false">IF(ABS(D19)&lt;10,ABS(D19),"")</f>
        <v>1.10032180862504</v>
      </c>
      <c r="I19" s="7" t="n">
        <f aca="false">IF(ABS(E19)&lt;10,ABS(E19),"")</f>
        <v>0.590791451748004</v>
      </c>
      <c r="J19" s="10" t="n">
        <f aca="false">ABS(MIN(F19:G19))</f>
        <v>0.432961665617995</v>
      </c>
    </row>
    <row r="20" customFormat="false" ht="15.75" hidden="false" customHeight="false" outlineLevel="0" collapsed="false">
      <c r="A20" s="7" t="n">
        <v>601.040312531</v>
      </c>
      <c r="B20" s="12" t="n">
        <v>129.431489608698</v>
      </c>
      <c r="C20" s="13" t="n">
        <v>179.910064245216</v>
      </c>
      <c r="D20" s="7" t="n">
        <f aca="false">A20-L$2</f>
        <v>1.04031253100004</v>
      </c>
      <c r="E20" s="7" t="n">
        <f aca="false">B20-M$2</f>
        <v>-0.568510391301999</v>
      </c>
      <c r="F20" s="7" t="n">
        <f aca="false">C20-N$2</f>
        <v>-0.0899357547839941</v>
      </c>
      <c r="G20" s="7" t="n">
        <f aca="false">360-F20</f>
        <v>360.089935754784</v>
      </c>
      <c r="H20" s="14" t="n">
        <f aca="false">IF(ABS(D20)&lt;10,ABS(D20),"")</f>
        <v>1.04031253100004</v>
      </c>
      <c r="I20" s="7" t="n">
        <f aca="false">IF(ABS(E20)&lt;10,ABS(E20),"")</f>
        <v>0.568510391301999</v>
      </c>
      <c r="J20" s="10" t="n">
        <f aca="false">ABS(MIN(F20:G20))</f>
        <v>0.0899357547839941</v>
      </c>
    </row>
    <row r="21" customFormat="false" ht="15.75" hidden="false" customHeight="false" outlineLevel="0" collapsed="false">
      <c r="A21" s="7" t="n">
        <v>601.085803895066</v>
      </c>
      <c r="B21" s="12" t="n">
        <v>129.812895962173</v>
      </c>
      <c r="C21" s="13" t="n">
        <v>179.941899616227</v>
      </c>
      <c r="D21" s="7" t="n">
        <f aca="false">A21-L$2</f>
        <v>1.08580389506596</v>
      </c>
      <c r="E21" s="7" t="n">
        <f aca="false">B21-M$2</f>
        <v>-0.187104037826998</v>
      </c>
      <c r="F21" s="7" t="n">
        <f aca="false">C21-N$2</f>
        <v>-0.0581003837729952</v>
      </c>
      <c r="G21" s="7" t="n">
        <f aca="false">360-F21</f>
        <v>360.058100383773</v>
      </c>
      <c r="H21" s="14" t="n">
        <f aca="false">IF(ABS(D21)&lt;10,ABS(D21),"")</f>
        <v>1.08580389506596</v>
      </c>
      <c r="I21" s="7" t="n">
        <f aca="false">IF(ABS(E21)&lt;10,ABS(E21),"")</f>
        <v>0.187104037826998</v>
      </c>
      <c r="J21" s="10" t="n">
        <f aca="false">ABS(MIN(F21:G21))</f>
        <v>0.0581003837729952</v>
      </c>
    </row>
    <row r="22" customFormat="false" ht="1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1.0027911269182</v>
      </c>
      <c r="I52" s="22" t="n">
        <f aca="false">AVERAGEIF(I2:I21,"&lt;10")</f>
        <v>0.607726530075419</v>
      </c>
      <c r="J52" s="22" t="n">
        <f aca="false">AVERAGEIF(J2:J21,"&lt;10")</f>
        <v>0.481878077964548</v>
      </c>
    </row>
    <row r="53" customFormat="false" ht="16.5" hidden="false" customHeight="false" outlineLevel="0" collapsed="false">
      <c r="D53" s="20"/>
      <c r="G53" s="23" t="s">
        <v>13</v>
      </c>
      <c r="H53" s="24" t="n">
        <f aca="false">STDEV(H2:H21)</f>
        <v>0.353452149131146</v>
      </c>
      <c r="I53" s="24" t="n">
        <f aca="false">STDEV(I2:I21)</f>
        <v>0.734255736418869</v>
      </c>
      <c r="J53" s="24" t="n">
        <f aca="false">STDEV(J2:J21)</f>
        <v>0.926547430671584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T3" activeCellId="0" sqref="T3"/>
    </sheetView>
  </sheetViews>
  <sheetFormatPr defaultRowHeight="15.75"/>
  <cols>
    <col collapsed="false" hidden="false" max="1" min="1" style="0" width="13.1674418604651"/>
    <col collapsed="false" hidden="false" max="4" min="2" style="0" width="6.02790697674419"/>
    <col collapsed="false" hidden="false" max="14" min="5" style="0" width="8.73953488372093"/>
    <col collapsed="false" hidden="false" max="15" min="15" style="0" width="4.55348837209302"/>
    <col collapsed="false" hidden="false" max="17" min="16" style="0" width="6.4"/>
    <col collapsed="false" hidden="false" max="1025" min="18" style="0" width="11.5674418604651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0.977998159639157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7.01636612649099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1.62704660736877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1.26891923935832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1.36341769641365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9.84042448341799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0.921824913663513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2.43017415991574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0.782298191033511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0.115473230181601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1.53714630812642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0.913160389416812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12.6427013768752</v>
      </c>
      <c r="N15" s="37" t="n">
        <f aca="false">SQRT(G15^2+J15^2)*121/10</f>
        <v>2.29444958451597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2.62577093905348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0.0991886714877382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0.618525087285319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0.818072087260831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1.46009822084453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1.89712395952582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1.4008494442535</v>
      </c>
      <c r="Z25" s="26" t="n">
        <v>0.313350067099878</v>
      </c>
      <c r="AA25" s="26" t="n">
        <v>0.275504943586701</v>
      </c>
      <c r="AB25" s="26" t="n">
        <f aca="false">AA25*50/10</f>
        <v>1.3775247179335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0.280698880723293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6.59151392840081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7.97456225252425</v>
      </c>
      <c r="AG27" s="44" t="n">
        <f aca="false">SQRT(Z27^2+AC27^2)*50/10</f>
        <v>7.36562762910129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9.96276110158766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9.77878125440022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0.880327837798475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0.176791760327205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4.2914428548571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6.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1.44341586984707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3.89478683273291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2.38790076379129</v>
      </c>
      <c r="G33" s="51" t="n">
        <v>0.129184366762554</v>
      </c>
      <c r="H33" s="51" t="n">
        <v>0.390646912737464</v>
      </c>
      <c r="I33" s="51" t="n">
        <f aca="false">H33*121/10</f>
        <v>4.72682764412331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0.721694693959206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1.24123177607033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0.565437422618884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0.932383573622905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0.837639863629246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0.698751127091738</v>
      </c>
      <c r="G43" s="26" t="n">
        <v>0.0303250980784466</v>
      </c>
      <c r="H43" s="26" t="n">
        <v>0.077993472837225</v>
      </c>
      <c r="I43" s="26" t="n">
        <f aca="false">H43*121/10</f>
        <v>0.943721021330423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0.446575213008134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0.896787088712742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0.93270442674063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1.75016825222978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0.511929147170823</v>
      </c>
      <c r="G46" s="26" t="n">
        <v>0.0336175369308496</v>
      </c>
      <c r="H46" s="26" t="n">
        <v>0.0814254306843051</v>
      </c>
      <c r="I46" s="26" t="n">
        <f aca="false">H46*121/10</f>
        <v>0.985247711280091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0.654512920299985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1.55608022158084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1.28825343410704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3.25690718134552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2.05157490454503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0.640940487886994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1.11053076668088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2.06153634280276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1.84632321300565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4.63691080274119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5.00208490059608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4.98227889498789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0.370830844532733</v>
      </c>
      <c r="Z54" s="26" t="n">
        <v>0.0530149479323313</v>
      </c>
      <c r="AA54" s="26" t="n">
        <v>0.1497785242646</v>
      </c>
      <c r="AB54" s="26" t="n">
        <f aca="false">AA54*50/10</f>
        <v>0.748892621323002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0.835676775750587</v>
      </c>
      <c r="AG54" s="26" t="n">
        <f aca="false">SQRT(Z54^2+AC54^2)*50/10</f>
        <v>0.614338149071351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3.36259676223886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2.73902254930607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1.93531437121061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0.674359173607243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1.38281259580824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0.742079104350012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0.739179745869826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0.924747679292574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2.89005640275896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0.413535706051221</v>
      </c>
      <c r="Z66" s="26" t="n">
        <v>0.0188221411505794</v>
      </c>
      <c r="AA66" s="26" t="n">
        <v>0.0649952164700991</v>
      </c>
      <c r="AB66" s="26" t="n">
        <f aca="false">AA66*50/10</f>
        <v>0.324976082350496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0.948645598000251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0.964560484409378</v>
      </c>
      <c r="AG69" s="26" t="n">
        <f aca="false">SQRT(Z69^2+AC69^2)*50/10</f>
        <v>0.862386356629373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2.13843865699617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5.12244858494743</v>
      </c>
      <c r="N70" s="26" t="n">
        <f aca="false">SQRT(G70^2+J70^2)*121/10</f>
        <v>3.06824431020691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0.646843576384228</v>
      </c>
      <c r="Z70" s="26" t="n">
        <v>0.0743825316719885</v>
      </c>
      <c r="AA70" s="26" t="n">
        <v>0.460936402624799</v>
      </c>
      <c r="AB70" s="26" t="n">
        <f aca="false">AA70*50/10</f>
        <v>2.30468201312399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4.16609156818454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7.32730144395925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0.750031644671012</v>
      </c>
      <c r="Z72" s="26" t="n">
        <v>0.0120161389869987</v>
      </c>
      <c r="AA72" s="26" t="n">
        <v>0.510875469637799</v>
      </c>
      <c r="AB72" s="26" t="n">
        <f aca="false">AA72*50/10</f>
        <v>2.554377348189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1.21052830131202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0.349597747881849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0.722773157357141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0.770649696930986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2.97653351487465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1.03014803966681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3.18341887695295</v>
      </c>
      <c r="N97" s="26" t="n">
        <f aca="false">SQRT(G97^2+J97^2)*121/10</f>
        <v>2.4551860236925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0.982236660848748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1.95701614927509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0.147226400733255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4.4356021442755</v>
      </c>
      <c r="G110" s="51" t="n">
        <v>0.117750443268438</v>
      </c>
      <c r="H110" s="51" t="n">
        <v>0.0153439154510401</v>
      </c>
      <c r="I110" s="51" t="n">
        <f aca="false">H110*121/10</f>
        <v>0.185661376957586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4.43948606588592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0.154414228199578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1.30627615958647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2.40369265071832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3.90053275586645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2.92386418492288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54.5445030222035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P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3.1674418604651"/>
    <col collapsed="false" hidden="false" max="4" min="2" style="0" width="6.02790697674419"/>
    <col collapsed="false" hidden="false" max="14" min="5" style="0" width="8.73953488372093"/>
    <col collapsed="false" hidden="false" max="15" min="15" style="0" width="4.55348837209302"/>
    <col collapsed="false" hidden="false" max="17" min="16" style="0" width="6.4"/>
    <col collapsed="false" hidden="false" max="1025" min="18" style="0" width="11.567441860465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3.75717135474567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2.19239466960941</v>
      </c>
      <c r="N9" s="26" t="n">
        <f aca="false">SQRT(G9^2+J9^2)*121/10</f>
        <v>1.99921851858725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3.15261992737944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0.782428716790512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5.89867522455916</v>
      </c>
      <c r="G12" s="26" t="n">
        <v>0.130093944056868</v>
      </c>
      <c r="H12" s="26" t="n">
        <v>0.132804619433265</v>
      </c>
      <c r="I12" s="26" t="n">
        <f aca="false">H12*121/10</f>
        <v>1.6069358951425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2.51645565404376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0.00968243529010124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0.023866319237666</v>
      </c>
      <c r="AG12" s="44" t="n">
        <f aca="false">SQRT(Z12^2+AC12^2)*56/10</f>
        <v>0.0141831125614157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</v>
      </c>
      <c r="G13" s="26" t="n">
        <v>0.146730742413512</v>
      </c>
      <c r="H13" s="26" t="n">
        <v>0.425648489137</v>
      </c>
      <c r="I13" s="26" t="n">
        <f aca="false">H13*121/10</f>
        <v>5.15034671855771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0.774965051434343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4.35786079171877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11.9367281388042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13.0253034640853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0.574464419447502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0.689787837138402</v>
      </c>
      <c r="AG23" s="41" t="n">
        <f aca="false">SQRT(Z23^2+AC23^2)*50/10</f>
        <v>0.613622501563336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2.04248231220934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0.625724335908729</v>
      </c>
      <c r="Z24" s="26" t="n">
        <v>0.287770943076197</v>
      </c>
      <c r="AA24" s="26" t="n">
        <v>0.111704619372298</v>
      </c>
      <c r="AB24" s="26" t="n">
        <f aca="false">AA24*50/10</f>
        <v>0.558523096861492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0.838736546405468</v>
      </c>
      <c r="AG24" s="44" t="n">
        <f aca="false">SQRT(Z24^2+AC24^2)*50/10</f>
        <v>1.60969158492667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1.94950092130727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2.12866979151766</v>
      </c>
      <c r="N27" s="26" t="n">
        <f aca="false">SQRT(G27^2+J27^2)*121/10</f>
        <v>1.72401049272342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2.02298478864382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6.11363582417481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7.22043026807401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0.574428078789808</v>
      </c>
      <c r="G29" s="51" t="n">
        <v>0.0173555157259192</v>
      </c>
      <c r="H29" s="51" t="n">
        <v>0.226173461348054</v>
      </c>
      <c r="I29" s="51" t="n">
        <f aca="false">H29*121/10</f>
        <v>2.73669888231146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0.185546560594096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6.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1.52676605413669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2.36760717039184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2.53190399120335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0.710632399723252</v>
      </c>
      <c r="Z41" s="26" t="n">
        <v>0.0851697192369957</v>
      </c>
      <c r="AA41" s="26" t="n">
        <v>0.211423288960649</v>
      </c>
      <c r="AB41" s="26" t="n">
        <f aca="false">AA41*50/10</f>
        <v>1.05711644480325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0.691737142002993</v>
      </c>
      <c r="Z42" s="26" t="n">
        <v>0.0571803364335892</v>
      </c>
      <c r="AA42" s="26" t="n">
        <v>0.0933297499951493</v>
      </c>
      <c r="AB42" s="26" t="n">
        <f aca="false">AA42*50/10</f>
        <v>0.466648749975747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0.834422752254752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2.03702831671461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2.26563955770746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0.677575375817252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0.762162264636062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0.838321814945983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1.68159790587557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1.82729432880116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0.528458491010014</v>
      </c>
      <c r="Z46" s="26" t="n">
        <v>0.139202665739034</v>
      </c>
      <c r="AA46" s="26" t="n">
        <v>0.129532026479551</v>
      </c>
      <c r="AB46" s="26" t="n">
        <f aca="false">AA46*50/10</f>
        <v>0.647660132397754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0.835901922367724</v>
      </c>
      <c r="AG46" s="26" t="n">
        <f aca="false">SQRT(Z46^2+AC46^2)*50/10</f>
        <v>0.9690191031648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1.66412092937721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4.57469513615568</v>
      </c>
      <c r="N48" s="26" t="n">
        <f aca="false">SQRT(G48^2+J48^2)*121/10</f>
        <v>2.44577791361135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1.87042402477495</v>
      </c>
      <c r="G49" s="26" t="n">
        <v>0.188458505459796</v>
      </c>
      <c r="H49" s="26" t="n">
        <v>0.124362814465715</v>
      </c>
      <c r="I49" s="26" t="n">
        <f aca="false">H49*121/10</f>
        <v>1.50479005503516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2.39988498613479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0.568124960819759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0.984805904653502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3.91382692271633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0.548773920015009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</v>
      </c>
      <c r="AG51" s="26" t="n">
        <f aca="false">SQRT(Z51^2+AC51^2)*50/10</f>
        <v>0.708634763547643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6.75553935676248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1.22168309868098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3.36864430386503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3.05723993417409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0.977377773441731</v>
      </c>
      <c r="Z54" s="26" t="n">
        <v>0.213216416639196</v>
      </c>
      <c r="AA54" s="26" t="n">
        <v>0.0242387419684015</v>
      </c>
      <c r="AB54" s="26" t="n">
        <f aca="false">AA54*50/10</f>
        <v>0.121193709842007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0.194072382561694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0.727038855864759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0.817674186763079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0.682185784108782</v>
      </c>
      <c r="Z64" s="26" t="n">
        <v>0.0517670990703415</v>
      </c>
      <c r="AA64" s="26" t="n">
        <v>0.148153744977299</v>
      </c>
      <c r="AB64" s="26" t="n">
        <f aca="false">AA64*50/10</f>
        <v>0.740768724886497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0.680980440082468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4.05622145826223</v>
      </c>
      <c r="G68" s="26" t="n">
        <v>0.183397347348154</v>
      </c>
      <c r="H68" s="26" t="n">
        <v>0.101444925275846</v>
      </c>
      <c r="I68" s="26" t="n">
        <f aca="false">H68*121/10</f>
        <v>1.22748359583773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4.23788254869312</v>
      </c>
      <c r="N68" s="26" t="n">
        <f aca="false">SQRT(G68^2+J68^2)*121/10</f>
        <v>2.23562583101628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2.82773215060977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2.56231496671189</v>
      </c>
      <c r="AG69" s="26" t="n">
        <f aca="false">SQRT(Z69^2+AC69^2)*50/10</f>
        <v>4.19510987435783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5.08502601358355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0.791743729265617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0.14357159630049</v>
      </c>
      <c r="Z70" s="26" t="n">
        <v>0.0352580205419521</v>
      </c>
      <c r="AA70" s="26" t="n">
        <v>0.110975761622401</v>
      </c>
      <c r="AB70" s="26" t="n">
        <f aca="false">AA70*50/10</f>
        <v>0.554878808112004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4.49857394082143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1.48145958356999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32.6419004130334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5.64906086833302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6.47346528165016</v>
      </c>
      <c r="AG73" s="26" t="n">
        <f aca="false">SQRT(Z73^2+AC73^2)*50/10</f>
        <v>7.46411734430965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0.424813774954277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2.27433093992995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2.37131979740572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1.80249224697638</v>
      </c>
      <c r="G92" s="51" t="n">
        <v>0.0485</v>
      </c>
      <c r="H92" s="0" t="n">
        <v>0.0749390864798144</v>
      </c>
      <c r="I92" s="51" t="n">
        <f aca="false">H92*121/10</f>
        <v>0.906762946405755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2.01772082840625</v>
      </c>
      <c r="N92" s="26" t="n">
        <f aca="false">SQRT(G92^2+J92^2)*121/10</f>
        <v>0.825401226425569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2.12118978717902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3.23338651389742</v>
      </c>
      <c r="G96" s="0" t="n">
        <v>0.179644458066816</v>
      </c>
      <c r="H96" s="0" t="n">
        <v>0.114137059439759</v>
      </c>
      <c r="I96" s="51" t="n">
        <f aca="false">H96*121/10</f>
        <v>1.38105841922109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0.912483110248172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1.87308144599998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</v>
      </c>
      <c r="G108" s="51" t="n">
        <v>0.0940852832955224</v>
      </c>
      <c r="H108" s="51" t="n">
        <v>0.0614209852274701</v>
      </c>
      <c r="I108" s="51" t="n">
        <f aca="false">H108*121/10</f>
        <v>0.743193921252389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4.43659069467942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2.82468538548563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2.10821702542616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9.02543271071461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</v>
      </c>
      <c r="G113" s="51" t="n">
        <v>0.943092507072518</v>
      </c>
      <c r="H113" s="51" t="n">
        <v>1.91700087105473</v>
      </c>
      <c r="I113" s="51" t="n">
        <f aca="false">H113*121/10</f>
        <v>23.1957105397623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3.1674418604651"/>
    <col collapsed="false" hidden="false" max="4" min="2" style="0" width="6.02790697674419"/>
    <col collapsed="false" hidden="false" max="14" min="5" style="0" width="8.73953488372093"/>
    <col collapsed="false" hidden="false" max="15" min="15" style="0" width="4.55348837209302"/>
    <col collapsed="false" hidden="false" max="17" min="16" style="0" width="6.4"/>
    <col collapsed="false" hidden="false" max="1025" min="18" style="0" width="11.567441860465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0.736517188983249</v>
      </c>
      <c r="G7" s="26" t="n">
        <v>0.0342637632875886</v>
      </c>
      <c r="H7" s="26" t="n">
        <v>0.153479317174544</v>
      </c>
      <c r="I7" s="26" t="n">
        <f aca="false">H7*121/10</f>
        <v>1.85709973781199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1.54254844355262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0.943784147656782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6.07247834662005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6.10921977204643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8.13361373508824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9.40442331340526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0.661284391944334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0.570537622657453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2.92410744097797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3.51040325145408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9.18604623372851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6.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0.601820784871492</v>
      </c>
      <c r="Z23" s="26" t="n">
        <v>0.096041412485323</v>
      </c>
      <c r="AA23" s="26" t="n">
        <v>0.0844924535136997</v>
      </c>
      <c r="AB23" s="26" t="n">
        <f aca="false">AA23*50/10</f>
        <v>0.422462267568498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0.735297643558346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0.597109534387272</v>
      </c>
      <c r="Z24" s="26" t="n">
        <v>0.105643092191049</v>
      </c>
      <c r="AA24" s="26" t="n">
        <v>0.1877331280608</v>
      </c>
      <c r="AB24" s="26" t="n">
        <f aca="false">AA24*50/10</f>
        <v>0.938665640304002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0.92244339902086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0.718915238093501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0.854223984342293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9.96834160075786</v>
      </c>
      <c r="Z27" s="26" t="n">
        <v>1.59866460700026</v>
      </c>
      <c r="AA27" s="26" t="n">
        <v>1.82252729727123</v>
      </c>
      <c r="AB27" s="26" t="n">
        <f aca="false">AA27*50/10</f>
        <v>9.11263648635616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13.5058497697061</v>
      </c>
      <c r="AG27" s="44" t="n">
        <f aca="false">SQRT(Z27^2+AC27^2)*50/10</f>
        <v>9.15550726612515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1.35656187591478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9.39121515350364</v>
      </c>
      <c r="AG28" s="44" t="n">
        <f aca="false">SQRT(Z28^2+AC28^2)*50/10</f>
        <v>7.67330459738037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1.23657888466156</v>
      </c>
      <c r="G29" s="51" t="n">
        <v>0.0696752557573824</v>
      </c>
      <c r="H29" s="51" t="n">
        <v>0.102180507847844</v>
      </c>
      <c r="I29" s="51" t="n">
        <f aca="false">H29*121/10</f>
        <v>1.23638414495892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0.981758955685689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2.73600238381032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6.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6.16263378969074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7.31258416615767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14.3624819792319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0.719782772998258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0.733274727694985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0.513561159485256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0.445394131108728</v>
      </c>
      <c r="Z43" s="26" t="n">
        <v>0.0423261678967824</v>
      </c>
      <c r="AA43" s="26" t="n">
        <v>0.142793952513851</v>
      </c>
      <c r="AB43" s="26" t="n">
        <f aca="false">AA43*50/10</f>
        <v>0.713969762569253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0.841503864452977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0.559302744104095</v>
      </c>
      <c r="G44" s="26" t="n">
        <v>0.036308289236789</v>
      </c>
      <c r="H44" s="26" t="n">
        <v>0.0756861975626254</v>
      </c>
      <c r="I44" s="26" t="n">
        <f aca="false">H44*121/10</f>
        <v>0.915802990507768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</v>
      </c>
      <c r="G45" s="26" t="n">
        <v>0.0253223157983403</v>
      </c>
      <c r="H45" s="26" t="n">
        <v>0.128725003156145</v>
      </c>
      <c r="I45" s="26" t="n">
        <f aca="false">H45*121/10</f>
        <v>1.55757253818936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0.907507866987234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1.47653500546341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0.868926335803764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0.854309150098093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1.68793625445021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2.18499395191917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1.73256201322225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0.964663573301532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1.3527798052424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4.24420453766104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0.356392795252994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0.642893088098702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1.62603035112428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2.75607458811262</v>
      </c>
      <c r="G59" s="26" t="n">
        <v>0.193143284147146</v>
      </c>
      <c r="H59" s="26" t="n">
        <v>0.0528940394410302</v>
      </c>
      <c r="I59" s="26" t="n">
        <f aca="false">H59*121/10</f>
        <v>0.640017877236466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2.82941160286418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0.643257535858737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3.02581478533242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0.492798912679679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0.196884154955512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0.452297717117389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0.809784237202251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0.869969773763628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0.473490047445495</v>
      </c>
      <c r="Z66" s="26" t="n">
        <v>0.051804409742518</v>
      </c>
      <c r="AA66" s="26" t="n">
        <v>0.178656733831301</v>
      </c>
      <c r="AB66" s="26" t="n">
        <f aca="false">AA66*50/10</f>
        <v>0.893283669156503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0.601423623250625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0.746086348708019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0.913587368119494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0.961318770918386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4.02710559881869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6.72343123245329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0.305104566550241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0.510601727553237</v>
      </c>
      <c r="Z71" s="26" t="n">
        <v>0.104444448558072</v>
      </c>
      <c r="AA71" s="26" t="n">
        <v>0.1754812469743</v>
      </c>
      <c r="AB71" s="26" t="n">
        <f aca="false">AA71*50/10</f>
        <v>0.877406234871501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1.29173598334675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7.84327153427033</v>
      </c>
      <c r="AG72" s="26" t="n">
        <f aca="false">SQRT(Z72^2+AC72^2)*50/10</f>
        <v>3.61359512597096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2.96563322809222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2.91130145484859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3.02505249525236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0.819935182043439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1.21451248444216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2.40736224680438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2.81371595938184</v>
      </c>
      <c r="G93" s="0" t="n">
        <v>0.0998350748949283</v>
      </c>
      <c r="H93" s="0" t="n">
        <v>0.110274289565831</v>
      </c>
      <c r="I93" s="51" t="n">
        <f aca="false">H93*121/10</f>
        <v>1.33431890374655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1.63242490272187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4.28699445956345</v>
      </c>
      <c r="G96" s="0" t="n">
        <v>0.164671562487002</v>
      </c>
      <c r="H96" s="0" t="n">
        <v>0.150214281433438</v>
      </c>
      <c r="I96" s="51" t="n">
        <f aca="false">H96*121/10</f>
        <v>1.81759280534459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1.8220132623541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3.33028223563603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</v>
      </c>
      <c r="G98" s="0" t="n">
        <v>0.15991033794888</v>
      </c>
      <c r="H98" s="0" t="n">
        <v>0.211569248990463</v>
      </c>
      <c r="I98" s="51" t="n">
        <f aca="false">H98*121/10</f>
        <v>2.55998791278461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5.35754903585601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4.27790056312553</v>
      </c>
      <c r="G107" s="51" t="n">
        <v>0.108571223331581</v>
      </c>
      <c r="H107" s="51" t="n">
        <v>0.0688932330565198</v>
      </c>
      <c r="I107" s="51" t="n">
        <f aca="false">H107*121/10</f>
        <v>0.833608119983889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4.35836388174425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1.90862862965369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0.246706826430903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4.13186780794338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5.66090702985281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AD30" activeCellId="0" sqref="AD30"/>
    </sheetView>
  </sheetViews>
  <sheetFormatPr defaultRowHeight="15.75"/>
  <cols>
    <col collapsed="false" hidden="false" max="1" min="1" style="0" width="13.1674418604651"/>
    <col collapsed="false" hidden="false" max="4" min="2" style="0" width="6.02790697674419"/>
    <col collapsed="false" hidden="false" max="14" min="5" style="0" width="8.73953488372093"/>
    <col collapsed="false" hidden="false" max="15" min="15" style="0" width="4.55348837209302"/>
    <col collapsed="false" hidden="false" max="17" min="16" style="0" width="6.4"/>
    <col collapsed="false" hidden="false" max="1025" min="18" style="0" width="11.567441860465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6.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6.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4.45368675983044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1.4222227871707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9.98205669333308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1.40464985106235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6.87961345860257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0.573698165726261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0.620619081404956</v>
      </c>
      <c r="AG12" s="44" t="n">
        <f aca="false">SQRT(Z12^2+AC12^2)*56/10</f>
        <v>0.856014350464124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9.08629509645826</v>
      </c>
      <c r="N13" s="37" t="n">
        <f aca="false">SQRT(G13^2+J13^2)*121/10</f>
        <v>2.43954330454074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1.12145752431571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6.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2.76066344905194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10.6805029250983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6.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6.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0.221530068123177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1.3103116388968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1.60110468687033</v>
      </c>
      <c r="N24" s="26" t="n">
        <f aca="false">SQRT(G24^2+J24^2)*121/10</f>
        <v>0.628554908871289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0.890929062618252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0.513165913692248</v>
      </c>
      <c r="Z25" s="26" t="n">
        <v>0.11885857285626</v>
      </c>
      <c r="AA25" s="26" t="n">
        <v>0.15673975800955</v>
      </c>
      <c r="AB25" s="26" t="n">
        <f aca="false">AA25*50/10</f>
        <v>0.783698790047751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1.40828976039775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2.26002938149448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1.24833233472257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1.81717666726714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0.517203483011702</v>
      </c>
      <c r="Z27" s="26" t="n">
        <v>0.106554606808194</v>
      </c>
      <c r="AA27" s="26" t="n">
        <v>0.10034956772306</v>
      </c>
      <c r="AB27" s="26" t="n">
        <f aca="false">AA27*50/10</f>
        <v>0.501747838615302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0.72059026942817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7.34915010905962</v>
      </c>
      <c r="Z28" s="26" t="n">
        <v>1.99697285075033</v>
      </c>
      <c r="AA28" s="26" t="n">
        <v>1.92490244604257</v>
      </c>
      <c r="AB28" s="26" t="n">
        <f aca="false">AA28*50/10</f>
        <v>9.62451223021284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3.18711211681568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6.91166375060835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1.82779541699191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2.24266609745427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8.61843323046344</v>
      </c>
      <c r="N31" s="26" t="n">
        <f aca="false">SQRT(G31^2+J31^2)*121/10</f>
        <v>5.52710791829226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1.59601611495035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6.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1.53529384344184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8.27193530765077</v>
      </c>
      <c r="N33" s="26" t="n">
        <f aca="false">SQRT(G33^2+J33^2)*121/10</f>
        <v>3.43822281122128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0.773299418757385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0.43694463913682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0.776069784246827</v>
      </c>
      <c r="N42" s="26" t="n">
        <f aca="false">SQRT(G42^2+J42^2)*121/10</f>
        <v>0.437424117461022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0.447741569050265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0.511882616168744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0.841080102593459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0.970345732535054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1.50631971867504</v>
      </c>
      <c r="N47" s="26" t="n">
        <f aca="false">SQRT(G47^2+J47^2)*121/10</f>
        <v>1.41339721214602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0.574809980171011</v>
      </c>
      <c r="Z47" s="26" t="n">
        <v>0.0843599715279941</v>
      </c>
      <c r="AA47" s="26" t="n">
        <v>0.186766691174201</v>
      </c>
      <c r="AB47" s="26" t="n">
        <f aca="false">AA47*50/10</f>
        <v>0.933833455871007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4.15029652226119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4.58541647613158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1.40303635527135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4.84584691113654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0.955924882713003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0.666484044617054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3.33565329679803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3.23349899689703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2.43545113236845</v>
      </c>
      <c r="N53" s="26" t="n">
        <f aca="false">SQRT(G53^2+J53^2)*121/10</f>
        <v>2.05572079092283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0.501984578274488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0.597760729331821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4.86999982900503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3.76154198052938</v>
      </c>
      <c r="G61" s="26" t="n">
        <v>0.187659814756269</v>
      </c>
      <c r="H61" s="26" t="n">
        <v>0.168724080197686</v>
      </c>
      <c r="I61" s="26" t="n">
        <f aca="false">H61*121/10</f>
        <v>2.04156137039199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2.27965716709942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0.806794934628982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0.461390240277897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2.77649207662778</v>
      </c>
      <c r="N66" s="26" t="n">
        <f aca="false">SQRT(G66^2+J66^2)*121/10</f>
        <v>1.37826851347786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0.531366346406749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0.561831503939895</v>
      </c>
      <c r="AG67" s="26" t="n">
        <f aca="false">SQRT(Z67^2+AC67^2)*50/10</f>
        <v>0.582553519777731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4.13296921529026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5.82554407727541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5.83659239148593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5.06531759115553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5.21423284579615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0.506100754737989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17.7765154869734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0.652405206637013</v>
      </c>
      <c r="Z72" s="26" t="n">
        <v>0.0651179665649069</v>
      </c>
      <c r="AA72" s="26" t="n">
        <v>0.601685996663501</v>
      </c>
      <c r="AB72" s="26" t="n">
        <f aca="false">AA72*50/10</f>
        <v>3.00842998331751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6.73457135248236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0.681005774834244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</v>
      </c>
      <c r="AG73" s="26" t="n">
        <f aca="false">SQRT(Z73^2+AC73^2)*50/10</f>
        <v>0.62298356538616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0.914435319188731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1.26475008614746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1.33797608840117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3.08563966214043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0.866100507791498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0.732718118114832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1.62977470568052</v>
      </c>
      <c r="G92" s="0" t="n">
        <v>0.0420908109709626</v>
      </c>
      <c r="H92" s="0" t="n">
        <v>0.0678878060091993</v>
      </c>
      <c r="I92" s="51" t="n">
        <f aca="false">H92*121/10</f>
        <v>0.821442452711311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0.829218762502082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3.80097431946291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4.86967361981906</v>
      </c>
      <c r="G96" s="0" t="n">
        <v>0.126293819289405</v>
      </c>
      <c r="H96" s="0" t="n">
        <v>0.132806869407106</v>
      </c>
      <c r="I96" s="51" t="n">
        <f aca="false">H96*121/10</f>
        <v>1.60696311982599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1.55555399699098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1.89451566914323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1.5591048998496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5.67532594566038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2.8"/>
  <cols>
    <col collapsed="false" hidden="false" max="1" min="1" style="0" width="12.1813953488372"/>
    <col collapsed="false" hidden="false" max="1025" min="2" style="0" width="11.0744186046512"/>
  </cols>
  <sheetData>
    <row r="5" customFormat="false" ht="15" hidden="false" customHeight="false" outlineLevel="0" collapsed="false">
      <c r="A5" s="25" t="s">
        <v>14</v>
      </c>
      <c r="J5" s="26"/>
      <c r="K5" s="26"/>
    </row>
    <row r="7" customFormat="false" ht="1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29" t="s">
        <v>29</v>
      </c>
      <c r="L8" s="30" t="s">
        <v>30</v>
      </c>
      <c r="M8" s="31" t="s">
        <v>31</v>
      </c>
      <c r="N8" s="31" t="s">
        <v>32</v>
      </c>
      <c r="O8" s="31" t="s">
        <v>33</v>
      </c>
      <c r="P8" s="32" t="s">
        <v>34</v>
      </c>
      <c r="Q8" s="27" t="s">
        <v>35</v>
      </c>
    </row>
    <row r="9" customFormat="false" ht="1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0.640719548689179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22" t="n">
        <v>0.0356533257633792</v>
      </c>
      <c r="L9" s="37" t="n">
        <v>0.0237737555592726</v>
      </c>
      <c r="M9" s="37" t="n">
        <f aca="false">SQRT(F9^2+I9^2)</f>
        <v>2.65991321043601</v>
      </c>
      <c r="N9" s="37" t="n">
        <f aca="false">SQRT(G9^2+J9^2)*121/10</f>
        <v>0.595840418589209</v>
      </c>
      <c r="O9" s="38" t="n">
        <v>2</v>
      </c>
      <c r="P9" s="7" t="n">
        <f aca="false">(50-O9)/50*100</f>
        <v>96</v>
      </c>
    </row>
    <row r="10" customFormat="false" ht="1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37" t="n">
        <v>0.481878077964548</v>
      </c>
      <c r="L10" s="37" t="n">
        <v>0.926547430671584</v>
      </c>
      <c r="M10" s="37" t="n">
        <f aca="false">SQRT(F10^2+I10^2)</f>
        <v>14.1881030609029</v>
      </c>
      <c r="N10" s="37" t="n">
        <f aca="false">SQRT(G10^2+J10^2)*121/10</f>
        <v>9.86027439567562</v>
      </c>
      <c r="O10" s="38" t="n">
        <v>1</v>
      </c>
      <c r="P10" s="7" t="n">
        <f aca="false">(50-O10)/50*100</f>
        <v>98</v>
      </c>
    </row>
    <row r="11" customFormat="false" ht="1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/>
      <c r="F11" s="26" t="n">
        <f aca="false">E11*121/10</f>
        <v>0</v>
      </c>
      <c r="G11" s="26"/>
      <c r="H11" s="26"/>
      <c r="I11" s="26" t="n">
        <f aca="false">H11*121/10</f>
        <v>0</v>
      </c>
      <c r="J11" s="26"/>
      <c r="K11" s="37"/>
      <c r="L11" s="37"/>
      <c r="M11" s="37" t="n">
        <f aca="false">SQRT(F11^2+I11^2)</f>
        <v>0</v>
      </c>
      <c r="N11" s="37" t="n">
        <f aca="false">SQRT(G11^2+J11^2)*121/10</f>
        <v>0</v>
      </c>
      <c r="O11" s="38"/>
      <c r="P11" s="7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/>
      <c r="F12" s="26" t="n">
        <f aca="false">E12*121/10</f>
        <v>0</v>
      </c>
      <c r="G12" s="26"/>
      <c r="H12" s="26"/>
      <c r="I12" s="26" t="n">
        <f aca="false">H12*121/10</f>
        <v>0</v>
      </c>
      <c r="J12" s="26"/>
      <c r="K12" s="37"/>
      <c r="L12" s="37"/>
      <c r="M12" s="37" t="n">
        <f aca="false">SQRT(F12^2+I12^2)</f>
        <v>0</v>
      </c>
      <c r="N12" s="37" t="n">
        <f aca="false">SQRT(G12^2+J12^2)*121/10</f>
        <v>0</v>
      </c>
      <c r="O12" s="38"/>
      <c r="P12" s="7" t="n">
        <f aca="false">(50-O12)/50*100</f>
        <v>100</v>
      </c>
    </row>
    <row r="13" customFormat="false" ht="1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/>
      <c r="F13" s="26" t="n">
        <f aca="false">E13*121/10</f>
        <v>0</v>
      </c>
      <c r="G13" s="26"/>
      <c r="H13" s="26"/>
      <c r="I13" s="26" t="n">
        <f aca="false">H13*121/10</f>
        <v>0</v>
      </c>
      <c r="J13" s="26"/>
      <c r="K13" s="37"/>
      <c r="L13" s="37"/>
      <c r="M13" s="37" t="n">
        <f aca="false">SQRT(F13^2+I13^2)</f>
        <v>0</v>
      </c>
      <c r="N13" s="37" t="n">
        <f aca="false">SQRT(G13^2+J13^2)*121/10</f>
        <v>0</v>
      </c>
      <c r="O13" s="38"/>
      <c r="P13" s="7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/>
      <c r="F14" s="26" t="n">
        <f aca="false">E14*121/10</f>
        <v>0</v>
      </c>
      <c r="G14" s="26"/>
      <c r="H14" s="26"/>
      <c r="I14" s="26" t="n">
        <f aca="false">H14*121/10</f>
        <v>0</v>
      </c>
      <c r="J14" s="26"/>
      <c r="K14" s="37"/>
      <c r="L14" s="37"/>
      <c r="M14" s="37" t="n">
        <f aca="false">SQRT(F14^2+I14^2)</f>
        <v>0</v>
      </c>
      <c r="N14" s="37" t="n">
        <f aca="false">SQRT(G14^2+J14^2)*121/10</f>
        <v>0</v>
      </c>
      <c r="O14" s="38"/>
      <c r="P14" s="7" t="n">
        <f aca="false">(50-O14)/50*100</f>
        <v>100</v>
      </c>
    </row>
    <row r="15" customFormat="false" ht="1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/>
      <c r="F15" s="26" t="n">
        <f aca="false">E15*121/10</f>
        <v>0</v>
      </c>
      <c r="G15" s="26"/>
      <c r="H15" s="26"/>
      <c r="I15" s="26" t="n">
        <f aca="false">H15*121/10</f>
        <v>0</v>
      </c>
      <c r="J15" s="26"/>
      <c r="K15" s="37"/>
      <c r="L15" s="37"/>
      <c r="M15" s="37" t="n">
        <f aca="false">SQRT(F15^2+I15^2)</f>
        <v>0</v>
      </c>
      <c r="N15" s="37" t="n">
        <f aca="false">SQRT(G15^2+J15^2)*121/10</f>
        <v>0</v>
      </c>
      <c r="O15" s="38"/>
      <c r="P15" s="7" t="n">
        <f aca="false">(50-O15)/50*100</f>
        <v>100</v>
      </c>
    </row>
    <row r="16" customFormat="false" ht="1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/>
      <c r="F16" s="26" t="n">
        <f aca="false">E16*121/10</f>
        <v>0</v>
      </c>
      <c r="G16" s="26"/>
      <c r="H16" s="26"/>
      <c r="I16" s="26" t="n">
        <f aca="false">H16*121/10</f>
        <v>0</v>
      </c>
      <c r="J16" s="26"/>
      <c r="K16" s="37"/>
      <c r="L16" s="37"/>
      <c r="M16" s="37" t="n">
        <f aca="false">SQRT(F16^2+I16^2)</f>
        <v>0</v>
      </c>
      <c r="N16" s="37" t="n">
        <f aca="false">SQRT(G16^2+J16^2)*121/10</f>
        <v>0</v>
      </c>
      <c r="O16" s="38"/>
      <c r="P16" s="7" t="n">
        <f aca="false">(50-O16)/50*100</f>
        <v>100</v>
      </c>
    </row>
    <row r="17" customFormat="false" ht="1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F17" s="26" t="n">
        <f aca="false">E17*121/10</f>
        <v>0</v>
      </c>
      <c r="I17" s="26" t="n">
        <f aca="false">H17*121/10</f>
        <v>0</v>
      </c>
      <c r="K17" s="7"/>
      <c r="L17" s="7"/>
      <c r="M17" s="37" t="n">
        <f aca="false">SQRT(F17^2+I17^2)</f>
        <v>0</v>
      </c>
      <c r="N17" s="37" t="n">
        <f aca="false">SQRT(G17^2+J17^2)*121/10</f>
        <v>0</v>
      </c>
      <c r="O17" s="38"/>
      <c r="P17" s="7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O18" s="38"/>
      <c r="P18" s="7" t="n">
        <f aca="false">(50-O18)/50*100</f>
        <v>100</v>
      </c>
    </row>
    <row r="21" customFormat="false" ht="15" hidden="false" customHeight="false" outlineLevel="0" collapsed="false">
      <c r="A21" s="25" t="s">
        <v>14</v>
      </c>
    </row>
    <row r="23" customFormat="false" ht="1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33" t="s">
        <v>29</v>
      </c>
      <c r="L24" s="34" t="s">
        <v>30</v>
      </c>
      <c r="M24" s="31" t="s">
        <v>31</v>
      </c>
      <c r="N24" s="31" t="s">
        <v>32</v>
      </c>
      <c r="O24" s="35" t="s">
        <v>33</v>
      </c>
      <c r="P24" s="36" t="s">
        <v>34</v>
      </c>
    </row>
    <row r="25" customFormat="false" ht="1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/>
      <c r="F25" s="26" t="n">
        <f aca="false">E25*56/10</f>
        <v>0</v>
      </c>
      <c r="G25" s="26"/>
      <c r="H25" s="26"/>
      <c r="I25" s="26" t="n">
        <f aca="false">H25*56/10</f>
        <v>0</v>
      </c>
      <c r="J25" s="26"/>
      <c r="K25" s="39"/>
      <c r="L25" s="37"/>
      <c r="M25" s="40" t="n">
        <f aca="false">SQRT(F25^2+I25^2)</f>
        <v>0</v>
      </c>
      <c r="N25" s="41" t="n">
        <f aca="false">SQRT(G25^2+J25^2)*56/10</f>
        <v>0</v>
      </c>
      <c r="O25" s="42"/>
      <c r="P25" s="43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/>
      <c r="F26" s="26" t="n">
        <f aca="false">E26*56/10</f>
        <v>0</v>
      </c>
      <c r="G26" s="26"/>
      <c r="H26" s="26"/>
      <c r="I26" s="26" t="n">
        <f aca="false">H26*56/10</f>
        <v>0</v>
      </c>
      <c r="J26" s="26"/>
      <c r="K26" s="39"/>
      <c r="L26" s="37"/>
      <c r="M26" s="39" t="n">
        <f aca="false">SQRT(F26^2+I26^2)</f>
        <v>0</v>
      </c>
      <c r="N26" s="44" t="n">
        <f aca="false">SQRT(G26^2+J26^2)*56/10</f>
        <v>0</v>
      </c>
      <c r="O26" s="42"/>
      <c r="P26" s="45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/>
      <c r="F27" s="26" t="n">
        <f aca="false">E27*56/10</f>
        <v>0</v>
      </c>
      <c r="G27" s="26"/>
      <c r="H27" s="26"/>
      <c r="I27" s="26" t="n">
        <f aca="false">H27*56/10</f>
        <v>0</v>
      </c>
      <c r="J27" s="26"/>
      <c r="K27" s="39"/>
      <c r="L27" s="37"/>
      <c r="M27" s="39" t="n">
        <f aca="false">SQRT(F27^2+I27^2)</f>
        <v>0</v>
      </c>
      <c r="N27" s="44" t="n">
        <f aca="false">SQRT(G27^2+J27^2)*56/10</f>
        <v>0</v>
      </c>
      <c r="O27" s="42"/>
      <c r="P27" s="45" t="n">
        <f aca="false">(20-O27)/20*100</f>
        <v>100</v>
      </c>
    </row>
    <row r="28" customFormat="false" ht="1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/>
      <c r="F28" s="26" t="n">
        <f aca="false">E28*56/10</f>
        <v>0</v>
      </c>
      <c r="G28" s="26"/>
      <c r="H28" s="26"/>
      <c r="I28" s="26" t="n">
        <f aca="false">H28*56/10</f>
        <v>0</v>
      </c>
      <c r="J28" s="26"/>
      <c r="K28" s="39"/>
      <c r="L28" s="37"/>
      <c r="M28" s="39" t="n">
        <f aca="false">SQRT(F28^2+I28^2)</f>
        <v>0</v>
      </c>
      <c r="N28" s="44" t="n">
        <f aca="false">SQRT(G28^2+J28^2)*56/10</f>
        <v>0</v>
      </c>
      <c r="O28" s="42"/>
      <c r="P28" s="45" t="n">
        <f aca="false">(20-O28)/20*100</f>
        <v>100</v>
      </c>
    </row>
    <row r="29" customFormat="false" ht="1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/>
      <c r="F29" s="26" t="n">
        <f aca="false">E29*56/10</f>
        <v>0</v>
      </c>
      <c r="G29" s="26"/>
      <c r="H29" s="26"/>
      <c r="I29" s="26" t="n">
        <f aca="false">H29*56/10</f>
        <v>0</v>
      </c>
      <c r="J29" s="26"/>
      <c r="K29" s="39"/>
      <c r="L29" s="37"/>
      <c r="M29" s="39" t="n">
        <f aca="false">SQRT(F29^2+I29^2)</f>
        <v>0</v>
      </c>
      <c r="N29" s="44" t="n">
        <f aca="false">SQRT(G29^2+J29^2)*56/10</f>
        <v>0</v>
      </c>
      <c r="O29" s="42"/>
      <c r="P29" s="45" t="n">
        <f aca="false">(20-O29)/20*100</f>
        <v>100</v>
      </c>
    </row>
    <row r="30" customFormat="false" ht="1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/>
      <c r="F30" s="26" t="n">
        <f aca="false">E30*56/10</f>
        <v>0</v>
      </c>
      <c r="G30" s="26"/>
      <c r="H30" s="26"/>
      <c r="I30" s="26" t="n">
        <f aca="false">H30*56/10</f>
        <v>0</v>
      </c>
      <c r="J30" s="26"/>
      <c r="K30" s="39"/>
      <c r="L30" s="37"/>
      <c r="M30" s="39" t="n">
        <f aca="false">SQRT(F30^2+I30^2)</f>
        <v>0</v>
      </c>
      <c r="N30" s="44" t="n">
        <f aca="false">SQRT(G30^2+J30^2)*56/10</f>
        <v>0</v>
      </c>
      <c r="O30" s="42"/>
      <c r="P30" s="45" t="n">
        <f aca="false">(20-O30)/20*100</f>
        <v>100</v>
      </c>
    </row>
    <row r="31" customFormat="false" ht="1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/>
      <c r="F31" s="26" t="n">
        <f aca="false">E31*56/10</f>
        <v>0</v>
      </c>
      <c r="G31" s="26"/>
      <c r="H31" s="26"/>
      <c r="I31" s="26" t="n">
        <f aca="false">H31*56/10</f>
        <v>0</v>
      </c>
      <c r="J31" s="26"/>
      <c r="K31" s="39"/>
      <c r="L31" s="37"/>
      <c r="M31" s="39" t="n">
        <f aca="false">SQRT(F31^2+I31^2)</f>
        <v>0</v>
      </c>
      <c r="N31" s="44" t="n">
        <f aca="false">SQRT(G31^2+J31^2)*56/10</f>
        <v>0</v>
      </c>
      <c r="O31" s="42"/>
      <c r="P31" s="45" t="n">
        <f aca="false">(20-O31)/20*100</f>
        <v>100</v>
      </c>
    </row>
    <row r="32" customFormat="false" ht="1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9"/>
      <c r="L32" s="37"/>
      <c r="M32" s="39"/>
      <c r="N32" s="44"/>
      <c r="O32" s="42"/>
      <c r="P32" s="45"/>
    </row>
    <row r="33" customFormat="false" ht="1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9"/>
      <c r="L33" s="37"/>
      <c r="M33" s="39"/>
      <c r="N33" s="44"/>
      <c r="O33" s="42"/>
      <c r="P33" s="45"/>
    </row>
    <row r="34" customFormat="false" ht="1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46"/>
      <c r="L34" s="47"/>
      <c r="M34" s="46"/>
      <c r="N34" s="48"/>
      <c r="O34" s="49"/>
      <c r="P34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0" activeCellId="0" sqref="M140"/>
    </sheetView>
  </sheetViews>
  <sheetFormatPr defaultRowHeight="15.75"/>
  <cols>
    <col collapsed="false" hidden="false" max="1" min="1" style="0" width="14.2744186046512"/>
    <col collapsed="false" hidden="false" max="2" min="2" style="0" width="7.26046511627907"/>
    <col collapsed="false" hidden="false" max="4" min="3" style="0" width="12.6744186046512"/>
    <col collapsed="false" hidden="false" max="5" min="5" style="0" width="8"/>
    <col collapsed="false" hidden="false" max="7" min="6" style="0" width="12.6744186046512"/>
    <col collapsed="false" hidden="false" max="8" min="8" style="0" width="8"/>
    <col collapsed="false" hidden="false" max="10" min="9" style="0" width="12.6744186046512"/>
    <col collapsed="false" hidden="false" max="11" min="11" style="0" width="7.87441860465116"/>
    <col collapsed="false" hidden="false" max="13" min="12" style="0" width="12.6744186046512"/>
    <col collapsed="false" hidden="false" max="14" min="14" style="0" width="7.87441860465116"/>
    <col collapsed="false" hidden="false" max="1025" min="15" style="0" width="11.5674418604651"/>
  </cols>
  <sheetData>
    <row r="2" customFormat="false" ht="16.5" hidden="false" customHeight="false" outlineLevel="0" collapsed="false">
      <c r="A2" s="56" t="s">
        <v>107</v>
      </c>
      <c r="C2" s="0" t="s">
        <v>108</v>
      </c>
      <c r="D2" s="0" t="s">
        <v>19</v>
      </c>
    </row>
    <row r="3" customFormat="false" ht="16.5" hidden="false" customHeight="false" outlineLevel="0" collapsed="false">
      <c r="A3" s="19"/>
      <c r="B3" s="7"/>
      <c r="C3" s="57" t="s">
        <v>109</v>
      </c>
      <c r="D3" s="57"/>
      <c r="E3" s="57"/>
      <c r="F3" s="58" t="s">
        <v>110</v>
      </c>
      <c r="G3" s="58"/>
      <c r="H3" s="58"/>
      <c r="I3" s="57" t="s">
        <v>111</v>
      </c>
      <c r="J3" s="57"/>
      <c r="K3" s="57"/>
      <c r="L3" s="57" t="s">
        <v>112</v>
      </c>
      <c r="M3" s="57"/>
      <c r="N3" s="57"/>
      <c r="P3" s="59"/>
      <c r="Q3" s="59"/>
      <c r="R3" s="59"/>
      <c r="S3" s="59"/>
      <c r="T3" s="59"/>
      <c r="U3" s="59"/>
      <c r="V3" s="59"/>
      <c r="W3" s="59"/>
    </row>
    <row r="4" customFormat="false" ht="16.5" hidden="false" customHeight="false" outlineLevel="0" collapsed="false">
      <c r="A4" s="60" t="s">
        <v>20</v>
      </c>
      <c r="B4" s="60" t="s">
        <v>57</v>
      </c>
      <c r="C4" s="61" t="s">
        <v>31</v>
      </c>
      <c r="D4" s="62" t="s">
        <v>29</v>
      </c>
      <c r="E4" s="32" t="s">
        <v>113</v>
      </c>
      <c r="F4" s="63" t="s">
        <v>31</v>
      </c>
      <c r="G4" s="62" t="s">
        <v>29</v>
      </c>
      <c r="H4" s="32" t="s">
        <v>113</v>
      </c>
      <c r="I4" s="63" t="s">
        <v>31</v>
      </c>
      <c r="J4" s="62" t="s">
        <v>29</v>
      </c>
      <c r="K4" s="32" t="s">
        <v>113</v>
      </c>
      <c r="L4" s="63" t="s">
        <v>31</v>
      </c>
      <c r="M4" s="62" t="s">
        <v>29</v>
      </c>
      <c r="N4" s="32" t="s">
        <v>113</v>
      </c>
      <c r="P4" s="64"/>
      <c r="Q4" s="64"/>
      <c r="R4" s="64"/>
      <c r="S4" s="64"/>
      <c r="T4" s="65"/>
      <c r="U4" s="65"/>
      <c r="V4" s="65"/>
      <c r="W4" s="65"/>
    </row>
    <row r="5" customFormat="false" ht="15.75" hidden="false" customHeight="false" outlineLevel="0" collapsed="false">
      <c r="A5" s="66" t="s">
        <v>36</v>
      </c>
      <c r="B5" s="66" t="n">
        <v>250</v>
      </c>
      <c r="C5" s="66" t="s">
        <v>114</v>
      </c>
      <c r="D5" s="66" t="s">
        <v>115</v>
      </c>
      <c r="E5" s="66" t="n">
        <v>98</v>
      </c>
      <c r="F5" s="66" t="s">
        <v>116</v>
      </c>
      <c r="G5" s="66" t="s">
        <v>117</v>
      </c>
      <c r="H5" s="66" t="n">
        <v>90</v>
      </c>
      <c r="I5" s="66" t="s">
        <v>118</v>
      </c>
      <c r="J5" s="66" t="s">
        <v>119</v>
      </c>
      <c r="K5" s="67" t="n">
        <v>90</v>
      </c>
      <c r="L5" s="66" t="s">
        <v>120</v>
      </c>
      <c r="M5" s="66" t="s">
        <v>115</v>
      </c>
      <c r="N5" s="66" t="n">
        <v>90</v>
      </c>
      <c r="P5" s="7"/>
      <c r="Q5" s="7"/>
      <c r="R5" s="7"/>
      <c r="S5" s="7"/>
      <c r="T5" s="7"/>
      <c r="U5" s="7"/>
      <c r="V5" s="7"/>
      <c r="W5" s="7"/>
    </row>
    <row r="6" customFormat="false" ht="15.75" hidden="false" customHeight="false" outlineLevel="0" collapsed="false">
      <c r="A6" s="68" t="s">
        <v>38</v>
      </c>
      <c r="B6" s="68" t="n">
        <v>350</v>
      </c>
      <c r="C6" s="68" t="s">
        <v>121</v>
      </c>
      <c r="D6" s="68" t="s">
        <v>122</v>
      </c>
      <c r="E6" s="68" t="n">
        <v>98</v>
      </c>
      <c r="F6" s="68" t="s">
        <v>123</v>
      </c>
      <c r="G6" s="68" t="s">
        <v>124</v>
      </c>
      <c r="H6" s="68" t="n">
        <v>100</v>
      </c>
      <c r="I6" s="68" t="s">
        <v>125</v>
      </c>
      <c r="J6" s="68" t="s">
        <v>126</v>
      </c>
      <c r="K6" s="69" t="n">
        <v>95</v>
      </c>
      <c r="L6" s="68" t="s">
        <v>127</v>
      </c>
      <c r="M6" s="68" t="s">
        <v>128</v>
      </c>
      <c r="N6" s="68" t="n">
        <v>100</v>
      </c>
      <c r="P6" s="7"/>
      <c r="Q6" s="7"/>
      <c r="R6" s="7"/>
      <c r="S6" s="7"/>
      <c r="T6" s="7"/>
      <c r="U6" s="7"/>
      <c r="V6" s="7"/>
      <c r="W6" s="7"/>
    </row>
    <row r="7" customFormat="false" ht="15.75" hidden="false" customHeight="false" outlineLevel="0" collapsed="false">
      <c r="A7" s="68" t="s">
        <v>40</v>
      </c>
      <c r="B7" s="68" t="n">
        <v>250</v>
      </c>
      <c r="C7" s="68" t="s">
        <v>129</v>
      </c>
      <c r="D7" s="68" t="s">
        <v>130</v>
      </c>
      <c r="E7" s="68" t="n">
        <v>100</v>
      </c>
      <c r="F7" s="68" t="s">
        <v>131</v>
      </c>
      <c r="G7" s="68" t="s">
        <v>132</v>
      </c>
      <c r="H7" s="68" t="n">
        <v>100</v>
      </c>
      <c r="I7" s="68" t="s">
        <v>133</v>
      </c>
      <c r="J7" s="68" t="s">
        <v>134</v>
      </c>
      <c r="K7" s="69" t="n">
        <v>100</v>
      </c>
      <c r="L7" s="68" t="s">
        <v>135</v>
      </c>
      <c r="M7" s="68" t="s">
        <v>136</v>
      </c>
      <c r="N7" s="68" t="n">
        <v>100</v>
      </c>
      <c r="P7" s="7"/>
      <c r="Q7" s="7"/>
      <c r="R7" s="7"/>
      <c r="S7" s="7"/>
      <c r="T7" s="7"/>
      <c r="U7" s="7"/>
      <c r="V7" s="7"/>
      <c r="W7" s="7"/>
    </row>
    <row r="8" customFormat="false" ht="15.75" hidden="false" customHeight="false" outlineLevel="0" collapsed="false">
      <c r="A8" s="68" t="s">
        <v>44</v>
      </c>
      <c r="B8" s="68" t="n">
        <v>250</v>
      </c>
      <c r="C8" s="68" t="s">
        <v>137</v>
      </c>
      <c r="D8" s="68" t="s">
        <v>138</v>
      </c>
      <c r="E8" s="68" t="n">
        <v>100</v>
      </c>
      <c r="F8" s="68" t="s">
        <v>139</v>
      </c>
      <c r="G8" s="68" t="s">
        <v>140</v>
      </c>
      <c r="H8" s="68" t="n">
        <v>100</v>
      </c>
      <c r="I8" s="68" t="s">
        <v>141</v>
      </c>
      <c r="J8" s="70" t="s">
        <v>130</v>
      </c>
      <c r="K8" s="69" t="n">
        <v>100</v>
      </c>
      <c r="L8" s="68" t="s">
        <v>142</v>
      </c>
      <c r="M8" s="68" t="s">
        <v>143</v>
      </c>
      <c r="N8" s="68" t="n">
        <v>100</v>
      </c>
      <c r="P8" s="7"/>
      <c r="Q8" s="7"/>
      <c r="R8" s="7"/>
      <c r="S8" s="7"/>
      <c r="T8" s="7"/>
      <c r="U8" s="7"/>
      <c r="V8" s="7"/>
      <c r="W8" s="7"/>
    </row>
    <row r="9" customFormat="false" ht="15.75" hidden="false" customHeight="false" outlineLevel="0" collapsed="false">
      <c r="A9" s="68" t="s">
        <v>46</v>
      </c>
      <c r="B9" s="68" t="n">
        <v>300</v>
      </c>
      <c r="C9" s="68" t="s">
        <v>144</v>
      </c>
      <c r="D9" s="68" t="s">
        <v>145</v>
      </c>
      <c r="E9" s="68" t="n">
        <v>98</v>
      </c>
      <c r="F9" s="68" t="s">
        <v>146</v>
      </c>
      <c r="G9" s="68" t="s">
        <v>147</v>
      </c>
      <c r="H9" s="68" t="n">
        <v>100</v>
      </c>
      <c r="I9" s="68" t="s">
        <v>148</v>
      </c>
      <c r="J9" s="70" t="s">
        <v>149</v>
      </c>
      <c r="K9" s="69" t="n">
        <v>100</v>
      </c>
      <c r="L9" s="68" t="s">
        <v>150</v>
      </c>
      <c r="M9" s="68" t="s">
        <v>151</v>
      </c>
      <c r="N9" s="68" t="n">
        <v>90</v>
      </c>
      <c r="P9" s="7"/>
      <c r="Q9" s="7"/>
      <c r="R9" s="7"/>
      <c r="S9" s="7"/>
      <c r="T9" s="7"/>
      <c r="U9" s="7"/>
      <c r="V9" s="7"/>
      <c r="W9" s="7"/>
    </row>
    <row r="10" customFormat="false" ht="15.75" hidden="false" customHeight="false" outlineLevel="0" collapsed="false">
      <c r="A10" s="68" t="s">
        <v>48</v>
      </c>
      <c r="B10" s="68" t="n">
        <v>400</v>
      </c>
      <c r="C10" s="68" t="s">
        <v>152</v>
      </c>
      <c r="D10" s="68" t="s">
        <v>153</v>
      </c>
      <c r="E10" s="68" t="n">
        <v>96</v>
      </c>
      <c r="F10" s="68" t="s">
        <v>154</v>
      </c>
      <c r="G10" s="68" t="s">
        <v>155</v>
      </c>
      <c r="H10" s="68" t="n">
        <v>100</v>
      </c>
      <c r="I10" s="68" t="s">
        <v>156</v>
      </c>
      <c r="J10" s="68" t="s">
        <v>157</v>
      </c>
      <c r="K10" s="69" t="n">
        <v>100</v>
      </c>
      <c r="L10" s="68" t="s">
        <v>158</v>
      </c>
      <c r="M10" s="68" t="s">
        <v>159</v>
      </c>
      <c r="N10" s="68" t="n">
        <v>100</v>
      </c>
      <c r="P10" s="7"/>
      <c r="Q10" s="7"/>
      <c r="R10" s="7"/>
      <c r="S10" s="7"/>
      <c r="T10" s="7"/>
      <c r="U10" s="7"/>
      <c r="V10" s="7"/>
      <c r="W10" s="7"/>
    </row>
    <row r="11" customFormat="false" ht="15.75" hidden="false" customHeight="false" outlineLevel="0" collapsed="false">
      <c r="A11" s="68" t="s">
        <v>50</v>
      </c>
      <c r="B11" s="68" t="n">
        <v>550</v>
      </c>
      <c r="C11" s="68" t="s">
        <v>160</v>
      </c>
      <c r="D11" s="68" t="s">
        <v>161</v>
      </c>
      <c r="E11" s="68" t="n">
        <v>100</v>
      </c>
      <c r="F11" s="68" t="s">
        <v>162</v>
      </c>
      <c r="G11" s="68" t="s">
        <v>163</v>
      </c>
      <c r="H11" s="68" t="n">
        <v>100</v>
      </c>
      <c r="I11" s="68" t="s">
        <v>164</v>
      </c>
      <c r="J11" s="68" t="s">
        <v>165</v>
      </c>
      <c r="K11" s="69" t="n">
        <v>100</v>
      </c>
      <c r="L11" s="68" t="s">
        <v>166</v>
      </c>
      <c r="M11" s="68" t="s">
        <v>167</v>
      </c>
      <c r="N11" s="68" t="n">
        <v>100</v>
      </c>
      <c r="P11" s="7"/>
      <c r="Q11" s="7"/>
      <c r="R11" s="7"/>
      <c r="S11" s="7"/>
      <c r="T11" s="7"/>
      <c r="U11" s="7"/>
      <c r="V11" s="7"/>
      <c r="W11" s="7"/>
    </row>
    <row r="12" customFormat="false" ht="15.75" hidden="false" customHeight="false" outlineLevel="0" collapsed="false">
      <c r="A12" s="68" t="s">
        <v>51</v>
      </c>
      <c r="B12" s="68" t="n">
        <v>250</v>
      </c>
      <c r="C12" s="68" t="s">
        <v>168</v>
      </c>
      <c r="D12" s="68" t="s">
        <v>169</v>
      </c>
      <c r="E12" s="68" t="n">
        <v>100</v>
      </c>
      <c r="F12" s="68" t="s">
        <v>170</v>
      </c>
      <c r="G12" s="68" t="s">
        <v>171</v>
      </c>
      <c r="H12" s="68" t="n">
        <v>100</v>
      </c>
      <c r="I12" s="68" t="s">
        <v>172</v>
      </c>
      <c r="J12" s="68" t="s">
        <v>173</v>
      </c>
      <c r="K12" s="68" t="n">
        <v>100</v>
      </c>
      <c r="L12" s="68" t="s">
        <v>174</v>
      </c>
      <c r="M12" s="68" t="s">
        <v>175</v>
      </c>
      <c r="N12" s="68" t="n">
        <v>100</v>
      </c>
    </row>
    <row r="13" customFormat="false" ht="15.75" hidden="false" customHeight="false" outlineLevel="0" collapsed="false">
      <c r="A13" s="68" t="s">
        <v>52</v>
      </c>
      <c r="B13" s="68" t="n">
        <v>350</v>
      </c>
      <c r="C13" s="68" t="s">
        <v>176</v>
      </c>
      <c r="D13" s="68" t="s">
        <v>177</v>
      </c>
      <c r="E13" s="68" t="n">
        <v>58</v>
      </c>
      <c r="F13" s="68" t="s">
        <v>178</v>
      </c>
      <c r="G13" s="68" t="s">
        <v>179</v>
      </c>
      <c r="H13" s="68" t="n">
        <v>70</v>
      </c>
      <c r="I13" s="68" t="s">
        <v>180</v>
      </c>
      <c r="J13" s="68" t="s">
        <v>181</v>
      </c>
      <c r="K13" s="68" t="n">
        <v>52</v>
      </c>
      <c r="L13" s="68" t="s">
        <v>182</v>
      </c>
      <c r="M13" s="54" t="s">
        <v>183</v>
      </c>
      <c r="N13" s="68" t="n">
        <v>44</v>
      </c>
    </row>
    <row r="14" customFormat="false" ht="15.75" hidden="false" customHeight="false" outlineLevel="0" collapsed="false">
      <c r="A14" s="68" t="s">
        <v>42</v>
      </c>
      <c r="B14" s="68" t="n">
        <v>350</v>
      </c>
      <c r="C14" s="68" t="s">
        <v>184</v>
      </c>
      <c r="D14" s="68" t="s">
        <v>185</v>
      </c>
      <c r="E14" s="68" t="n">
        <v>100</v>
      </c>
      <c r="F14" s="68" t="s">
        <v>186</v>
      </c>
      <c r="G14" s="68" t="s">
        <v>187</v>
      </c>
      <c r="H14" s="68" t="n">
        <v>100</v>
      </c>
      <c r="I14" s="68" t="s">
        <v>188</v>
      </c>
      <c r="J14" s="68" t="s">
        <v>189</v>
      </c>
      <c r="K14" s="68" t="n">
        <v>100</v>
      </c>
      <c r="L14" s="68" t="s">
        <v>190</v>
      </c>
      <c r="M14" s="68" t="s">
        <v>191</v>
      </c>
      <c r="N14" s="68" t="n">
        <v>100</v>
      </c>
    </row>
    <row r="15" customFormat="false" ht="15.75" hidden="false" customHeight="false" outlineLevel="0" collapsed="false">
      <c r="A15" s="71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customFormat="false" ht="15.7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customFormat="false" ht="15.7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customFormat="false" ht="16.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20" customFormat="false" ht="16.5" hidden="false" customHeight="false" outlineLevel="0" collapsed="false">
      <c r="A20" s="56" t="s">
        <v>192</v>
      </c>
      <c r="C20" s="0" t="s">
        <v>193</v>
      </c>
      <c r="E20" s="0" t="s">
        <v>108</v>
      </c>
      <c r="F20" s="0" t="s">
        <v>19</v>
      </c>
    </row>
    <row r="21" customFormat="false" ht="16.5" hidden="false" customHeight="false" outlineLevel="0" collapsed="false">
      <c r="C21" s="66" t="s">
        <v>109</v>
      </c>
      <c r="D21" s="66"/>
      <c r="E21" s="66"/>
      <c r="F21" s="72" t="s">
        <v>110</v>
      </c>
      <c r="G21" s="72"/>
      <c r="H21" s="72"/>
      <c r="I21" s="66" t="s">
        <v>111</v>
      </c>
      <c r="J21" s="66"/>
      <c r="K21" s="66"/>
      <c r="L21" s="66" t="s">
        <v>112</v>
      </c>
      <c r="M21" s="66"/>
      <c r="N21" s="66"/>
    </row>
    <row r="22" customFormat="false" ht="16.5" hidden="false" customHeight="false" outlineLevel="0" collapsed="false">
      <c r="A22" s="11" t="s">
        <v>56</v>
      </c>
      <c r="B22" s="73" t="s">
        <v>57</v>
      </c>
      <c r="C22" s="74" t="s">
        <v>31</v>
      </c>
      <c r="D22" s="75" t="s">
        <v>29</v>
      </c>
      <c r="E22" s="76" t="s">
        <v>113</v>
      </c>
      <c r="F22" s="74" t="s">
        <v>31</v>
      </c>
      <c r="G22" s="75" t="s">
        <v>29</v>
      </c>
      <c r="H22" s="76" t="s">
        <v>113</v>
      </c>
      <c r="I22" s="74" t="s">
        <v>31</v>
      </c>
      <c r="J22" s="75" t="s">
        <v>29</v>
      </c>
      <c r="K22" s="76" t="s">
        <v>113</v>
      </c>
      <c r="L22" s="74" t="s">
        <v>31</v>
      </c>
      <c r="M22" s="75" t="s">
        <v>29</v>
      </c>
      <c r="N22" s="77" t="s">
        <v>113</v>
      </c>
    </row>
    <row r="23" customFormat="false" ht="15.75" hidden="false" customHeight="false" outlineLevel="0" collapsed="false">
      <c r="A23" s="78" t="n">
        <v>0</v>
      </c>
      <c r="B23" s="66" t="n">
        <v>250</v>
      </c>
      <c r="C23" s="79" t="s">
        <v>194</v>
      </c>
      <c r="D23" s="80" t="s">
        <v>130</v>
      </c>
      <c r="E23" s="66" t="n">
        <v>100</v>
      </c>
      <c r="F23" s="81" t="s">
        <v>195</v>
      </c>
      <c r="G23" s="80" t="s">
        <v>130</v>
      </c>
      <c r="H23" s="66" t="n">
        <v>100</v>
      </c>
      <c r="I23" s="81" t="s">
        <v>196</v>
      </c>
      <c r="J23" s="80" t="s">
        <v>130</v>
      </c>
      <c r="K23" s="66" t="n">
        <v>100</v>
      </c>
      <c r="L23" s="81" t="s">
        <v>197</v>
      </c>
      <c r="M23" s="80" t="s">
        <v>130</v>
      </c>
      <c r="N23" s="66" t="n">
        <v>100</v>
      </c>
    </row>
    <row r="24" customFormat="false" ht="15.75" hidden="false" customHeight="false" outlineLevel="0" collapsed="false">
      <c r="A24" s="82" t="n">
        <v>0.01</v>
      </c>
      <c r="B24" s="68" t="n">
        <v>250</v>
      </c>
      <c r="C24" s="83" t="s">
        <v>198</v>
      </c>
      <c r="D24" s="84" t="s">
        <v>130</v>
      </c>
      <c r="E24" s="68" t="n">
        <v>100</v>
      </c>
      <c r="F24" s="85" t="s">
        <v>199</v>
      </c>
      <c r="G24" s="84" t="s">
        <v>200</v>
      </c>
      <c r="H24" s="68" t="n">
        <v>100</v>
      </c>
      <c r="I24" s="85" t="s">
        <v>201</v>
      </c>
      <c r="J24" s="84" t="s">
        <v>202</v>
      </c>
      <c r="K24" s="68" t="n">
        <v>100</v>
      </c>
      <c r="L24" s="85" t="s">
        <v>203</v>
      </c>
      <c r="M24" s="84" t="s">
        <v>138</v>
      </c>
      <c r="N24" s="68" t="n">
        <v>100</v>
      </c>
    </row>
    <row r="25" customFormat="false" ht="15.75" hidden="false" customHeight="false" outlineLevel="0" collapsed="false">
      <c r="A25" s="82" t="n">
        <v>0.02</v>
      </c>
      <c r="B25" s="68" t="n">
        <v>250</v>
      </c>
      <c r="C25" s="83" t="s">
        <v>204</v>
      </c>
      <c r="D25" s="84" t="s">
        <v>205</v>
      </c>
      <c r="E25" s="68" t="n">
        <v>100</v>
      </c>
      <c r="F25" s="85" t="s">
        <v>206</v>
      </c>
      <c r="G25" s="84" t="s">
        <v>207</v>
      </c>
      <c r="H25" s="68" t="n">
        <v>100</v>
      </c>
      <c r="I25" s="85" t="s">
        <v>208</v>
      </c>
      <c r="J25" s="84" t="s">
        <v>117</v>
      </c>
      <c r="K25" s="68" t="n">
        <v>100</v>
      </c>
      <c r="L25" s="85" t="s">
        <v>209</v>
      </c>
      <c r="M25" s="84" t="s">
        <v>210</v>
      </c>
      <c r="N25" s="68" t="n">
        <v>100</v>
      </c>
    </row>
    <row r="26" customFormat="false" ht="15.75" hidden="false" customHeight="false" outlineLevel="0" collapsed="false">
      <c r="A26" s="82" t="n">
        <v>0.03</v>
      </c>
      <c r="B26" s="68" t="n">
        <v>250</v>
      </c>
      <c r="C26" s="83" t="s">
        <v>211</v>
      </c>
      <c r="D26" s="84" t="s">
        <v>212</v>
      </c>
      <c r="E26" s="68" t="n">
        <v>100</v>
      </c>
      <c r="F26" s="85" t="s">
        <v>213</v>
      </c>
      <c r="G26" s="84" t="s">
        <v>214</v>
      </c>
      <c r="H26" s="68" t="n">
        <v>100</v>
      </c>
      <c r="I26" s="85" t="s">
        <v>215</v>
      </c>
      <c r="J26" s="84" t="s">
        <v>216</v>
      </c>
      <c r="K26" s="68" t="n">
        <v>100</v>
      </c>
      <c r="L26" s="85" t="s">
        <v>217</v>
      </c>
      <c r="M26" s="84" t="s">
        <v>218</v>
      </c>
      <c r="N26" s="68" t="n">
        <v>100</v>
      </c>
    </row>
    <row r="27" customFormat="false" ht="15.75" hidden="false" customHeight="false" outlineLevel="0" collapsed="false">
      <c r="A27" s="82" t="n">
        <v>0.04</v>
      </c>
      <c r="B27" s="68" t="n">
        <v>250</v>
      </c>
      <c r="C27" s="83" t="s">
        <v>219</v>
      </c>
      <c r="D27" s="84" t="s">
        <v>220</v>
      </c>
      <c r="E27" s="68" t="n">
        <v>100</v>
      </c>
      <c r="F27" s="85" t="s">
        <v>221</v>
      </c>
      <c r="G27" s="84" t="s">
        <v>222</v>
      </c>
      <c r="H27" s="68" t="n">
        <v>100</v>
      </c>
      <c r="I27" s="85" t="s">
        <v>223</v>
      </c>
      <c r="J27" s="84" t="s">
        <v>224</v>
      </c>
      <c r="K27" s="68" t="n">
        <v>100</v>
      </c>
      <c r="L27" s="85" t="s">
        <v>225</v>
      </c>
      <c r="M27" s="84" t="s">
        <v>226</v>
      </c>
      <c r="N27" s="68" t="n">
        <v>100</v>
      </c>
    </row>
    <row r="28" customFormat="false" ht="15.75" hidden="false" customHeight="false" outlineLevel="0" collapsed="false">
      <c r="A28" s="82" t="n">
        <v>0.05</v>
      </c>
      <c r="B28" s="68" t="n">
        <v>250</v>
      </c>
      <c r="C28" s="83" t="s">
        <v>227</v>
      </c>
      <c r="D28" s="84" t="s">
        <v>228</v>
      </c>
      <c r="E28" s="68" t="n">
        <v>100</v>
      </c>
      <c r="F28" s="85" t="s">
        <v>229</v>
      </c>
      <c r="G28" s="84" t="s">
        <v>230</v>
      </c>
      <c r="H28" s="68" t="n">
        <v>100</v>
      </c>
      <c r="I28" s="85" t="s">
        <v>231</v>
      </c>
      <c r="J28" s="84" t="s">
        <v>232</v>
      </c>
      <c r="K28" s="68" t="n">
        <v>95</v>
      </c>
      <c r="L28" s="85" t="s">
        <v>233</v>
      </c>
      <c r="M28" s="84" t="s">
        <v>234</v>
      </c>
      <c r="N28" s="68" t="n">
        <v>100</v>
      </c>
    </row>
    <row r="29" customFormat="false" ht="15.75" hidden="false" customHeight="false" outlineLevel="0" collapsed="false">
      <c r="A29" s="82" t="n">
        <v>0.06</v>
      </c>
      <c r="B29" s="68" t="n">
        <v>250</v>
      </c>
      <c r="C29" s="83" t="s">
        <v>235</v>
      </c>
      <c r="D29" s="84" t="s">
        <v>236</v>
      </c>
      <c r="E29" s="68" t="n">
        <v>100</v>
      </c>
      <c r="F29" s="85" t="s">
        <v>237</v>
      </c>
      <c r="G29" s="84" t="s">
        <v>238</v>
      </c>
      <c r="H29" s="68" t="n">
        <v>100</v>
      </c>
      <c r="I29" s="85" t="s">
        <v>239</v>
      </c>
      <c r="J29" s="84" t="s">
        <v>240</v>
      </c>
      <c r="K29" s="68" t="n">
        <v>100</v>
      </c>
      <c r="L29" s="85" t="s">
        <v>241</v>
      </c>
      <c r="M29" s="84" t="s">
        <v>242</v>
      </c>
      <c r="N29" s="68" t="n">
        <v>100</v>
      </c>
    </row>
    <row r="30" customFormat="false" ht="15.75" hidden="false" customHeight="false" outlineLevel="0" collapsed="false">
      <c r="A30" s="82" t="n">
        <v>0.07</v>
      </c>
      <c r="B30" s="68" t="n">
        <v>250</v>
      </c>
      <c r="C30" s="83" t="s">
        <v>243</v>
      </c>
      <c r="D30" s="84" t="s">
        <v>244</v>
      </c>
      <c r="E30" s="68" t="n">
        <v>100</v>
      </c>
      <c r="F30" s="85" t="s">
        <v>245</v>
      </c>
      <c r="G30" s="84" t="s">
        <v>246</v>
      </c>
      <c r="H30" s="68" t="n">
        <v>100</v>
      </c>
      <c r="I30" s="85" t="s">
        <v>247</v>
      </c>
      <c r="J30" s="84" t="s">
        <v>248</v>
      </c>
      <c r="K30" s="68" t="n">
        <v>100</v>
      </c>
      <c r="L30" s="85" t="s">
        <v>249</v>
      </c>
      <c r="M30" s="84" t="s">
        <v>250</v>
      </c>
      <c r="N30" s="68" t="n">
        <v>95</v>
      </c>
    </row>
    <row r="31" customFormat="false" ht="15.75" hidden="false" customHeight="false" outlineLevel="0" collapsed="false">
      <c r="A31" s="82" t="n">
        <v>0.08</v>
      </c>
      <c r="B31" s="68" t="n">
        <v>250</v>
      </c>
      <c r="C31" s="83" t="s">
        <v>251</v>
      </c>
      <c r="D31" s="84" t="s">
        <v>252</v>
      </c>
      <c r="E31" s="68" t="n">
        <v>95</v>
      </c>
      <c r="F31" s="85" t="s">
        <v>253</v>
      </c>
      <c r="G31" s="84" t="s">
        <v>254</v>
      </c>
      <c r="H31" s="68" t="n">
        <v>100</v>
      </c>
      <c r="I31" s="85" t="s">
        <v>255</v>
      </c>
      <c r="J31" s="84" t="s">
        <v>256</v>
      </c>
      <c r="K31" s="68" t="n">
        <v>100</v>
      </c>
      <c r="L31" s="85" t="s">
        <v>257</v>
      </c>
      <c r="M31" s="84" t="s">
        <v>258</v>
      </c>
      <c r="N31" s="68" t="n">
        <v>100</v>
      </c>
    </row>
    <row r="32" customFormat="false" ht="15.75" hidden="false" customHeight="false" outlineLevel="0" collapsed="false">
      <c r="A32" s="82" t="n">
        <v>0.09</v>
      </c>
      <c r="B32" s="68" t="n">
        <v>250</v>
      </c>
      <c r="C32" s="83" t="s">
        <v>259</v>
      </c>
      <c r="D32" s="84" t="s">
        <v>260</v>
      </c>
      <c r="E32" s="68" t="n">
        <v>100</v>
      </c>
      <c r="F32" s="85" t="s">
        <v>261</v>
      </c>
      <c r="G32" s="84" t="s">
        <v>262</v>
      </c>
      <c r="H32" s="68" t="n">
        <v>100</v>
      </c>
      <c r="I32" s="85" t="s">
        <v>263</v>
      </c>
      <c r="J32" s="84" t="s">
        <v>264</v>
      </c>
      <c r="K32" s="68" t="n">
        <v>100</v>
      </c>
      <c r="L32" s="85" t="s">
        <v>265</v>
      </c>
      <c r="M32" s="84" t="s">
        <v>266</v>
      </c>
      <c r="N32" s="68" t="n">
        <v>100</v>
      </c>
    </row>
    <row r="33" customFormat="false" ht="16.5" hidden="false" customHeight="false" outlineLevel="0" collapsed="false">
      <c r="A33" s="86" t="n">
        <v>0.1</v>
      </c>
      <c r="B33" s="87" t="n">
        <v>250</v>
      </c>
      <c r="C33" s="88" t="s">
        <v>267</v>
      </c>
      <c r="D33" s="89" t="s">
        <v>268</v>
      </c>
      <c r="E33" s="87" t="n">
        <v>95</v>
      </c>
      <c r="F33" s="90" t="s">
        <v>269</v>
      </c>
      <c r="G33" s="89" t="s">
        <v>270</v>
      </c>
      <c r="H33" s="87" t="n">
        <v>100</v>
      </c>
      <c r="I33" s="90" t="s">
        <v>271</v>
      </c>
      <c r="J33" s="89" t="s">
        <v>130</v>
      </c>
      <c r="K33" s="87" t="n">
        <v>95</v>
      </c>
      <c r="L33" s="90" t="s">
        <v>272</v>
      </c>
      <c r="M33" s="89" t="s">
        <v>273</v>
      </c>
      <c r="N33" s="87" t="n">
        <v>100</v>
      </c>
    </row>
    <row r="34" customFormat="false" ht="15.7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customFormat="false" ht="15.7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customFormat="false" ht="15.7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customFormat="false" ht="16.5" hidden="false" customHeight="false" outlineLevel="0" collapsed="false">
      <c r="A37" s="91" t="s">
        <v>274</v>
      </c>
      <c r="B37" s="7"/>
      <c r="C37" s="7" t="s">
        <v>275</v>
      </c>
      <c r="D37" s="7"/>
      <c r="E37" s="7" t="s">
        <v>276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6.5" hidden="false" customHeight="false" outlineLevel="0" collapsed="false">
      <c r="A38" s="14"/>
      <c r="B38" s="7"/>
      <c r="C38" s="66" t="s">
        <v>109</v>
      </c>
      <c r="D38" s="66"/>
      <c r="E38" s="66"/>
      <c r="F38" s="72" t="s">
        <v>110</v>
      </c>
      <c r="G38" s="72"/>
      <c r="H38" s="72"/>
      <c r="I38" s="66" t="s">
        <v>111</v>
      </c>
      <c r="J38" s="66"/>
      <c r="K38" s="66"/>
      <c r="L38" s="57" t="s">
        <v>112</v>
      </c>
      <c r="M38" s="57"/>
      <c r="N38" s="57"/>
    </row>
    <row r="39" customFormat="false" ht="16.5" hidden="false" customHeight="false" outlineLevel="0" collapsed="false">
      <c r="A39" s="43" t="s">
        <v>56</v>
      </c>
      <c r="B39" s="8" t="s">
        <v>57</v>
      </c>
      <c r="C39" s="60" t="s">
        <v>31</v>
      </c>
      <c r="D39" s="62" t="s">
        <v>29</v>
      </c>
      <c r="E39" s="76" t="s">
        <v>113</v>
      </c>
      <c r="F39" s="60" t="s">
        <v>31</v>
      </c>
      <c r="G39" s="62" t="s">
        <v>29</v>
      </c>
      <c r="H39" s="76" t="s">
        <v>113</v>
      </c>
      <c r="I39" s="60" t="s">
        <v>31</v>
      </c>
      <c r="J39" s="62" t="s">
        <v>29</v>
      </c>
      <c r="K39" s="76" t="s">
        <v>113</v>
      </c>
      <c r="L39" s="60" t="s">
        <v>31</v>
      </c>
      <c r="M39" s="62" t="s">
        <v>29</v>
      </c>
      <c r="N39" s="77" t="s">
        <v>113</v>
      </c>
    </row>
    <row r="40" customFormat="false" ht="15.75" hidden="false" customHeight="false" outlineLevel="0" collapsed="false">
      <c r="A40" s="78" t="n">
        <v>0</v>
      </c>
      <c r="B40" s="92" t="n">
        <v>250</v>
      </c>
      <c r="C40" s="93" t="n">
        <v>1.24123177607033</v>
      </c>
      <c r="D40" s="94" t="n">
        <v>0.0535009367583268</v>
      </c>
      <c r="E40" s="66" t="n">
        <v>100</v>
      </c>
      <c r="F40" s="95" t="n">
        <v>2.53190399120335</v>
      </c>
      <c r="G40" s="94" t="n">
        <v>0.0942752216929466</v>
      </c>
      <c r="H40" s="66" t="n">
        <v>100</v>
      </c>
      <c r="I40" s="95" t="n">
        <v>2.27873349876921</v>
      </c>
      <c r="J40" s="94" t="n">
        <v>0.066968456301485</v>
      </c>
      <c r="K40" s="66" t="n">
        <v>100</v>
      </c>
      <c r="L40" s="95" t="n">
        <v>1.11512230132965</v>
      </c>
      <c r="M40" s="94" t="n">
        <v>0.0721653086721205</v>
      </c>
      <c r="N40" s="66" t="n">
        <v>100</v>
      </c>
    </row>
    <row r="41" customFormat="false" ht="15.75" hidden="false" customHeight="false" outlineLevel="0" collapsed="false">
      <c r="A41" s="82" t="n">
        <v>0.02</v>
      </c>
      <c r="B41" s="59" t="n">
        <v>250</v>
      </c>
      <c r="C41" s="96" t="n">
        <v>0.856652176787023</v>
      </c>
      <c r="D41" s="97" t="n">
        <v>0.0543682388045821</v>
      </c>
      <c r="E41" s="68" t="n">
        <v>100</v>
      </c>
      <c r="F41" s="98" t="n">
        <v>1.46793166018096</v>
      </c>
      <c r="G41" s="97" t="n">
        <v>0.0799345073993422</v>
      </c>
      <c r="H41" s="68" t="n">
        <v>100</v>
      </c>
      <c r="I41" s="98" t="n">
        <v>1.62069230415307</v>
      </c>
      <c r="J41" s="97" t="n">
        <v>0.0115758996992747</v>
      </c>
      <c r="K41" s="68" t="n">
        <v>100</v>
      </c>
      <c r="L41" s="98" t="n">
        <v>0.776069784246827</v>
      </c>
      <c r="M41" s="97" t="n">
        <v>0.0617675724082488</v>
      </c>
      <c r="N41" s="68" t="n">
        <v>100</v>
      </c>
    </row>
    <row r="42" customFormat="false" ht="15.75" hidden="false" customHeight="false" outlineLevel="0" collapsed="false">
      <c r="A42" s="82" t="n">
        <v>0.04</v>
      </c>
      <c r="B42" s="59" t="n">
        <v>250</v>
      </c>
      <c r="C42" s="96" t="n">
        <v>1.17424976206636</v>
      </c>
      <c r="D42" s="97" t="n">
        <v>0.0360055027171118</v>
      </c>
      <c r="E42" s="68" t="n">
        <v>100</v>
      </c>
      <c r="F42" s="98" t="n">
        <v>2.26563955770745</v>
      </c>
      <c r="G42" s="97" t="n">
        <v>0.113257736336577</v>
      </c>
      <c r="H42" s="68" t="n">
        <v>100</v>
      </c>
      <c r="I42" s="98" t="n">
        <v>0.750915141380986</v>
      </c>
      <c r="J42" s="97" t="n">
        <v>0.0328673757367614</v>
      </c>
      <c r="K42" s="68" t="n">
        <v>100</v>
      </c>
      <c r="L42" s="98" t="n">
        <v>1.32235232508236</v>
      </c>
      <c r="M42" s="97" t="n">
        <v>0.0831048494886517</v>
      </c>
      <c r="N42" s="68" t="n">
        <v>100</v>
      </c>
    </row>
    <row r="43" customFormat="false" ht="15.75" hidden="false" customHeight="false" outlineLevel="0" collapsed="false">
      <c r="A43" s="82" t="n">
        <v>0.06</v>
      </c>
      <c r="B43" s="59" t="n">
        <v>250</v>
      </c>
      <c r="C43" s="96" t="n">
        <v>0.93270442674063</v>
      </c>
      <c r="D43" s="97" t="n">
        <v>0.035860804347073</v>
      </c>
      <c r="E43" s="68" t="n">
        <v>100</v>
      </c>
      <c r="F43" s="98" t="n">
        <v>1.75926614355051</v>
      </c>
      <c r="G43" s="97" t="n">
        <v>0.0562489648553272</v>
      </c>
      <c r="H43" s="68" t="n">
        <v>100</v>
      </c>
      <c r="I43" s="98" t="n">
        <v>1.07308651887224</v>
      </c>
      <c r="J43" s="97" t="n">
        <v>0.08883366408825</v>
      </c>
      <c r="K43" s="68" t="n">
        <v>100</v>
      </c>
      <c r="L43" s="98" t="n">
        <v>0.883725487632032</v>
      </c>
      <c r="M43" s="97" t="n">
        <v>0.0245859247140588</v>
      </c>
      <c r="N43" s="68" t="n">
        <v>100</v>
      </c>
    </row>
    <row r="44" customFormat="false" ht="15.75" hidden="false" customHeight="false" outlineLevel="0" collapsed="false">
      <c r="A44" s="82" t="n">
        <v>0.08</v>
      </c>
      <c r="B44" s="59" t="n">
        <v>250</v>
      </c>
      <c r="C44" s="96" t="n">
        <v>1.81296946460613</v>
      </c>
      <c r="D44" s="97" t="n">
        <v>0.0747550014412042</v>
      </c>
      <c r="E44" s="68" t="n">
        <v>100</v>
      </c>
      <c r="F44" s="98" t="n">
        <v>2.34233401144843</v>
      </c>
      <c r="G44" s="97" t="n">
        <v>0.111879316235303</v>
      </c>
      <c r="H44" s="68" t="n">
        <v>100</v>
      </c>
      <c r="I44" s="98" t="n">
        <v>1.60639487560812</v>
      </c>
      <c r="J44" s="97" t="n">
        <v>0.0622642028444729</v>
      </c>
      <c r="K44" s="68" t="n">
        <v>100</v>
      </c>
      <c r="L44" s="98" t="n">
        <v>1.32520073275787</v>
      </c>
      <c r="M44" s="97" t="n">
        <v>0.0647630183937491</v>
      </c>
      <c r="N44" s="68" t="n">
        <v>100</v>
      </c>
    </row>
    <row r="45" customFormat="false" ht="15.75" hidden="false" customHeight="false" outlineLevel="0" collapsed="false">
      <c r="A45" s="82" t="n">
        <v>0.1</v>
      </c>
      <c r="B45" s="59" t="n">
        <v>250</v>
      </c>
      <c r="C45" s="96" t="n">
        <v>1.11030829246012</v>
      </c>
      <c r="D45" s="97" t="n">
        <v>0.0358333318712027</v>
      </c>
      <c r="E45" s="68" t="n">
        <v>100</v>
      </c>
      <c r="F45" s="98" t="n">
        <v>1.82729432880116</v>
      </c>
      <c r="G45" s="97" t="n">
        <v>0.116950537985548</v>
      </c>
      <c r="H45" s="68" t="n">
        <v>100</v>
      </c>
      <c r="I45" s="98" t="n">
        <v>1.47653500546341</v>
      </c>
      <c r="J45" s="97" t="n">
        <v>0.0508587033492982</v>
      </c>
      <c r="K45" s="68" t="n">
        <v>100</v>
      </c>
      <c r="L45" s="98" t="n">
        <v>2.3702470219032</v>
      </c>
      <c r="M45" s="97" t="n">
        <v>0.113851871976836</v>
      </c>
      <c r="N45" s="68" t="n">
        <v>100</v>
      </c>
    </row>
    <row r="46" customFormat="false" ht="15.75" hidden="false" customHeight="false" outlineLevel="0" collapsed="false">
      <c r="A46" s="82" t="n">
        <v>0.12</v>
      </c>
      <c r="B46" s="59" t="n">
        <v>250</v>
      </c>
      <c r="C46" s="96" t="n">
        <v>1.05501732044857</v>
      </c>
      <c r="D46" s="97" t="n">
        <v>0.0760988199849072</v>
      </c>
      <c r="E46" s="68" t="n">
        <v>100</v>
      </c>
      <c r="F46" s="98" t="n">
        <v>4.16479134357359</v>
      </c>
      <c r="G46" s="97" t="n">
        <v>0.0883387706876854</v>
      </c>
      <c r="H46" s="68" t="n">
        <v>100</v>
      </c>
      <c r="I46" s="98" t="n">
        <v>3.49738182132822</v>
      </c>
      <c r="J46" s="97" t="n">
        <v>0.101939666084544</v>
      </c>
      <c r="K46" s="68" t="n">
        <v>100</v>
      </c>
      <c r="L46" s="98" t="n">
        <v>1.50631971867504</v>
      </c>
      <c r="M46" s="97" t="n">
        <v>0.0786768862640218</v>
      </c>
      <c r="N46" s="68" t="n">
        <v>100</v>
      </c>
    </row>
    <row r="47" customFormat="false" ht="15.75" hidden="false" customHeight="false" outlineLevel="0" collapsed="false">
      <c r="A47" s="82" t="n">
        <v>0.14</v>
      </c>
      <c r="B47" s="59" t="n">
        <v>250</v>
      </c>
      <c r="C47" s="96" t="n">
        <v>1.58547259216884</v>
      </c>
      <c r="D47" s="97" t="n">
        <v>0.0618346861475849</v>
      </c>
      <c r="E47" s="68" t="n">
        <v>100</v>
      </c>
      <c r="F47" s="98" t="n">
        <v>4.57469513615568</v>
      </c>
      <c r="G47" s="97" t="n">
        <v>0.0171078661593009</v>
      </c>
      <c r="H47" s="68" t="n">
        <v>100</v>
      </c>
      <c r="I47" s="98" t="n">
        <v>5.42132924959426</v>
      </c>
      <c r="J47" s="97" t="n">
        <v>0.0199111262320516</v>
      </c>
      <c r="K47" s="68" t="n">
        <v>100</v>
      </c>
      <c r="L47" s="98" t="n">
        <v>4.58541647613158</v>
      </c>
      <c r="M47" s="97" t="n">
        <v>0.428990275307292</v>
      </c>
      <c r="N47" s="68" t="n">
        <v>100</v>
      </c>
    </row>
    <row r="48" customFormat="false" ht="15.75" hidden="false" customHeight="false" outlineLevel="0" collapsed="false">
      <c r="A48" s="82" t="n">
        <v>0.16</v>
      </c>
      <c r="B48" s="59" t="n">
        <v>250</v>
      </c>
      <c r="C48" s="96" t="n">
        <v>3.51815173141029</v>
      </c>
      <c r="D48" s="97" t="n">
        <v>0.0681958738539493</v>
      </c>
      <c r="E48" s="68" t="n">
        <v>100</v>
      </c>
      <c r="F48" s="98" t="n">
        <v>2.40059974635258</v>
      </c>
      <c r="G48" s="97" t="n">
        <v>0.0843489753817011</v>
      </c>
      <c r="H48" s="68" t="n">
        <v>100</v>
      </c>
      <c r="I48" s="98" t="n">
        <v>4.36308838657947</v>
      </c>
      <c r="J48" s="97" t="n">
        <v>0.0233078346526077</v>
      </c>
      <c r="K48" s="68" t="n">
        <v>100</v>
      </c>
      <c r="L48" s="98" t="n">
        <v>4.84584691113654</v>
      </c>
      <c r="M48" s="97" t="n">
        <v>0.0297356002508996</v>
      </c>
      <c r="N48" s="68" t="n">
        <v>100</v>
      </c>
    </row>
    <row r="49" customFormat="false" ht="15.75" hidden="false" customHeight="false" outlineLevel="0" collapsed="false">
      <c r="A49" s="82" t="n">
        <v>0.18</v>
      </c>
      <c r="B49" s="59" t="n">
        <v>250</v>
      </c>
      <c r="C49" s="96" t="n">
        <v>3.25690718134552</v>
      </c>
      <c r="D49" s="97" t="n">
        <v>0.0335303871380601</v>
      </c>
      <c r="E49" s="68" t="n">
        <v>100</v>
      </c>
      <c r="F49" s="98" t="n">
        <v>1.9093053679026</v>
      </c>
      <c r="G49" s="97" t="n">
        <v>0.0707741481945423</v>
      </c>
      <c r="H49" s="68" t="n">
        <v>100</v>
      </c>
      <c r="I49" s="98" t="n">
        <v>1.16580673418607</v>
      </c>
      <c r="J49" s="97" t="n">
        <v>0.0493632155845474</v>
      </c>
      <c r="K49" s="68" t="n">
        <v>100</v>
      </c>
      <c r="L49" s="98" t="n">
        <v>3.58591208929075</v>
      </c>
      <c r="M49" s="97" t="n">
        <v>0.0563603122717524</v>
      </c>
      <c r="N49" s="68" t="n">
        <v>100</v>
      </c>
    </row>
    <row r="50" customFormat="false" ht="15.75" hidden="false" customHeight="false" outlineLevel="0" collapsed="false">
      <c r="A50" s="82" t="n">
        <v>0.2</v>
      </c>
      <c r="B50" s="59" t="n">
        <v>250</v>
      </c>
      <c r="C50" s="96" t="n">
        <v>2.05157490454503</v>
      </c>
      <c r="D50" s="97" t="n">
        <v>0.0872017599105573</v>
      </c>
      <c r="E50" s="68" t="n">
        <v>100</v>
      </c>
      <c r="F50" s="98" t="n">
        <v>3.91382692271633</v>
      </c>
      <c r="G50" s="97" t="n">
        <v>0.134005609749752</v>
      </c>
      <c r="H50" s="68" t="n">
        <v>100</v>
      </c>
      <c r="I50" s="98" t="n">
        <v>1.71599190562442</v>
      </c>
      <c r="J50" s="97" t="n">
        <v>0.0965017987093518</v>
      </c>
      <c r="K50" s="68" t="n">
        <v>100</v>
      </c>
      <c r="L50" s="98" t="n">
        <v>3.80374773278546</v>
      </c>
      <c r="M50" s="97" t="n">
        <v>0.101303593463197</v>
      </c>
      <c r="N50" s="68" t="n">
        <v>100</v>
      </c>
    </row>
    <row r="51" customFormat="false" ht="15.75" hidden="false" customHeight="false" outlineLevel="0" collapsed="false">
      <c r="A51" s="82" t="n">
        <v>0.22</v>
      </c>
      <c r="B51" s="59" t="n">
        <v>250</v>
      </c>
      <c r="C51" s="96" t="n">
        <v>2.26255816733792</v>
      </c>
      <c r="D51" s="97" t="n">
        <v>0.054251946033592</v>
      </c>
      <c r="E51" s="68" t="n">
        <v>100</v>
      </c>
      <c r="F51" s="98" t="n">
        <v>6.94969986644561</v>
      </c>
      <c r="G51" s="97" t="n">
        <v>0.657502957672699</v>
      </c>
      <c r="H51" s="68" t="n">
        <v>100</v>
      </c>
      <c r="I51" s="98" t="n">
        <v>4.49877565001806</v>
      </c>
      <c r="J51" s="97" t="n">
        <v>0.0256911504250051</v>
      </c>
      <c r="K51" s="68" t="n">
        <v>100</v>
      </c>
      <c r="L51" s="98" t="n">
        <v>3.77542421271286</v>
      </c>
      <c r="M51" s="97" t="n">
        <v>0.361279283608579</v>
      </c>
      <c r="N51" s="68" t="n">
        <v>100</v>
      </c>
    </row>
    <row r="52" customFormat="false" ht="15.75" hidden="false" customHeight="false" outlineLevel="0" collapsed="false">
      <c r="A52" s="82" t="n">
        <v>0.24</v>
      </c>
      <c r="B52" s="59" t="n">
        <v>250</v>
      </c>
      <c r="C52" s="96" t="n">
        <v>5.00208490059608</v>
      </c>
      <c r="D52" s="97" t="n">
        <v>0.0662707720914151</v>
      </c>
      <c r="E52" s="68" t="n">
        <v>100</v>
      </c>
      <c r="F52" s="98" t="n">
        <v>3.36864430386503</v>
      </c>
      <c r="G52" s="97" t="n">
        <v>0.0538048880150512</v>
      </c>
      <c r="H52" s="68" t="n">
        <v>100</v>
      </c>
      <c r="I52" s="98" t="n">
        <v>4.24420453766104</v>
      </c>
      <c r="J52" s="97" t="n">
        <v>0.139748307861043</v>
      </c>
      <c r="K52" s="68" t="n">
        <v>100</v>
      </c>
      <c r="L52" s="98" t="n">
        <v>2.43545113236845</v>
      </c>
      <c r="M52" s="97" t="n">
        <v>0.20407547541168</v>
      </c>
      <c r="N52" s="68" t="n">
        <v>100</v>
      </c>
    </row>
    <row r="53" customFormat="false" ht="15.75" hidden="false" customHeight="false" outlineLevel="0" collapsed="false">
      <c r="A53" s="82" t="n">
        <v>0.26</v>
      </c>
      <c r="B53" s="59" t="n">
        <v>250</v>
      </c>
      <c r="C53" s="96" t="n">
        <v>5.03387702770846</v>
      </c>
      <c r="D53" s="97" t="n">
        <v>0.0297612693479405</v>
      </c>
      <c r="E53" s="68" t="n">
        <v>100</v>
      </c>
      <c r="F53" s="98" t="n">
        <v>3.24903218143474</v>
      </c>
      <c r="G53" s="97" t="n">
        <v>0.0420071739415104</v>
      </c>
      <c r="H53" s="68" t="n">
        <v>100</v>
      </c>
      <c r="I53" s="98" t="n">
        <v>2.7934310031529</v>
      </c>
      <c r="J53" s="97" t="n">
        <v>0.0155720916422253</v>
      </c>
      <c r="K53" s="68" t="n">
        <v>100</v>
      </c>
      <c r="L53" s="98" t="n">
        <v>3.14902966193861</v>
      </c>
      <c r="M53" s="97" t="n">
        <v>0.0669748548762339</v>
      </c>
      <c r="N53" s="68" t="n">
        <v>100</v>
      </c>
    </row>
    <row r="54" customFormat="false" ht="15.75" hidden="false" customHeight="false" outlineLevel="0" collapsed="false">
      <c r="A54" s="82" t="n">
        <v>0.28</v>
      </c>
      <c r="B54" s="59" t="n">
        <v>250</v>
      </c>
      <c r="C54" s="96" t="n">
        <v>3.52292105195165</v>
      </c>
      <c r="D54" s="97" t="n">
        <v>0.0372087531697848</v>
      </c>
      <c r="E54" s="68" t="n">
        <v>100</v>
      </c>
      <c r="F54" s="98" t="n">
        <v>4.22505019679725</v>
      </c>
      <c r="G54" s="97" t="n">
        <v>0.160999956611556</v>
      </c>
      <c r="H54" s="68" t="n">
        <v>100</v>
      </c>
      <c r="I54" s="98" t="n">
        <v>5.11061442533373</v>
      </c>
      <c r="J54" s="97" t="n">
        <v>0.0564469427848508</v>
      </c>
      <c r="K54" s="68" t="n">
        <v>100</v>
      </c>
      <c r="L54" s="98" t="n">
        <v>5.94773825233369</v>
      </c>
      <c r="M54" s="97" t="n">
        <v>0.0479585905282012</v>
      </c>
      <c r="N54" s="68" t="n">
        <v>100</v>
      </c>
    </row>
    <row r="55" customFormat="false" ht="15.75" hidden="false" customHeight="false" outlineLevel="0" collapsed="false">
      <c r="A55" s="82" t="n">
        <v>0.3</v>
      </c>
      <c r="B55" s="59" t="n">
        <v>250</v>
      </c>
      <c r="C55" s="96" t="n">
        <v>3.89361373095044</v>
      </c>
      <c r="D55" s="97" t="n">
        <v>0.0469612648599508</v>
      </c>
      <c r="E55" s="68" t="n">
        <v>100</v>
      </c>
      <c r="F55" s="98" t="n">
        <v>5.01504251042456</v>
      </c>
      <c r="G55" s="97" t="n">
        <v>0.0427798726384808</v>
      </c>
      <c r="H55" s="68" t="n">
        <v>100</v>
      </c>
      <c r="I55" s="98" t="n">
        <v>2.33032759374248</v>
      </c>
      <c r="J55" s="97" t="n">
        <v>0.356257815105346</v>
      </c>
      <c r="K55" s="68" t="n">
        <v>100</v>
      </c>
      <c r="L55" s="98" t="n">
        <v>5.50382867558803</v>
      </c>
      <c r="M55" s="97" t="n">
        <v>0.149987442628752</v>
      </c>
      <c r="N55" s="68" t="n">
        <v>100</v>
      </c>
    </row>
    <row r="56" customFormat="false" ht="15.75" hidden="false" customHeight="false" outlineLevel="0" collapsed="false">
      <c r="A56" s="82" t="n">
        <v>0.32</v>
      </c>
      <c r="B56" s="59" t="n">
        <v>250</v>
      </c>
      <c r="C56" s="96"/>
      <c r="D56" s="97"/>
      <c r="E56" s="68"/>
      <c r="F56" s="98"/>
      <c r="G56" s="97"/>
      <c r="H56" s="68"/>
      <c r="I56" s="98"/>
      <c r="J56" s="97"/>
      <c r="K56" s="68"/>
      <c r="L56" s="98"/>
      <c r="M56" s="97"/>
      <c r="N56" s="68"/>
    </row>
    <row r="57" customFormat="false" ht="15.75" hidden="false" customHeight="false" outlineLevel="0" collapsed="false">
      <c r="A57" s="82" t="n">
        <v>0.34</v>
      </c>
      <c r="B57" s="59" t="n">
        <v>250</v>
      </c>
      <c r="C57" s="96"/>
      <c r="D57" s="97"/>
      <c r="E57" s="68"/>
      <c r="F57" s="98"/>
      <c r="G57" s="97"/>
      <c r="H57" s="68"/>
      <c r="I57" s="98"/>
      <c r="J57" s="97"/>
      <c r="K57" s="68"/>
      <c r="L57" s="98"/>
      <c r="M57" s="97"/>
      <c r="N57" s="68"/>
    </row>
    <row r="58" customFormat="false" ht="15.75" hidden="false" customHeight="false" outlineLevel="0" collapsed="false">
      <c r="A58" s="82" t="n">
        <v>0.36</v>
      </c>
      <c r="B58" s="59" t="n">
        <v>250</v>
      </c>
      <c r="C58" s="96" t="n">
        <v>3.06614229304124</v>
      </c>
      <c r="D58" s="97" t="n">
        <v>0.276531603455967</v>
      </c>
      <c r="E58" s="68" t="n">
        <v>100</v>
      </c>
      <c r="F58" s="98" t="n">
        <v>2.96666566848266</v>
      </c>
      <c r="G58" s="97" t="n">
        <v>0.0398048667883441</v>
      </c>
      <c r="H58" s="68" t="n">
        <v>100</v>
      </c>
      <c r="I58" s="98" t="n">
        <v>2.82941160286417</v>
      </c>
      <c r="J58" s="97" t="n">
        <v>0.0385018575824813</v>
      </c>
      <c r="K58" s="68" t="n">
        <v>100</v>
      </c>
      <c r="L58" s="98" t="n">
        <v>4.92550413370208</v>
      </c>
      <c r="M58" s="97" t="n">
        <v>0.0435567418420361</v>
      </c>
      <c r="N58" s="68" t="n">
        <v>100</v>
      </c>
    </row>
    <row r="59" customFormat="false" ht="15.75" hidden="false" customHeight="false" outlineLevel="0" collapsed="false">
      <c r="A59" s="82" t="n">
        <v>0.38</v>
      </c>
      <c r="B59" s="59" t="n">
        <v>250</v>
      </c>
      <c r="C59" s="96"/>
      <c r="D59" s="97"/>
      <c r="E59" s="68"/>
      <c r="F59" s="98"/>
      <c r="G59" s="97"/>
      <c r="H59" s="68"/>
      <c r="I59" s="98"/>
      <c r="J59" s="97"/>
      <c r="K59" s="68"/>
      <c r="L59" s="98"/>
      <c r="M59" s="97"/>
      <c r="N59" s="68"/>
    </row>
    <row r="60" customFormat="false" ht="15.75" hidden="false" customHeight="false" outlineLevel="0" collapsed="false">
      <c r="A60" s="82" t="n">
        <v>0.4</v>
      </c>
      <c r="B60" s="59" t="n">
        <v>250</v>
      </c>
      <c r="C60" s="96" t="n">
        <v>5.51297575989727</v>
      </c>
      <c r="D60" s="97" t="n">
        <v>0.109786008075871</v>
      </c>
      <c r="E60" s="68" t="n">
        <v>100</v>
      </c>
      <c r="F60" s="98" t="n">
        <v>3.84542833684215</v>
      </c>
      <c r="G60" s="97" t="n">
        <v>0.07666050136367</v>
      </c>
      <c r="H60" s="68" t="n">
        <v>100</v>
      </c>
      <c r="I60" s="98" t="n">
        <v>5.80203156229256</v>
      </c>
      <c r="J60" s="97" t="n">
        <v>0.0128559871893003</v>
      </c>
      <c r="K60" s="68" t="n">
        <v>100</v>
      </c>
      <c r="L60" s="98" t="n">
        <v>4.27985641118505</v>
      </c>
      <c r="M60" s="97" t="n">
        <v>0.0174217938888997</v>
      </c>
      <c r="N60" s="68" t="n">
        <v>100</v>
      </c>
    </row>
    <row r="61" customFormat="false" ht="15.75" hidden="false" customHeight="false" outlineLevel="0" collapsed="false">
      <c r="A61" s="82" t="n">
        <v>0.42</v>
      </c>
      <c r="B61" s="59" t="n">
        <v>250</v>
      </c>
      <c r="C61" s="96"/>
      <c r="D61" s="97"/>
      <c r="E61" s="68"/>
      <c r="F61" s="98"/>
      <c r="G61" s="97"/>
      <c r="H61" s="68"/>
      <c r="I61" s="98"/>
      <c r="J61" s="97"/>
      <c r="K61" s="68"/>
      <c r="L61" s="98"/>
      <c r="M61" s="97"/>
      <c r="N61" s="68"/>
    </row>
    <row r="62" customFormat="false" ht="15.75" hidden="false" customHeight="false" outlineLevel="0" collapsed="false">
      <c r="A62" s="82" t="n">
        <v>0.44</v>
      </c>
      <c r="B62" s="59" t="n">
        <v>250</v>
      </c>
      <c r="C62" s="96" t="n">
        <v>2.16007032378995</v>
      </c>
      <c r="D62" s="97" t="n">
        <v>0.240546205523898</v>
      </c>
      <c r="E62" s="68" t="n">
        <v>100</v>
      </c>
      <c r="F62" s="98" t="n">
        <v>6.32035938579183</v>
      </c>
      <c r="G62" s="97" t="n">
        <v>0.432501892835895</v>
      </c>
      <c r="H62" s="68" t="n">
        <v>100</v>
      </c>
      <c r="I62" s="98" t="n">
        <v>6.36641152011788</v>
      </c>
      <c r="J62" s="97" t="n">
        <v>0.0152062260199472</v>
      </c>
      <c r="K62" s="68" t="n">
        <v>100</v>
      </c>
      <c r="L62" s="98" t="n">
        <v>3.38244691771288</v>
      </c>
      <c r="M62" s="97" t="n">
        <v>0.346051243930538</v>
      </c>
      <c r="N62" s="68" t="n">
        <v>100</v>
      </c>
    </row>
    <row r="63" customFormat="false" ht="15.75" hidden="false" customHeight="false" outlineLevel="0" collapsed="false">
      <c r="A63" s="82" t="n">
        <v>0.46</v>
      </c>
      <c r="B63" s="59" t="n">
        <v>250</v>
      </c>
      <c r="C63" s="96"/>
      <c r="D63" s="97"/>
      <c r="E63" s="68"/>
      <c r="F63" s="98"/>
      <c r="G63" s="97"/>
      <c r="H63" s="68"/>
      <c r="I63" s="98"/>
      <c r="J63" s="97"/>
      <c r="K63" s="68"/>
      <c r="L63" s="98"/>
      <c r="M63" s="97"/>
      <c r="N63" s="68"/>
    </row>
    <row r="64" customFormat="false" ht="15.75" hidden="false" customHeight="false" outlineLevel="0" collapsed="false">
      <c r="A64" s="82" t="n">
        <v>0.48</v>
      </c>
      <c r="B64" s="59" t="n">
        <v>250</v>
      </c>
      <c r="C64" s="96"/>
      <c r="D64" s="97"/>
      <c r="E64" s="68"/>
      <c r="F64" s="98"/>
      <c r="G64" s="97"/>
      <c r="H64" s="68"/>
      <c r="I64" s="98"/>
      <c r="J64" s="97"/>
      <c r="K64" s="68"/>
      <c r="L64" s="98"/>
      <c r="M64" s="97"/>
      <c r="N64" s="68"/>
    </row>
    <row r="65" customFormat="false" ht="15.75" hidden="false" customHeight="false" outlineLevel="0" collapsed="false">
      <c r="A65" s="82" t="n">
        <v>0.5</v>
      </c>
      <c r="B65" s="59" t="n">
        <v>250</v>
      </c>
      <c r="C65" s="96" t="n">
        <v>2.9319675769389</v>
      </c>
      <c r="D65" s="97" t="n">
        <v>0.0126772728854244</v>
      </c>
      <c r="E65" s="68" t="n">
        <v>100</v>
      </c>
      <c r="F65" s="98" t="n">
        <v>4.1087822254037</v>
      </c>
      <c r="G65" s="97" t="n">
        <v>0.0386788512231376</v>
      </c>
      <c r="H65" s="68" t="n">
        <v>100</v>
      </c>
      <c r="I65" s="98" t="n">
        <v>3.98279530408992</v>
      </c>
      <c r="J65" s="97" t="n">
        <v>0.0604861327937016</v>
      </c>
      <c r="K65" s="68" t="n">
        <v>100</v>
      </c>
      <c r="L65" s="98" t="n">
        <v>2.77649207662778</v>
      </c>
      <c r="M65" s="97" t="n">
        <v>0.0406559932489017</v>
      </c>
      <c r="N65" s="68" t="n">
        <v>100</v>
      </c>
    </row>
    <row r="66" customFormat="false" ht="15.75" hidden="false" customHeight="false" outlineLevel="0" collapsed="false">
      <c r="A66" s="82" t="n">
        <v>0.52</v>
      </c>
      <c r="B66" s="59" t="n">
        <v>250</v>
      </c>
      <c r="C66" s="96"/>
      <c r="D66" s="97"/>
      <c r="E66" s="68"/>
      <c r="F66" s="98" t="n">
        <v>0</v>
      </c>
      <c r="G66" s="97"/>
      <c r="H66" s="68"/>
      <c r="I66" s="98"/>
      <c r="J66" s="97"/>
      <c r="K66" s="68"/>
      <c r="L66" s="98"/>
      <c r="M66" s="97"/>
      <c r="N66" s="68"/>
    </row>
    <row r="67" customFormat="false" ht="15.75" hidden="false" customHeight="false" outlineLevel="0" collapsed="false">
      <c r="A67" s="82" t="n">
        <v>0.55</v>
      </c>
      <c r="B67" s="59" t="n">
        <v>250</v>
      </c>
      <c r="C67" s="96" t="n">
        <v>2.65862023859917</v>
      </c>
      <c r="D67" s="97" t="n">
        <v>0.110163689122294</v>
      </c>
      <c r="E67" s="68" t="n">
        <v>100</v>
      </c>
      <c r="F67" s="98" t="n">
        <v>4.23788254869312</v>
      </c>
      <c r="G67" s="97" t="n">
        <v>0.0237112352715549</v>
      </c>
      <c r="H67" s="68" t="n">
        <v>100</v>
      </c>
      <c r="I67" s="98" t="n">
        <v>3.35587316877004</v>
      </c>
      <c r="J67" s="97" t="n">
        <v>0.0989303255227226</v>
      </c>
      <c r="K67" s="68" t="n">
        <v>100</v>
      </c>
      <c r="L67" s="98" t="n">
        <v>7.34185258900371</v>
      </c>
      <c r="M67" s="97" t="n">
        <v>0.118273107313198</v>
      </c>
      <c r="N67" s="68" t="n">
        <v>100</v>
      </c>
    </row>
    <row r="68" customFormat="false" ht="15.75" hidden="false" customHeight="false" outlineLevel="0" collapsed="false">
      <c r="A68" s="82" t="n">
        <v>0.6</v>
      </c>
      <c r="B68" s="59" t="n">
        <v>250</v>
      </c>
      <c r="C68" s="96" t="n">
        <v>5.50452771721805</v>
      </c>
      <c r="D68" s="97" t="n">
        <v>0.049947034385191</v>
      </c>
      <c r="E68" s="68" t="n">
        <v>100</v>
      </c>
      <c r="F68" s="98" t="n">
        <v>2.8675108833776</v>
      </c>
      <c r="G68" s="97" t="n">
        <v>0.0206999132155005</v>
      </c>
      <c r="H68" s="68" t="n">
        <v>100</v>
      </c>
      <c r="I68" s="98" t="n">
        <v>12.5574812785046</v>
      </c>
      <c r="J68" s="97" t="n">
        <v>0.0904907658313062</v>
      </c>
      <c r="K68" s="68" t="n">
        <v>100</v>
      </c>
      <c r="L68" s="98" t="n">
        <v>5.83659239148593</v>
      </c>
      <c r="M68" s="97" t="n">
        <v>0.0364618257687965</v>
      </c>
      <c r="N68" s="68" t="n">
        <v>100</v>
      </c>
    </row>
    <row r="69" customFormat="false" ht="15.75" hidden="false" customHeight="false" outlineLevel="0" collapsed="false">
      <c r="A69" s="82" t="n">
        <v>0.65</v>
      </c>
      <c r="B69" s="59" t="n">
        <v>250</v>
      </c>
      <c r="C69" s="96" t="n">
        <v>5.12244858494743</v>
      </c>
      <c r="D69" s="97" t="n">
        <v>0.409041626715014</v>
      </c>
      <c r="E69" s="68" t="n">
        <v>100</v>
      </c>
      <c r="F69" s="98" t="n">
        <v>5.1294912927517</v>
      </c>
      <c r="G69" s="97" t="n">
        <v>0.00806393254184741</v>
      </c>
      <c r="H69" s="68" t="n">
        <v>100</v>
      </c>
      <c r="I69" s="98" t="n">
        <v>9.85627708554484</v>
      </c>
      <c r="J69" s="97" t="n">
        <v>0.774203304775039</v>
      </c>
      <c r="K69" s="68" t="n">
        <v>100</v>
      </c>
      <c r="L69" s="98" t="n">
        <v>24.8934064162239</v>
      </c>
      <c r="M69" s="97" t="n">
        <v>1.13164898852403</v>
      </c>
      <c r="N69" s="68" t="n">
        <v>100</v>
      </c>
    </row>
    <row r="70" customFormat="false" ht="15.75" hidden="false" customHeight="false" outlineLevel="0" collapsed="false">
      <c r="A70" s="82" t="n">
        <v>0.7</v>
      </c>
      <c r="B70" s="59" t="n">
        <v>250</v>
      </c>
      <c r="C70" s="96" t="n">
        <v>4.16609156818454</v>
      </c>
      <c r="D70" s="97" t="n">
        <v>0.0473669264287822</v>
      </c>
      <c r="E70" s="68" t="n">
        <v>100</v>
      </c>
      <c r="F70" s="98" t="n">
        <v>22.8007242351979</v>
      </c>
      <c r="G70" s="97" t="n">
        <v>0.734917882940401</v>
      </c>
      <c r="H70" s="68" t="n">
        <v>100</v>
      </c>
      <c r="I70" s="98" t="n">
        <v>9.54566951806927</v>
      </c>
      <c r="J70" s="97" t="n">
        <v>1.56843186198121</v>
      </c>
      <c r="K70" s="68" t="n">
        <v>100</v>
      </c>
      <c r="L70" s="98" t="n">
        <v>26.0285912018039</v>
      </c>
      <c r="M70" s="97" t="n">
        <v>2.25385220858348</v>
      </c>
      <c r="N70" s="68" t="n">
        <v>100</v>
      </c>
    </row>
    <row r="71" customFormat="false" ht="15.75" hidden="false" customHeight="false" outlineLevel="0" collapsed="false">
      <c r="A71" s="82" t="n">
        <v>0.75</v>
      </c>
      <c r="B71" s="59" t="n">
        <v>250</v>
      </c>
      <c r="C71" s="96" t="n">
        <v>24.81524461543</v>
      </c>
      <c r="D71" s="97" t="n">
        <v>0.611848425497303</v>
      </c>
      <c r="E71" s="68" t="n">
        <v>100</v>
      </c>
      <c r="F71" s="98" t="n">
        <v>33.089649255258</v>
      </c>
      <c r="G71" s="97" t="n">
        <v>2.14428347794483</v>
      </c>
      <c r="H71" s="68" t="n">
        <v>100</v>
      </c>
      <c r="I71" s="98" t="n">
        <v>11.4938965985462</v>
      </c>
      <c r="J71" s="97" t="n">
        <v>0.696564967915801</v>
      </c>
      <c r="K71" s="68" t="n">
        <v>100</v>
      </c>
      <c r="L71" s="98" t="n">
        <v>20.571621507408</v>
      </c>
      <c r="M71" s="97" t="n">
        <v>0.84380206695808</v>
      </c>
      <c r="N71" s="68" t="n">
        <v>95</v>
      </c>
    </row>
    <row r="72" customFormat="false" ht="16.5" hidden="false" customHeight="false" outlineLevel="0" collapsed="false">
      <c r="A72" s="86" t="n">
        <v>0.8</v>
      </c>
      <c r="B72" s="99" t="n">
        <v>250</v>
      </c>
      <c r="C72" s="100" t="n">
        <v>19.9872159953515</v>
      </c>
      <c r="D72" s="101" t="n">
        <v>2.81907115034465</v>
      </c>
      <c r="E72" s="87" t="n">
        <v>100</v>
      </c>
      <c r="F72" s="102" t="n">
        <v>43.1408952113252</v>
      </c>
      <c r="G72" s="101" t="n">
        <v>3.16263315093929</v>
      </c>
      <c r="H72" s="87" t="n">
        <v>100</v>
      </c>
      <c r="I72" s="102" t="n">
        <v>12.7878147942976</v>
      </c>
      <c r="J72" s="101" t="n">
        <v>0.651272494834245</v>
      </c>
      <c r="K72" s="87" t="n">
        <v>100</v>
      </c>
      <c r="L72" s="102" t="n">
        <v>28.801094290023</v>
      </c>
      <c r="M72" s="101" t="n">
        <v>1.91022291885081</v>
      </c>
      <c r="N72" s="87" t="n">
        <v>100</v>
      </c>
    </row>
    <row r="76" customFormat="false" ht="16.5" hidden="false" customHeight="false" outlineLevel="0" collapsed="false">
      <c r="A76" s="56" t="s">
        <v>72</v>
      </c>
      <c r="E76" s="0" t="s">
        <v>276</v>
      </c>
      <c r="F76" s="0" t="s">
        <v>19</v>
      </c>
      <c r="G76" s="0" t="s">
        <v>74</v>
      </c>
    </row>
    <row r="77" customFormat="false" ht="16.5" hidden="false" customHeight="false" outlineLevel="0" collapsed="false">
      <c r="C77" s="66" t="s">
        <v>109</v>
      </c>
      <c r="D77" s="66"/>
      <c r="E77" s="66"/>
      <c r="F77" s="72" t="s">
        <v>110</v>
      </c>
      <c r="G77" s="72"/>
      <c r="H77" s="72"/>
      <c r="I77" s="66" t="s">
        <v>111</v>
      </c>
      <c r="J77" s="66"/>
      <c r="K77" s="66"/>
      <c r="L77" s="66" t="s">
        <v>112</v>
      </c>
      <c r="M77" s="66"/>
      <c r="N77" s="66"/>
    </row>
    <row r="78" customFormat="false" ht="16.5" hidden="false" customHeight="false" outlineLevel="0" collapsed="false">
      <c r="A78" s="43" t="s">
        <v>277</v>
      </c>
      <c r="B78" s="8" t="s">
        <v>57</v>
      </c>
      <c r="C78" s="60" t="s">
        <v>31</v>
      </c>
      <c r="D78" s="62" t="s">
        <v>29</v>
      </c>
      <c r="E78" s="76" t="s">
        <v>113</v>
      </c>
      <c r="F78" s="60" t="s">
        <v>31</v>
      </c>
      <c r="G78" s="62" t="s">
        <v>29</v>
      </c>
      <c r="H78" s="76" t="s">
        <v>113</v>
      </c>
      <c r="I78" s="60" t="s">
        <v>31</v>
      </c>
      <c r="J78" s="62" t="s">
        <v>29</v>
      </c>
      <c r="K78" s="76" t="s">
        <v>113</v>
      </c>
      <c r="L78" s="60" t="s">
        <v>31</v>
      </c>
      <c r="M78" s="62" t="s">
        <v>29</v>
      </c>
      <c r="N78" s="77" t="s">
        <v>113</v>
      </c>
    </row>
    <row r="79" customFormat="false" ht="15.75" hidden="false" customHeight="false" outlineLevel="0" collapsed="false">
      <c r="A79" s="103" t="n">
        <v>70</v>
      </c>
      <c r="B79" s="66" t="n">
        <v>250</v>
      </c>
      <c r="C79" s="79"/>
      <c r="D79" s="104"/>
      <c r="E79" s="92"/>
      <c r="F79" s="79"/>
      <c r="G79" s="104"/>
      <c r="H79" s="66"/>
      <c r="I79" s="79"/>
      <c r="J79" s="104"/>
      <c r="K79" s="92"/>
      <c r="L79" s="79"/>
      <c r="M79" s="104"/>
      <c r="N79" s="104"/>
    </row>
    <row r="80" customFormat="false" ht="15.75" hidden="false" customHeight="false" outlineLevel="0" collapsed="false">
      <c r="A80" s="105" t="n">
        <v>67</v>
      </c>
      <c r="B80" s="68" t="n">
        <v>250</v>
      </c>
      <c r="C80" s="83"/>
      <c r="D80" s="106"/>
      <c r="E80" s="59"/>
      <c r="F80" s="83"/>
      <c r="G80" s="106"/>
      <c r="H80" s="68"/>
      <c r="I80" s="83"/>
      <c r="J80" s="106"/>
      <c r="K80" s="59"/>
      <c r="L80" s="83"/>
      <c r="M80" s="106"/>
      <c r="N80" s="106"/>
    </row>
    <row r="81" customFormat="false" ht="15.75" hidden="false" customHeight="false" outlineLevel="0" collapsed="false">
      <c r="A81" s="105" t="n">
        <v>64</v>
      </c>
      <c r="B81" s="68" t="n">
        <v>250</v>
      </c>
      <c r="C81" s="83"/>
      <c r="D81" s="106"/>
      <c r="E81" s="59"/>
      <c r="F81" s="83"/>
      <c r="G81" s="106"/>
      <c r="H81" s="68"/>
      <c r="I81" s="83"/>
      <c r="J81" s="106"/>
      <c r="K81" s="59"/>
      <c r="L81" s="83"/>
      <c r="M81" s="106"/>
      <c r="N81" s="106"/>
    </row>
    <row r="82" customFormat="false" ht="15.75" hidden="false" customHeight="false" outlineLevel="0" collapsed="false">
      <c r="A82" s="105" t="n">
        <v>61</v>
      </c>
      <c r="B82" s="68" t="n">
        <v>250</v>
      </c>
      <c r="C82" s="83"/>
      <c r="D82" s="106"/>
      <c r="E82" s="59"/>
      <c r="F82" s="83"/>
      <c r="G82" s="106"/>
      <c r="H82" s="68"/>
      <c r="I82" s="83"/>
      <c r="J82" s="106"/>
      <c r="K82" s="59"/>
      <c r="L82" s="83"/>
      <c r="M82" s="106"/>
      <c r="N82" s="106"/>
    </row>
    <row r="83" customFormat="false" ht="15.75" hidden="false" customHeight="false" outlineLevel="0" collapsed="false">
      <c r="A83" s="105" t="n">
        <v>58</v>
      </c>
      <c r="B83" s="68" t="n">
        <v>250</v>
      </c>
      <c r="C83" s="83"/>
      <c r="D83" s="106"/>
      <c r="E83" s="59"/>
      <c r="F83" s="83"/>
      <c r="G83" s="106"/>
      <c r="H83" s="68"/>
      <c r="I83" s="83"/>
      <c r="J83" s="106"/>
      <c r="K83" s="59"/>
      <c r="L83" s="83"/>
      <c r="M83" s="106"/>
      <c r="N83" s="106"/>
    </row>
    <row r="84" customFormat="false" ht="15.75" hidden="false" customHeight="false" outlineLevel="0" collapsed="false">
      <c r="A84" s="105" t="n">
        <v>55</v>
      </c>
      <c r="B84" s="68" t="n">
        <v>250</v>
      </c>
      <c r="C84" s="83"/>
      <c r="D84" s="106"/>
      <c r="E84" s="59"/>
      <c r="F84" s="83"/>
      <c r="G84" s="106"/>
      <c r="H84" s="68"/>
      <c r="I84" s="83"/>
      <c r="J84" s="106"/>
      <c r="K84" s="59"/>
      <c r="L84" s="83"/>
      <c r="M84" s="106"/>
      <c r="N84" s="106"/>
    </row>
    <row r="85" customFormat="false" ht="15.75" hidden="false" customHeight="false" outlineLevel="0" collapsed="false">
      <c r="A85" s="105" t="n">
        <v>52</v>
      </c>
      <c r="B85" s="68" t="n">
        <v>250</v>
      </c>
      <c r="C85" s="83"/>
      <c r="D85" s="106"/>
      <c r="E85" s="59"/>
      <c r="F85" s="83"/>
      <c r="G85" s="106"/>
      <c r="H85" s="68"/>
      <c r="I85" s="83"/>
      <c r="J85" s="106"/>
      <c r="K85" s="59"/>
      <c r="L85" s="83"/>
      <c r="M85" s="106"/>
      <c r="N85" s="106"/>
    </row>
    <row r="86" customFormat="false" ht="15.75" hidden="false" customHeight="false" outlineLevel="0" collapsed="false">
      <c r="A86" s="105" t="n">
        <v>49</v>
      </c>
      <c r="B86" s="68" t="n">
        <v>250</v>
      </c>
      <c r="C86" s="96" t="n">
        <v>1.07164198826699</v>
      </c>
      <c r="D86" s="107" t="n">
        <v>0.0772555692271524</v>
      </c>
      <c r="E86" s="59" t="n">
        <v>100</v>
      </c>
      <c r="F86" s="83"/>
      <c r="G86" s="106"/>
      <c r="H86" s="45"/>
      <c r="I86" s="83"/>
      <c r="J86" s="106"/>
      <c r="K86" s="59"/>
      <c r="L86" s="83"/>
      <c r="M86" s="106"/>
      <c r="N86" s="106"/>
    </row>
    <row r="87" customFormat="false" ht="15.75" hidden="false" customHeight="false" outlineLevel="0" collapsed="false">
      <c r="A87" s="105" t="n">
        <v>46</v>
      </c>
      <c r="B87" s="68" t="n">
        <v>250</v>
      </c>
      <c r="C87" s="96" t="n">
        <v>0.722773157357141</v>
      </c>
      <c r="D87" s="107" t="n">
        <v>0.13688690531717</v>
      </c>
      <c r="E87" s="59" t="n">
        <v>100</v>
      </c>
      <c r="F87" s="96" t="n">
        <v>1.06972159792697</v>
      </c>
      <c r="G87" s="107" t="n">
        <v>0.134789146805239</v>
      </c>
      <c r="H87" s="68" t="n">
        <v>100</v>
      </c>
      <c r="I87" s="96" t="n">
        <v>2.57738453761131</v>
      </c>
      <c r="J87" s="107" t="n">
        <v>0.120738973343561</v>
      </c>
      <c r="K87" s="59" t="n">
        <v>100</v>
      </c>
      <c r="L87" s="96" t="n">
        <v>1.33797608840117</v>
      </c>
      <c r="M87" s="107" t="n">
        <v>0.112042220117875</v>
      </c>
      <c r="N87" s="106" t="n">
        <v>100</v>
      </c>
    </row>
    <row r="88" customFormat="false" ht="15.75" hidden="false" customHeight="false" outlineLevel="0" collapsed="false">
      <c r="A88" s="105" t="n">
        <v>43</v>
      </c>
      <c r="B88" s="68" t="n">
        <v>250</v>
      </c>
      <c r="C88" s="96" t="n">
        <v>2.50119398167311</v>
      </c>
      <c r="D88" s="107" t="n">
        <v>0.0693094703431252</v>
      </c>
      <c r="E88" s="59" t="n">
        <v>100</v>
      </c>
      <c r="F88" s="96" t="n">
        <v>2.37131979740572</v>
      </c>
      <c r="G88" s="107" t="n">
        <v>0.0690978753932147</v>
      </c>
      <c r="H88" s="68" t="n">
        <v>100</v>
      </c>
      <c r="I88" s="96" t="n">
        <v>3.02505249525236</v>
      </c>
      <c r="J88" s="107" t="n">
        <v>0.0866471527574785</v>
      </c>
      <c r="K88" s="59" t="n">
        <v>100</v>
      </c>
      <c r="L88" s="96" t="n">
        <v>3.26618795474787</v>
      </c>
      <c r="M88" s="107" t="n">
        <v>0.0442790348874843</v>
      </c>
      <c r="N88" s="106" t="n">
        <v>100</v>
      </c>
    </row>
    <row r="89" customFormat="false" ht="15.75" hidden="false" customHeight="false" outlineLevel="0" collapsed="false">
      <c r="A89" s="105" t="n">
        <v>40</v>
      </c>
      <c r="B89" s="68" t="n">
        <v>250</v>
      </c>
      <c r="C89" s="96" t="n">
        <v>1.29044132192516</v>
      </c>
      <c r="D89" s="107" t="n">
        <v>0.0533165153340829</v>
      </c>
      <c r="E89" s="59" t="n">
        <v>100</v>
      </c>
      <c r="F89" s="96" t="n">
        <v>0.32160187324067</v>
      </c>
      <c r="G89" s="107" t="n">
        <v>0</v>
      </c>
      <c r="H89" s="68" t="n">
        <v>100</v>
      </c>
      <c r="I89" s="96" t="n">
        <v>0.819935182043439</v>
      </c>
      <c r="J89" s="107" t="n">
        <v>0.0590641232550805</v>
      </c>
      <c r="K89" s="59" t="n">
        <v>100</v>
      </c>
      <c r="L89" s="96" t="n">
        <v>0.552165198594843</v>
      </c>
      <c r="M89" s="107" t="n">
        <v>0.0285363393655998</v>
      </c>
      <c r="N89" s="106" t="n">
        <v>100</v>
      </c>
    </row>
    <row r="90" customFormat="false" ht="15.75" hidden="false" customHeight="false" outlineLevel="0" collapsed="false">
      <c r="A90" s="105" t="n">
        <v>37</v>
      </c>
      <c r="B90" s="68" t="n">
        <v>250</v>
      </c>
      <c r="C90" s="96" t="n">
        <v>2.22359958013417</v>
      </c>
      <c r="D90" s="107" t="n">
        <v>0.120371715252012</v>
      </c>
      <c r="E90" s="59" t="n">
        <v>100</v>
      </c>
      <c r="F90" s="96" t="n">
        <v>2.01772082840625</v>
      </c>
      <c r="G90" s="107" t="n">
        <v>0.130934161457073</v>
      </c>
      <c r="H90" s="68" t="n">
        <v>100</v>
      </c>
      <c r="I90" s="96" t="n">
        <v>2.40736224680438</v>
      </c>
      <c r="J90" s="107" t="n">
        <v>0.0898492564149904</v>
      </c>
      <c r="K90" s="59" t="n">
        <v>100</v>
      </c>
      <c r="L90" s="96" t="n">
        <v>1.82508446226261</v>
      </c>
      <c r="M90" s="107" t="n">
        <v>0.0577917597757022</v>
      </c>
      <c r="N90" s="106" t="n">
        <v>100</v>
      </c>
    </row>
    <row r="91" customFormat="false" ht="15.75" hidden="false" customHeight="false" outlineLevel="0" collapsed="false">
      <c r="A91" s="105" t="n">
        <v>34</v>
      </c>
      <c r="B91" s="68" t="n">
        <v>250</v>
      </c>
      <c r="C91" s="96" t="n">
        <v>2.97653351487465</v>
      </c>
      <c r="D91" s="107" t="n">
        <v>0.16772776784679</v>
      </c>
      <c r="E91" s="59" t="n">
        <v>100</v>
      </c>
      <c r="F91" s="96" t="n">
        <v>2.21590730536925</v>
      </c>
      <c r="G91" s="107" t="n">
        <v>0.124558785181754</v>
      </c>
      <c r="H91" s="68" t="n">
        <v>100</v>
      </c>
      <c r="I91" s="96" t="n">
        <v>3.1140655800698</v>
      </c>
      <c r="J91" s="107" t="n">
        <v>0.13667727459087</v>
      </c>
      <c r="K91" s="59" t="n">
        <v>85</v>
      </c>
      <c r="L91" s="96" t="n">
        <v>2.24399181793726</v>
      </c>
      <c r="M91" s="107" t="n">
        <v>0.090236433635406</v>
      </c>
      <c r="N91" s="106" t="n">
        <v>95</v>
      </c>
    </row>
    <row r="92" customFormat="false" ht="15.75" hidden="false" customHeight="false" outlineLevel="0" collapsed="false">
      <c r="A92" s="105" t="n">
        <v>31</v>
      </c>
      <c r="B92" s="68" t="n">
        <v>250</v>
      </c>
      <c r="C92" s="96" t="n">
        <v>2.35009542353319</v>
      </c>
      <c r="D92" s="107" t="n">
        <v>0.132243297036914</v>
      </c>
      <c r="E92" s="59" t="n">
        <v>100</v>
      </c>
      <c r="F92" s="96" t="n">
        <v>3.56192952163899</v>
      </c>
      <c r="G92" s="107" t="n">
        <v>0.131856578049494</v>
      </c>
      <c r="H92" s="68" t="n">
        <v>90</v>
      </c>
      <c r="I92" s="96" t="n">
        <v>1.82870509807205</v>
      </c>
      <c r="J92" s="107" t="n">
        <v>0.10712219037614</v>
      </c>
      <c r="K92" s="59" t="n">
        <v>85</v>
      </c>
      <c r="L92" s="96" t="n">
        <v>1.76111801412022</v>
      </c>
      <c r="M92" s="107" t="n">
        <v>0.140383499568522</v>
      </c>
      <c r="N92" s="106" t="n">
        <v>95</v>
      </c>
    </row>
    <row r="93" customFormat="false" ht="15.75" hidden="false" customHeight="false" outlineLevel="0" collapsed="false">
      <c r="A93" s="105" t="n">
        <v>28</v>
      </c>
      <c r="B93" s="68" t="n">
        <v>250</v>
      </c>
      <c r="C93" s="96" t="n">
        <v>2.78259696013344</v>
      </c>
      <c r="D93" s="107" t="n">
        <v>0.19325693526129</v>
      </c>
      <c r="E93" s="59" t="n">
        <v>80</v>
      </c>
      <c r="F93" s="96" t="n">
        <v>4.62207429400002</v>
      </c>
      <c r="G93" s="107" t="n">
        <v>0.636435567815191</v>
      </c>
      <c r="H93" s="68" t="n">
        <v>80</v>
      </c>
      <c r="I93" s="96" t="n">
        <v>2.19724840059011</v>
      </c>
      <c r="J93" s="107" t="n">
        <v>0.133280725887517</v>
      </c>
      <c r="K93" s="59" t="n">
        <v>80</v>
      </c>
      <c r="L93" s="96" t="n">
        <v>4.18521755542732</v>
      </c>
      <c r="M93" s="107" t="n">
        <v>0.451140711796131</v>
      </c>
      <c r="N93" s="106" t="n">
        <v>60</v>
      </c>
    </row>
    <row r="94" customFormat="false" ht="15.75" hidden="false" customHeight="false" outlineLevel="0" collapsed="false">
      <c r="A94" s="105" t="n">
        <v>25</v>
      </c>
      <c r="B94" s="68" t="n">
        <v>250</v>
      </c>
      <c r="C94" s="96" t="n">
        <v>6.86534975086044</v>
      </c>
      <c r="D94" s="107" t="n">
        <v>0.23792474226372</v>
      </c>
      <c r="E94" s="59" t="n">
        <v>60</v>
      </c>
      <c r="F94" s="96" t="n">
        <v>3.5159793380444</v>
      </c>
      <c r="G94" s="107" t="n">
        <v>0.126409703016872</v>
      </c>
      <c r="H94" s="68" t="n">
        <v>70</v>
      </c>
      <c r="I94" s="96" t="n">
        <v>4.65638970688323</v>
      </c>
      <c r="J94" s="107" t="n">
        <v>0.26581784239402</v>
      </c>
      <c r="K94" s="59" t="n">
        <v>60</v>
      </c>
      <c r="L94" s="96" t="n">
        <v>5.12796759272546</v>
      </c>
      <c r="M94" s="107" t="n">
        <v>0.246829510728239</v>
      </c>
      <c r="N94" s="106" t="n">
        <v>50</v>
      </c>
    </row>
    <row r="95" customFormat="false" ht="15.75" hidden="false" customHeight="false" outlineLevel="0" collapsed="false">
      <c r="A95" s="105" t="n">
        <v>22</v>
      </c>
      <c r="B95" s="68" t="n">
        <v>250</v>
      </c>
      <c r="C95" s="96" t="n">
        <v>3.18341887695295</v>
      </c>
      <c r="D95" s="107" t="n">
        <v>0.174902109909002</v>
      </c>
      <c r="E95" s="59" t="n">
        <v>70</v>
      </c>
      <c r="F95" s="96" t="n">
        <v>1.86192878644619</v>
      </c>
      <c r="G95" s="107" t="n">
        <v>0.502658343425482</v>
      </c>
      <c r="H95" s="68" t="n">
        <v>65</v>
      </c>
      <c r="I95" s="96" t="n">
        <v>3.33028223563603</v>
      </c>
      <c r="J95" s="107" t="n">
        <v>0.321796037178432</v>
      </c>
      <c r="K95" s="59" t="n">
        <v>55</v>
      </c>
      <c r="L95" s="96" t="n">
        <v>1.87134052553457</v>
      </c>
      <c r="M95" s="107" t="n">
        <v>0.182786831037224</v>
      </c>
      <c r="N95" s="106" t="n">
        <v>50</v>
      </c>
    </row>
    <row r="96" customFormat="false" ht="15.75" hidden="false" customHeight="false" outlineLevel="0" collapsed="false">
      <c r="A96" s="105" t="n">
        <v>19</v>
      </c>
      <c r="B96" s="68" t="n">
        <v>250</v>
      </c>
      <c r="C96" s="96" t="n">
        <v>2.50964546679635</v>
      </c>
      <c r="D96" s="107" t="n">
        <v>0.795054445197757</v>
      </c>
      <c r="E96" s="59" t="n">
        <v>10</v>
      </c>
      <c r="F96" s="96" t="n">
        <v>2.94730715789325</v>
      </c>
      <c r="G96" s="107" t="n">
        <v>0.048878856883851</v>
      </c>
      <c r="H96" s="68" t="n">
        <v>10</v>
      </c>
      <c r="I96" s="96" t="n">
        <v>5.35754903585601</v>
      </c>
      <c r="J96" s="107" t="n">
        <v>1.69734069888237</v>
      </c>
      <c r="K96" s="59" t="n">
        <v>40</v>
      </c>
      <c r="L96" s="96" t="n">
        <v>6.14152898944795</v>
      </c>
      <c r="M96" s="107" t="n">
        <v>0.963753968017922</v>
      </c>
      <c r="N96" s="106" t="n">
        <v>30</v>
      </c>
    </row>
    <row r="97" customFormat="false" ht="16.5" hidden="false" customHeight="false" outlineLevel="0" collapsed="false">
      <c r="A97" s="108" t="n">
        <v>16</v>
      </c>
      <c r="B97" s="87" t="n">
        <v>250</v>
      </c>
      <c r="C97" s="100" t="n">
        <v>3.50972455287539</v>
      </c>
      <c r="D97" s="109" t="n">
        <v>2.17069842834051</v>
      </c>
      <c r="E97" s="99" t="n">
        <v>5</v>
      </c>
      <c r="F97" s="100" t="n">
        <v>2.25800415084953</v>
      </c>
      <c r="G97" s="109" t="n">
        <v>0.361372698674001</v>
      </c>
      <c r="H97" s="87" t="n">
        <v>25</v>
      </c>
      <c r="I97" s="100" t="n">
        <v>3.70676695774956</v>
      </c>
      <c r="J97" s="109" t="n">
        <v>1.17069842834051</v>
      </c>
      <c r="K97" s="99" t="n">
        <v>5</v>
      </c>
      <c r="L97" s="100" t="n">
        <v>1.82175889448626</v>
      </c>
      <c r="M97" s="109" t="n">
        <v>0.49385708586526</v>
      </c>
      <c r="N97" s="110" t="n">
        <v>10</v>
      </c>
    </row>
    <row r="101" customFormat="false" ht="16.5" hidden="false" customHeight="false" outlineLevel="0" collapsed="false">
      <c r="A101" s="56" t="s">
        <v>278</v>
      </c>
      <c r="C101" s="0" t="s">
        <v>279</v>
      </c>
      <c r="E101" s="0" t="s">
        <v>276</v>
      </c>
      <c r="F101" s="0" t="s">
        <v>19</v>
      </c>
    </row>
    <row r="102" customFormat="false" ht="16.5" hidden="false" customHeight="false" outlineLevel="0" collapsed="false">
      <c r="C102" s="66" t="s">
        <v>109</v>
      </c>
      <c r="D102" s="66"/>
      <c r="E102" s="66"/>
      <c r="F102" s="72" t="s">
        <v>110</v>
      </c>
      <c r="G102" s="72"/>
      <c r="H102" s="72"/>
      <c r="I102" s="66" t="s">
        <v>111</v>
      </c>
      <c r="J102" s="66"/>
      <c r="K102" s="66"/>
      <c r="L102" s="66" t="s">
        <v>112</v>
      </c>
      <c r="M102" s="66"/>
      <c r="N102" s="66"/>
    </row>
    <row r="103" customFormat="false" ht="16.5" hidden="false" customHeight="false" outlineLevel="0" collapsed="false">
      <c r="A103" s="43" t="s">
        <v>278</v>
      </c>
      <c r="B103" s="8" t="s">
        <v>57</v>
      </c>
      <c r="C103" s="60" t="s">
        <v>31</v>
      </c>
      <c r="D103" s="62" t="s">
        <v>29</v>
      </c>
      <c r="E103" s="76" t="s">
        <v>113</v>
      </c>
      <c r="F103" s="60" t="s">
        <v>31</v>
      </c>
      <c r="G103" s="62" t="s">
        <v>29</v>
      </c>
      <c r="H103" s="76" t="s">
        <v>113</v>
      </c>
      <c r="I103" s="60" t="s">
        <v>31</v>
      </c>
      <c r="J103" s="62" t="s">
        <v>29</v>
      </c>
      <c r="K103" s="76" t="s">
        <v>113</v>
      </c>
      <c r="L103" s="60" t="s">
        <v>31</v>
      </c>
      <c r="M103" s="62" t="s">
        <v>29</v>
      </c>
      <c r="N103" s="77" t="s">
        <v>113</v>
      </c>
    </row>
    <row r="104" customFormat="false" ht="15.75" hidden="false" customHeight="false" outlineLevel="0" collapsed="false">
      <c r="A104" s="111" t="n">
        <v>0</v>
      </c>
      <c r="B104" s="66" t="n">
        <v>250</v>
      </c>
      <c r="C104" s="104" t="s">
        <v>280</v>
      </c>
      <c r="D104" s="66" t="s">
        <v>281</v>
      </c>
      <c r="E104" s="66" t="n">
        <v>100</v>
      </c>
      <c r="F104" s="66" t="s">
        <v>282</v>
      </c>
      <c r="G104" s="66" t="s">
        <v>143</v>
      </c>
      <c r="H104" s="66" t="n">
        <v>100</v>
      </c>
      <c r="I104" s="66" t="s">
        <v>283</v>
      </c>
      <c r="J104" s="66" t="s">
        <v>143</v>
      </c>
      <c r="K104" s="66" t="n">
        <v>100</v>
      </c>
      <c r="L104" s="66" t="s">
        <v>284</v>
      </c>
      <c r="M104" s="66" t="s">
        <v>285</v>
      </c>
      <c r="N104" s="66" t="n">
        <v>100</v>
      </c>
    </row>
    <row r="105" customFormat="false" ht="15.75" hidden="false" customHeight="false" outlineLevel="0" collapsed="false">
      <c r="A105" s="112" t="n">
        <v>5</v>
      </c>
      <c r="B105" s="68" t="n">
        <v>250</v>
      </c>
      <c r="C105" s="106" t="s">
        <v>286</v>
      </c>
      <c r="D105" s="68" t="s">
        <v>287</v>
      </c>
      <c r="E105" s="68" t="n">
        <v>100</v>
      </c>
      <c r="F105" s="68" t="s">
        <v>288</v>
      </c>
      <c r="G105" s="68" t="s">
        <v>289</v>
      </c>
      <c r="H105" s="68" t="n">
        <v>100</v>
      </c>
      <c r="I105" s="68" t="s">
        <v>290</v>
      </c>
      <c r="J105" s="68" t="s">
        <v>291</v>
      </c>
      <c r="K105" s="68" t="n">
        <v>100</v>
      </c>
      <c r="L105" s="68" t="s">
        <v>292</v>
      </c>
      <c r="M105" s="68" t="s">
        <v>281</v>
      </c>
      <c r="N105" s="68" t="n">
        <v>100</v>
      </c>
    </row>
    <row r="106" customFormat="false" ht="15.75" hidden="false" customHeight="false" outlineLevel="0" collapsed="false">
      <c r="A106" s="112" t="n">
        <v>8</v>
      </c>
      <c r="B106" s="68" t="n">
        <v>250</v>
      </c>
      <c r="C106" s="106" t="s">
        <v>293</v>
      </c>
      <c r="D106" s="68" t="s">
        <v>294</v>
      </c>
      <c r="E106" s="68" t="n">
        <v>100</v>
      </c>
      <c r="F106" s="68" t="s">
        <v>295</v>
      </c>
      <c r="G106" s="68" t="s">
        <v>296</v>
      </c>
      <c r="H106" s="68" t="n">
        <v>100</v>
      </c>
      <c r="I106" s="68" t="s">
        <v>297</v>
      </c>
      <c r="J106" s="68" t="s">
        <v>115</v>
      </c>
      <c r="K106" s="68" t="n">
        <v>100</v>
      </c>
      <c r="L106" s="68" t="s">
        <v>298</v>
      </c>
      <c r="M106" s="68" t="s">
        <v>291</v>
      </c>
      <c r="N106" s="68" t="n">
        <v>100</v>
      </c>
    </row>
    <row r="107" customFormat="false" ht="15.75" hidden="false" customHeight="false" outlineLevel="0" collapsed="false">
      <c r="A107" s="112" t="n">
        <v>17</v>
      </c>
      <c r="B107" s="68" t="n">
        <v>250</v>
      </c>
      <c r="C107" s="106" t="s">
        <v>299</v>
      </c>
      <c r="D107" s="68" t="s">
        <v>300</v>
      </c>
      <c r="E107" s="68" t="n">
        <v>100</v>
      </c>
      <c r="F107" s="68" t="s">
        <v>301</v>
      </c>
      <c r="G107" s="68" t="s">
        <v>302</v>
      </c>
      <c r="H107" s="68" t="n">
        <v>100</v>
      </c>
      <c r="I107" s="68" t="s">
        <v>303</v>
      </c>
      <c r="J107" s="68" t="s">
        <v>291</v>
      </c>
      <c r="K107" s="68" t="n">
        <v>100</v>
      </c>
      <c r="L107" s="68" t="s">
        <v>304</v>
      </c>
      <c r="M107" s="68" t="s">
        <v>134</v>
      </c>
      <c r="N107" s="68" t="n">
        <v>100</v>
      </c>
    </row>
    <row r="108" customFormat="false" ht="15.75" hidden="false" customHeight="false" outlineLevel="0" collapsed="false">
      <c r="A108" s="113" t="n">
        <v>37</v>
      </c>
      <c r="B108" s="68" t="n">
        <v>250</v>
      </c>
      <c r="C108" s="106" t="s">
        <v>305</v>
      </c>
      <c r="D108" s="68" t="s">
        <v>306</v>
      </c>
      <c r="E108" s="68" t="n">
        <v>100</v>
      </c>
      <c r="F108" s="68" t="s">
        <v>307</v>
      </c>
      <c r="G108" s="68" t="s">
        <v>308</v>
      </c>
      <c r="H108" s="68" t="n">
        <v>100</v>
      </c>
      <c r="I108" s="68" t="s">
        <v>309</v>
      </c>
      <c r="J108" s="68" t="s">
        <v>310</v>
      </c>
      <c r="K108" s="68" t="n">
        <v>100</v>
      </c>
      <c r="L108" s="68" t="s">
        <v>311</v>
      </c>
      <c r="M108" s="68" t="s">
        <v>312</v>
      </c>
      <c r="N108" s="68" t="n">
        <v>100</v>
      </c>
    </row>
    <row r="109" customFormat="false" ht="15.75" hidden="false" customHeight="false" outlineLevel="0" collapsed="false">
      <c r="A109" s="113" t="n">
        <v>43</v>
      </c>
      <c r="B109" s="68" t="n">
        <v>250</v>
      </c>
      <c r="C109" s="106" t="s">
        <v>313</v>
      </c>
      <c r="D109" s="68" t="s">
        <v>314</v>
      </c>
      <c r="E109" s="68" t="n">
        <v>90</v>
      </c>
      <c r="F109" s="68" t="s">
        <v>315</v>
      </c>
      <c r="G109" s="68" t="s">
        <v>316</v>
      </c>
      <c r="H109" s="68" t="n">
        <v>26</v>
      </c>
      <c r="I109" s="68" t="s">
        <v>317</v>
      </c>
      <c r="J109" s="68" t="s">
        <v>318</v>
      </c>
      <c r="K109" s="68" t="n">
        <v>92</v>
      </c>
      <c r="L109" s="68" t="s">
        <v>319</v>
      </c>
      <c r="M109" s="68" t="s">
        <v>320</v>
      </c>
      <c r="N109" s="68" t="n">
        <v>92</v>
      </c>
    </row>
    <row r="110" customFormat="false" ht="15.75" hidden="false" customHeight="false" outlineLevel="0" collapsed="false">
      <c r="A110" s="113" t="n">
        <v>45</v>
      </c>
      <c r="B110" s="68" t="n">
        <v>250</v>
      </c>
      <c r="C110" s="106" t="s">
        <v>321</v>
      </c>
      <c r="D110" s="68" t="s">
        <v>322</v>
      </c>
      <c r="E110" s="68" t="n">
        <v>18</v>
      </c>
      <c r="F110" s="68" t="s">
        <v>323</v>
      </c>
      <c r="G110" s="68" t="s">
        <v>324</v>
      </c>
      <c r="H110" s="68" t="n">
        <v>21</v>
      </c>
      <c r="I110" s="68" t="s">
        <v>325</v>
      </c>
      <c r="J110" s="68" t="s">
        <v>326</v>
      </c>
      <c r="K110" s="68" t="n">
        <v>17</v>
      </c>
      <c r="L110" s="68" t="s">
        <v>327</v>
      </c>
      <c r="M110" s="68" t="s">
        <v>328</v>
      </c>
      <c r="N110" s="68" t="n">
        <v>22</v>
      </c>
    </row>
    <row r="111" customFormat="false" ht="16.5" hidden="false" customHeight="false" outlineLevel="0" collapsed="false">
      <c r="A111" s="114" t="n">
        <v>50</v>
      </c>
      <c r="B111" s="87" t="n">
        <v>250</v>
      </c>
      <c r="C111" s="110" t="s">
        <v>329</v>
      </c>
      <c r="D111" s="110" t="s">
        <v>329</v>
      </c>
      <c r="E111" s="87" t="n">
        <v>0</v>
      </c>
      <c r="F111" s="110" t="s">
        <v>329</v>
      </c>
      <c r="G111" s="110" t="s">
        <v>329</v>
      </c>
      <c r="H111" s="87" t="n">
        <v>0</v>
      </c>
      <c r="I111" s="110" t="s">
        <v>329</v>
      </c>
      <c r="J111" s="110" t="s">
        <v>329</v>
      </c>
      <c r="K111" s="87" t="n">
        <v>0</v>
      </c>
      <c r="L111" s="110" t="s">
        <v>329</v>
      </c>
      <c r="M111" s="110" t="s">
        <v>329</v>
      </c>
      <c r="N111" s="87" t="n">
        <v>0</v>
      </c>
    </row>
    <row r="113" customFormat="false" ht="15.75" hidden="false" customHeight="false" outlineLevel="0" collapsed="false">
      <c r="I113" s="7"/>
    </row>
    <row r="116" customFormat="false" ht="16.5" hidden="false" customHeight="false" outlineLevel="0" collapsed="false">
      <c r="A116" s="56" t="s">
        <v>330</v>
      </c>
      <c r="C116" s="0" t="s">
        <v>331</v>
      </c>
      <c r="D116" s="0" t="s">
        <v>19</v>
      </c>
    </row>
    <row r="117" customFormat="false" ht="16.5" hidden="false" customHeight="false" outlineLevel="0" collapsed="false">
      <c r="A117" s="19"/>
      <c r="B117" s="7"/>
      <c r="C117" s="57" t="s">
        <v>109</v>
      </c>
      <c r="D117" s="57"/>
      <c r="E117" s="57"/>
      <c r="F117" s="58" t="s">
        <v>110</v>
      </c>
      <c r="G117" s="58"/>
      <c r="H117" s="58"/>
      <c r="I117" s="57" t="s">
        <v>111</v>
      </c>
      <c r="J117" s="57"/>
      <c r="K117" s="57"/>
      <c r="L117" s="57" t="s">
        <v>112</v>
      </c>
      <c r="M117" s="57"/>
      <c r="N117" s="57"/>
    </row>
    <row r="118" customFormat="false" ht="16.5" hidden="false" customHeight="false" outlineLevel="0" collapsed="false">
      <c r="A118" s="60" t="s">
        <v>20</v>
      </c>
      <c r="B118" s="60" t="s">
        <v>57</v>
      </c>
      <c r="C118" s="61" t="s">
        <v>31</v>
      </c>
      <c r="D118" s="62" t="s">
        <v>29</v>
      </c>
      <c r="E118" s="32" t="s">
        <v>113</v>
      </c>
      <c r="F118" s="63" t="s">
        <v>31</v>
      </c>
      <c r="G118" s="62" t="s">
        <v>29</v>
      </c>
      <c r="H118" s="32" t="s">
        <v>113</v>
      </c>
      <c r="I118" s="63" t="s">
        <v>31</v>
      </c>
      <c r="J118" s="62" t="s">
        <v>29</v>
      </c>
      <c r="K118" s="32" t="s">
        <v>113</v>
      </c>
      <c r="L118" s="63" t="s">
        <v>31</v>
      </c>
      <c r="M118" s="62" t="s">
        <v>29</v>
      </c>
      <c r="N118" s="32" t="s">
        <v>113</v>
      </c>
    </row>
    <row r="119" customFormat="false" ht="15.75" hidden="false" customHeight="false" outlineLevel="0" collapsed="false">
      <c r="A119" s="66" t="s">
        <v>37</v>
      </c>
      <c r="B119" s="104" t="n">
        <v>350</v>
      </c>
      <c r="C119" s="72" t="s">
        <v>332</v>
      </c>
      <c r="D119" s="72" t="s">
        <v>333</v>
      </c>
      <c r="E119" s="66" t="n">
        <v>100</v>
      </c>
      <c r="F119" s="81" t="s">
        <v>334</v>
      </c>
      <c r="G119" s="115" t="s">
        <v>335</v>
      </c>
      <c r="H119" s="92" t="n">
        <v>100</v>
      </c>
      <c r="I119" s="79" t="s">
        <v>336</v>
      </c>
      <c r="J119" s="115" t="s">
        <v>337</v>
      </c>
      <c r="K119" s="116" t="n">
        <v>100</v>
      </c>
      <c r="L119" s="79" t="s">
        <v>338</v>
      </c>
      <c r="M119" s="115" t="s">
        <v>339</v>
      </c>
      <c r="N119" s="104" t="n">
        <v>100</v>
      </c>
    </row>
    <row r="120" customFormat="false" ht="15.75" hidden="false" customHeight="false" outlineLevel="0" collapsed="false">
      <c r="A120" s="68" t="s">
        <v>39</v>
      </c>
      <c r="B120" s="106" t="n">
        <v>350</v>
      </c>
      <c r="C120" s="117" t="s">
        <v>340</v>
      </c>
      <c r="D120" s="117" t="s">
        <v>341</v>
      </c>
      <c r="E120" s="68" t="n">
        <v>95</v>
      </c>
      <c r="F120" s="85" t="s">
        <v>342</v>
      </c>
      <c r="G120" s="118" t="s">
        <v>343</v>
      </c>
      <c r="H120" s="59" t="n">
        <v>100</v>
      </c>
      <c r="I120" s="83" t="s">
        <v>344</v>
      </c>
      <c r="J120" s="118" t="s">
        <v>345</v>
      </c>
      <c r="K120" s="38" t="n">
        <v>90</v>
      </c>
      <c r="L120" s="83" t="s">
        <v>346</v>
      </c>
      <c r="M120" s="118" t="s">
        <v>347</v>
      </c>
      <c r="N120" s="106" t="n">
        <v>100</v>
      </c>
    </row>
    <row r="121" customFormat="false" ht="15.75" hidden="false" customHeight="false" outlineLevel="0" collapsed="false">
      <c r="A121" s="68" t="s">
        <v>41</v>
      </c>
      <c r="B121" s="106" t="n">
        <v>200</v>
      </c>
      <c r="C121" s="117" t="s">
        <v>348</v>
      </c>
      <c r="D121" s="117" t="s">
        <v>349</v>
      </c>
      <c r="E121" s="68" t="n">
        <v>100</v>
      </c>
      <c r="F121" s="85" t="s">
        <v>350</v>
      </c>
      <c r="G121" s="118" t="s">
        <v>351</v>
      </c>
      <c r="H121" s="59" t="n">
        <v>100</v>
      </c>
      <c r="I121" s="83" t="s">
        <v>352</v>
      </c>
      <c r="J121" s="118" t="s">
        <v>353</v>
      </c>
      <c r="K121" s="38" t="n">
        <v>100</v>
      </c>
      <c r="L121" s="83" t="s">
        <v>354</v>
      </c>
      <c r="M121" s="118" t="s">
        <v>200</v>
      </c>
      <c r="N121" s="106" t="n">
        <v>100</v>
      </c>
    </row>
    <row r="122" customFormat="false" ht="15.75" hidden="false" customHeight="false" outlineLevel="0" collapsed="false">
      <c r="A122" s="68" t="s">
        <v>43</v>
      </c>
      <c r="B122" s="106" t="n">
        <v>100</v>
      </c>
      <c r="C122" s="117" t="s">
        <v>355</v>
      </c>
      <c r="D122" s="117" t="s">
        <v>356</v>
      </c>
      <c r="E122" s="68" t="n">
        <v>90</v>
      </c>
      <c r="F122" s="85" t="s">
        <v>357</v>
      </c>
      <c r="G122" s="118" t="s">
        <v>358</v>
      </c>
      <c r="H122" s="59" t="n">
        <v>100</v>
      </c>
      <c r="I122" s="83" t="s">
        <v>359</v>
      </c>
      <c r="J122" s="119" t="s">
        <v>360</v>
      </c>
      <c r="K122" s="38" t="n">
        <v>95</v>
      </c>
      <c r="L122" s="83" t="s">
        <v>361</v>
      </c>
      <c r="M122" s="118" t="s">
        <v>358</v>
      </c>
      <c r="N122" s="106" t="n">
        <v>100</v>
      </c>
    </row>
    <row r="123" customFormat="false" ht="15.75" hidden="false" customHeight="false" outlineLevel="0" collapsed="false">
      <c r="A123" s="68" t="s">
        <v>45</v>
      </c>
      <c r="B123" s="106" t="n">
        <v>300</v>
      </c>
      <c r="C123" s="117" t="s">
        <v>362</v>
      </c>
      <c r="D123" s="117" t="s">
        <v>363</v>
      </c>
      <c r="E123" s="68" t="n">
        <v>100</v>
      </c>
      <c r="F123" s="85" t="s">
        <v>364</v>
      </c>
      <c r="G123" s="118" t="s">
        <v>365</v>
      </c>
      <c r="H123" s="59" t="n">
        <v>100</v>
      </c>
      <c r="I123" s="83" t="s">
        <v>366</v>
      </c>
      <c r="J123" s="119" t="s">
        <v>367</v>
      </c>
      <c r="K123" s="38" t="n">
        <v>100</v>
      </c>
      <c r="L123" s="83" t="s">
        <v>368</v>
      </c>
      <c r="M123" s="118" t="s">
        <v>369</v>
      </c>
      <c r="N123" s="106" t="n">
        <v>100</v>
      </c>
    </row>
    <row r="124" customFormat="false" ht="15.75" hidden="false" customHeight="false" outlineLevel="0" collapsed="false">
      <c r="A124" s="68" t="s">
        <v>47</v>
      </c>
      <c r="B124" s="106" t="n">
        <v>200</v>
      </c>
      <c r="C124" s="117" t="s">
        <v>370</v>
      </c>
      <c r="D124" s="117" t="s">
        <v>132</v>
      </c>
      <c r="E124" s="68" t="n">
        <v>100</v>
      </c>
      <c r="F124" s="85" t="s">
        <v>371</v>
      </c>
      <c r="G124" s="118" t="s">
        <v>130</v>
      </c>
      <c r="H124" s="59" t="n">
        <v>100</v>
      </c>
      <c r="I124" s="83" t="s">
        <v>372</v>
      </c>
      <c r="J124" s="118" t="s">
        <v>117</v>
      </c>
      <c r="K124" s="38" t="n">
        <v>95</v>
      </c>
      <c r="L124" s="83" t="s">
        <v>373</v>
      </c>
      <c r="M124" s="118" t="s">
        <v>339</v>
      </c>
      <c r="N124" s="106" t="n">
        <v>100</v>
      </c>
    </row>
    <row r="125" customFormat="false" ht="15.75" hidden="false" customHeight="false" outlineLevel="0" collapsed="false">
      <c r="A125" s="68" t="s">
        <v>49</v>
      </c>
      <c r="B125" s="106" t="n">
        <v>150</v>
      </c>
      <c r="C125" s="117" t="s">
        <v>374</v>
      </c>
      <c r="D125" s="117" t="s">
        <v>375</v>
      </c>
      <c r="E125" s="68" t="n">
        <v>100</v>
      </c>
      <c r="F125" s="85" t="s">
        <v>376</v>
      </c>
      <c r="G125" s="118" t="s">
        <v>377</v>
      </c>
      <c r="H125" s="59" t="n">
        <v>100</v>
      </c>
      <c r="I125" s="83" t="s">
        <v>378</v>
      </c>
      <c r="J125" s="118" t="s">
        <v>291</v>
      </c>
      <c r="K125" s="38" t="n">
        <v>100</v>
      </c>
      <c r="L125" s="83" t="s">
        <v>379</v>
      </c>
      <c r="M125" s="118" t="s">
        <v>380</v>
      </c>
      <c r="N125" s="106" t="n">
        <v>100</v>
      </c>
    </row>
    <row r="126" customFormat="false" ht="15.75" hidden="false" customHeight="false" outlineLevel="0" collapsed="false">
      <c r="A126" s="68"/>
      <c r="B126" s="106"/>
      <c r="C126" s="117"/>
      <c r="D126" s="117"/>
      <c r="E126" s="68"/>
      <c r="F126" s="85"/>
      <c r="G126" s="118"/>
      <c r="H126" s="59"/>
      <c r="I126" s="83"/>
      <c r="J126" s="118"/>
      <c r="K126" s="59"/>
      <c r="L126" s="83"/>
      <c r="M126" s="118"/>
      <c r="N126" s="106"/>
    </row>
    <row r="127" customFormat="false" ht="15.75" hidden="false" customHeight="false" outlineLevel="0" collapsed="false">
      <c r="A127" s="68"/>
      <c r="B127" s="106"/>
      <c r="C127" s="117"/>
      <c r="D127" s="117"/>
      <c r="E127" s="68"/>
      <c r="F127" s="85"/>
      <c r="G127" s="118"/>
      <c r="H127" s="59"/>
      <c r="I127" s="83"/>
      <c r="J127" s="118"/>
      <c r="K127" s="59"/>
      <c r="L127" s="83"/>
      <c r="M127" s="118"/>
      <c r="N127" s="106"/>
    </row>
    <row r="128" customFormat="false" ht="16.5" hidden="false" customHeight="false" outlineLevel="0" collapsed="false">
      <c r="A128" s="87"/>
      <c r="B128" s="110"/>
      <c r="C128" s="120"/>
      <c r="D128" s="120"/>
      <c r="E128" s="87"/>
      <c r="F128" s="90"/>
      <c r="G128" s="121"/>
      <c r="H128" s="99"/>
      <c r="I128" s="88"/>
      <c r="J128" s="121"/>
      <c r="K128" s="99"/>
      <c r="L128" s="88"/>
      <c r="M128" s="121"/>
      <c r="N128" s="110"/>
    </row>
    <row r="131" customFormat="false" ht="16.5" hidden="false" customHeight="false" outlineLevel="0" collapsed="false">
      <c r="A131" s="56" t="s">
        <v>381</v>
      </c>
      <c r="C131" s="0" t="s">
        <v>382</v>
      </c>
      <c r="D131" s="0" t="s">
        <v>19</v>
      </c>
    </row>
    <row r="132" customFormat="false" ht="16.5" hidden="false" customHeight="false" outlineLevel="0" collapsed="false">
      <c r="A132" s="19"/>
      <c r="B132" s="7"/>
      <c r="C132" s="58" t="s">
        <v>109</v>
      </c>
      <c r="D132" s="122"/>
      <c r="E132" s="123"/>
      <c r="F132" s="58" t="s">
        <v>110</v>
      </c>
      <c r="G132" s="122"/>
      <c r="H132" s="122"/>
      <c r="I132" s="58" t="s">
        <v>111</v>
      </c>
      <c r="J132" s="122"/>
      <c r="K132" s="123"/>
      <c r="L132" s="58" t="s">
        <v>112</v>
      </c>
      <c r="M132" s="122"/>
      <c r="N132" s="123"/>
    </row>
    <row r="133" customFormat="false" ht="16.5" hidden="false" customHeight="false" outlineLevel="0" collapsed="false">
      <c r="A133" s="60" t="s">
        <v>20</v>
      </c>
      <c r="B133" s="60" t="s">
        <v>57</v>
      </c>
      <c r="C133" s="61" t="s">
        <v>31</v>
      </c>
      <c r="D133" s="62" t="s">
        <v>29</v>
      </c>
      <c r="E133" s="32" t="s">
        <v>113</v>
      </c>
      <c r="F133" s="63" t="s">
        <v>31</v>
      </c>
      <c r="G133" s="62" t="s">
        <v>29</v>
      </c>
      <c r="H133" s="32" t="s">
        <v>113</v>
      </c>
      <c r="I133" s="63" t="s">
        <v>31</v>
      </c>
      <c r="J133" s="62" t="s">
        <v>29</v>
      </c>
      <c r="K133" s="32" t="s">
        <v>113</v>
      </c>
      <c r="L133" s="63" t="s">
        <v>31</v>
      </c>
      <c r="M133" s="62" t="s">
        <v>29</v>
      </c>
      <c r="N133" s="32" t="s">
        <v>113</v>
      </c>
    </row>
    <row r="134" customFormat="false" ht="15.75" hidden="false" customHeight="false" outlineLevel="0" collapsed="false">
      <c r="A134" s="8" t="s">
        <v>59</v>
      </c>
      <c r="B134" s="66" t="n">
        <v>200</v>
      </c>
      <c r="C134" s="92" t="s">
        <v>369</v>
      </c>
      <c r="D134" s="72" t="s">
        <v>383</v>
      </c>
      <c r="E134" s="66" t="n">
        <v>100</v>
      </c>
      <c r="F134" s="81" t="s">
        <v>384</v>
      </c>
      <c r="G134" s="115" t="s">
        <v>385</v>
      </c>
      <c r="H134" s="92" t="n">
        <v>100</v>
      </c>
      <c r="I134" s="79" t="s">
        <v>386</v>
      </c>
      <c r="J134" s="80" t="s">
        <v>387</v>
      </c>
      <c r="K134" s="67" t="n">
        <v>100</v>
      </c>
      <c r="L134" s="79" t="s">
        <v>388</v>
      </c>
      <c r="M134" s="115" t="s">
        <v>389</v>
      </c>
      <c r="N134" s="104" t="n">
        <v>100</v>
      </c>
    </row>
    <row r="135" customFormat="false" ht="15.75" hidden="false" customHeight="false" outlineLevel="0" collapsed="false">
      <c r="A135" s="14" t="s">
        <v>60</v>
      </c>
      <c r="B135" s="68" t="n">
        <v>100</v>
      </c>
      <c r="C135" s="59" t="s">
        <v>390</v>
      </c>
      <c r="D135" s="117" t="s">
        <v>391</v>
      </c>
      <c r="E135" s="68" t="n">
        <v>95</v>
      </c>
      <c r="F135" s="85" t="s">
        <v>392</v>
      </c>
      <c r="G135" s="118" t="s">
        <v>393</v>
      </c>
      <c r="H135" s="59" t="n">
        <v>100</v>
      </c>
      <c r="I135" s="83" t="s">
        <v>394</v>
      </c>
      <c r="J135" s="84" t="s">
        <v>395</v>
      </c>
      <c r="K135" s="69" t="n">
        <v>100</v>
      </c>
      <c r="L135" s="83" t="s">
        <v>396</v>
      </c>
      <c r="M135" s="118" t="s">
        <v>397</v>
      </c>
      <c r="N135" s="106" t="n">
        <v>100</v>
      </c>
    </row>
    <row r="136" customFormat="false" ht="15.75" hidden="false" customHeight="false" outlineLevel="0" collapsed="false">
      <c r="A136" s="14" t="s">
        <v>61</v>
      </c>
      <c r="B136" s="68" t="n">
        <v>80</v>
      </c>
      <c r="C136" s="59" t="s">
        <v>398</v>
      </c>
      <c r="D136" s="117" t="s">
        <v>399</v>
      </c>
      <c r="E136" s="68" t="n">
        <v>100</v>
      </c>
      <c r="F136" s="85" t="s">
        <v>400</v>
      </c>
      <c r="G136" s="118" t="s">
        <v>401</v>
      </c>
      <c r="H136" s="59" t="n">
        <v>95</v>
      </c>
      <c r="I136" s="83" t="s">
        <v>402</v>
      </c>
      <c r="J136" s="84" t="s">
        <v>403</v>
      </c>
      <c r="K136" s="69" t="n">
        <v>100</v>
      </c>
      <c r="L136" s="83" t="s">
        <v>404</v>
      </c>
      <c r="M136" s="118" t="s">
        <v>405</v>
      </c>
      <c r="N136" s="106" t="n">
        <v>100</v>
      </c>
    </row>
    <row r="137" customFormat="false" ht="15.75" hidden="false" customHeight="false" outlineLevel="0" collapsed="false">
      <c r="A137" s="14" t="s">
        <v>62</v>
      </c>
      <c r="B137" s="68" t="n">
        <v>250</v>
      </c>
      <c r="C137" s="59" t="s">
        <v>406</v>
      </c>
      <c r="D137" s="117" t="s">
        <v>371</v>
      </c>
      <c r="E137" s="68" t="n">
        <v>100</v>
      </c>
      <c r="F137" s="85" t="s">
        <v>407</v>
      </c>
      <c r="G137" s="118" t="s">
        <v>408</v>
      </c>
      <c r="H137" s="59" t="n">
        <v>100</v>
      </c>
      <c r="I137" s="83" t="s">
        <v>409</v>
      </c>
      <c r="J137" s="124" t="s">
        <v>410</v>
      </c>
      <c r="K137" s="69" t="n">
        <v>100</v>
      </c>
      <c r="L137" s="83" t="s">
        <v>411</v>
      </c>
      <c r="M137" s="118" t="s">
        <v>412</v>
      </c>
      <c r="N137" s="106" t="n">
        <v>100</v>
      </c>
    </row>
    <row r="138" customFormat="false" ht="15.75" hidden="false" customHeight="false" outlineLevel="0" collapsed="false">
      <c r="A138" s="0" t="s">
        <v>63</v>
      </c>
      <c r="B138" s="68" t="n">
        <v>300</v>
      </c>
      <c r="C138" s="59" t="s">
        <v>413</v>
      </c>
      <c r="D138" s="117" t="s">
        <v>414</v>
      </c>
      <c r="E138" s="68" t="n">
        <v>74</v>
      </c>
      <c r="F138" s="85" t="s">
        <v>415</v>
      </c>
      <c r="G138" s="118" t="s">
        <v>416</v>
      </c>
      <c r="H138" s="59" t="n">
        <v>84</v>
      </c>
      <c r="I138" s="83" t="s">
        <v>417</v>
      </c>
      <c r="J138" s="124" t="s">
        <v>418</v>
      </c>
      <c r="K138" s="69" t="n">
        <v>62</v>
      </c>
      <c r="L138" s="83" t="s">
        <v>419</v>
      </c>
      <c r="M138" s="118" t="s">
        <v>420</v>
      </c>
      <c r="N138" s="106" t="n">
        <v>74</v>
      </c>
    </row>
    <row r="139" customFormat="false" ht="15.75" hidden="false" customHeight="false" outlineLevel="0" collapsed="false">
      <c r="A139" s="0" t="s">
        <v>64</v>
      </c>
      <c r="B139" s="68" t="n">
        <v>300</v>
      </c>
      <c r="C139" s="59" t="s">
        <v>421</v>
      </c>
      <c r="D139" s="117" t="s">
        <v>422</v>
      </c>
      <c r="E139" s="68" t="n">
        <v>98</v>
      </c>
      <c r="F139" s="85" t="s">
        <v>423</v>
      </c>
      <c r="G139" s="118" t="s">
        <v>424</v>
      </c>
      <c r="H139" s="59" t="n">
        <v>100</v>
      </c>
      <c r="I139" s="83" t="s">
        <v>425</v>
      </c>
      <c r="J139" s="84" t="s">
        <v>426</v>
      </c>
      <c r="K139" s="69" t="n">
        <v>100</v>
      </c>
      <c r="L139" s="83" t="s">
        <v>427</v>
      </c>
      <c r="M139" s="118" t="s">
        <v>428</v>
      </c>
      <c r="N139" s="106" t="n">
        <v>100</v>
      </c>
    </row>
    <row r="140" customFormat="false" ht="15.75" hidden="false" customHeight="false" outlineLevel="0" collapsed="false">
      <c r="A140" s="0" t="s">
        <v>65</v>
      </c>
      <c r="B140" s="68" t="n">
        <v>300</v>
      </c>
      <c r="C140" s="59" t="s">
        <v>429</v>
      </c>
      <c r="D140" s="117" t="s">
        <v>285</v>
      </c>
      <c r="E140" s="68" t="n">
        <v>100</v>
      </c>
      <c r="F140" s="85" t="s">
        <v>430</v>
      </c>
      <c r="G140" s="118" t="s">
        <v>431</v>
      </c>
      <c r="H140" s="59" t="n">
        <v>100</v>
      </c>
      <c r="I140" s="83" t="s">
        <v>432</v>
      </c>
      <c r="J140" s="84" t="s">
        <v>285</v>
      </c>
      <c r="K140" s="69" t="n">
        <v>100</v>
      </c>
      <c r="L140" s="83" t="s">
        <v>433</v>
      </c>
      <c r="M140" s="118" t="s">
        <v>281</v>
      </c>
      <c r="N140" s="106" t="n">
        <v>100</v>
      </c>
    </row>
    <row r="141" customFormat="false" ht="15.75" hidden="false" customHeight="false" outlineLevel="0" collapsed="false">
      <c r="A141" s="117"/>
      <c r="B141" s="68"/>
      <c r="C141" s="59"/>
      <c r="D141" s="117"/>
      <c r="E141" s="68"/>
      <c r="F141" s="85"/>
      <c r="G141" s="118"/>
      <c r="H141" s="59"/>
      <c r="I141" s="83"/>
      <c r="K141" s="125"/>
      <c r="L141" s="83"/>
      <c r="M141" s="118"/>
      <c r="N141" s="106"/>
    </row>
    <row r="142" customFormat="false" ht="15.75" hidden="false" customHeight="false" outlineLevel="0" collapsed="false">
      <c r="A142" s="117"/>
      <c r="B142" s="68"/>
      <c r="C142" s="59"/>
      <c r="D142" s="117"/>
      <c r="E142" s="68"/>
      <c r="F142" s="85"/>
      <c r="G142" s="118"/>
      <c r="H142" s="59"/>
      <c r="I142" s="83"/>
      <c r="J142" s="84"/>
      <c r="K142" s="69"/>
      <c r="L142" s="83"/>
      <c r="M142" s="118"/>
      <c r="N142" s="106"/>
    </row>
    <row r="143" customFormat="false" ht="16.5" hidden="false" customHeight="false" outlineLevel="0" collapsed="false">
      <c r="A143" s="120"/>
      <c r="B143" s="87"/>
      <c r="C143" s="99"/>
      <c r="D143" s="120"/>
      <c r="E143" s="87"/>
      <c r="F143" s="90"/>
      <c r="G143" s="121"/>
      <c r="H143" s="99"/>
      <c r="I143" s="88"/>
      <c r="J143" s="89"/>
      <c r="K143" s="126"/>
      <c r="L143" s="88"/>
      <c r="M143" s="121"/>
      <c r="N143" s="110"/>
    </row>
    <row r="147" customFormat="false" ht="16.5" hidden="false" customHeight="false" outlineLevel="0" collapsed="false">
      <c r="A147" s="91" t="s">
        <v>274</v>
      </c>
      <c r="B147" s="7"/>
      <c r="C147" s="7" t="s">
        <v>434</v>
      </c>
      <c r="D147" s="7"/>
      <c r="E147" s="7" t="s">
        <v>382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6.5" hidden="false" customHeight="false" outlineLevel="0" collapsed="false">
      <c r="A148" s="14"/>
      <c r="B148" s="7"/>
      <c r="C148" s="72" t="s">
        <v>109</v>
      </c>
      <c r="D148" s="92"/>
      <c r="E148" s="123"/>
      <c r="F148" s="72" t="s">
        <v>110</v>
      </c>
      <c r="G148" s="92"/>
      <c r="H148" s="122"/>
      <c r="I148" s="72" t="s">
        <v>111</v>
      </c>
      <c r="J148" s="92"/>
      <c r="K148" s="123"/>
      <c r="L148" s="58" t="s">
        <v>112</v>
      </c>
      <c r="M148" s="122"/>
      <c r="N148" s="123"/>
    </row>
    <row r="149" customFormat="false" ht="16.5" hidden="false" customHeight="false" outlineLevel="0" collapsed="false">
      <c r="A149" s="43" t="s">
        <v>56</v>
      </c>
      <c r="B149" s="8" t="s">
        <v>57</v>
      </c>
      <c r="C149" s="60" t="s">
        <v>31</v>
      </c>
      <c r="D149" s="62" t="s">
        <v>29</v>
      </c>
      <c r="E149" s="76" t="s">
        <v>113</v>
      </c>
      <c r="F149" s="60" t="s">
        <v>31</v>
      </c>
      <c r="G149" s="62" t="s">
        <v>29</v>
      </c>
      <c r="H149" s="76" t="s">
        <v>113</v>
      </c>
      <c r="I149" s="60" t="s">
        <v>31</v>
      </c>
      <c r="J149" s="62" t="s">
        <v>29</v>
      </c>
      <c r="K149" s="76" t="s">
        <v>113</v>
      </c>
      <c r="L149" s="60" t="s">
        <v>31</v>
      </c>
      <c r="M149" s="62" t="s">
        <v>29</v>
      </c>
      <c r="N149" s="77" t="s">
        <v>113</v>
      </c>
    </row>
    <row r="150" customFormat="false" ht="15.75" hidden="false" customHeight="false" outlineLevel="0" collapsed="false">
      <c r="A150" s="78" t="n">
        <v>0</v>
      </c>
      <c r="B150" s="92" t="n">
        <v>250</v>
      </c>
      <c r="C150" s="127" t="n">
        <v>0.388352110908682</v>
      </c>
      <c r="D150" s="94" t="n">
        <v>0.0211575447986606</v>
      </c>
      <c r="E150" s="66" t="n">
        <v>100</v>
      </c>
      <c r="F150" s="128" t="n">
        <v>1.27377140233634</v>
      </c>
      <c r="G150" s="94" t="n">
        <v>0.220844207861992</v>
      </c>
      <c r="H150" s="66" t="n">
        <v>100</v>
      </c>
      <c r="I150" s="129" t="n">
        <v>0.733274727694985</v>
      </c>
      <c r="J150" s="94" t="n">
        <v>0.0226453152322127</v>
      </c>
      <c r="K150" s="66" t="n">
        <v>100</v>
      </c>
      <c r="L150" s="130" t="n">
        <v>0.821923159391699</v>
      </c>
      <c r="M150" s="94" t="n">
        <v>0.0646108456103284</v>
      </c>
      <c r="N150" s="66" t="n">
        <v>100</v>
      </c>
    </row>
    <row r="151" customFormat="false" ht="15.75" hidden="false" customHeight="false" outlineLevel="0" collapsed="false">
      <c r="A151" s="82" t="n">
        <v>0.02</v>
      </c>
      <c r="B151" s="59" t="n">
        <v>250</v>
      </c>
      <c r="C151" s="131" t="n">
        <v>0.917306958904853</v>
      </c>
      <c r="D151" s="97" t="n">
        <v>0.0625440464810464</v>
      </c>
      <c r="E151" s="68" t="n">
        <v>100</v>
      </c>
      <c r="F151" s="132" t="n">
        <v>0.834422752254752</v>
      </c>
      <c r="G151" s="97" t="n">
        <v>0.195831387743499</v>
      </c>
      <c r="H151" s="68" t="n">
        <v>100</v>
      </c>
      <c r="I151" s="133" t="n">
        <v>0.525831898627212</v>
      </c>
      <c r="J151" s="97" t="n">
        <v>0.0230646105772513</v>
      </c>
      <c r="K151" s="68" t="n">
        <v>100</v>
      </c>
      <c r="L151" s="134" t="n">
        <v>0.595017760239026</v>
      </c>
      <c r="M151" s="97" t="n">
        <v>0.0349808064537774</v>
      </c>
      <c r="N151" s="68" t="n">
        <v>100</v>
      </c>
    </row>
    <row r="152" customFormat="false" ht="15.75" hidden="false" customHeight="false" outlineLevel="0" collapsed="false">
      <c r="A152" s="82" t="n">
        <v>0.04</v>
      </c>
      <c r="B152" s="59" t="n">
        <v>250</v>
      </c>
      <c r="C152" s="131" t="n">
        <v>1.36002451484817</v>
      </c>
      <c r="D152" s="97" t="n">
        <v>0.226104659751252</v>
      </c>
      <c r="E152" s="68" t="n">
        <v>100</v>
      </c>
      <c r="F152" s="132" t="n">
        <v>0.762162264636062</v>
      </c>
      <c r="G152" s="97" t="n">
        <v>0.0346592330547265</v>
      </c>
      <c r="H152" s="68" t="n">
        <v>100</v>
      </c>
      <c r="I152" s="133" t="n">
        <v>0.841503864452977</v>
      </c>
      <c r="J152" s="97" t="n">
        <v>0.0274411248297745</v>
      </c>
      <c r="K152" s="68" t="n">
        <v>100</v>
      </c>
      <c r="L152" s="134" t="n">
        <v>1.09490449232998</v>
      </c>
      <c r="M152" s="97" t="n">
        <v>0.112478424221605</v>
      </c>
      <c r="N152" s="68" t="n">
        <v>100</v>
      </c>
    </row>
    <row r="153" customFormat="false" ht="15.75" hidden="false" customHeight="false" outlineLevel="0" collapsed="false">
      <c r="A153" s="82" t="n">
        <v>0.06</v>
      </c>
      <c r="B153" s="59" t="n">
        <v>250</v>
      </c>
      <c r="C153" s="131"/>
      <c r="D153" s="97"/>
      <c r="E153" s="68"/>
      <c r="F153" s="132"/>
      <c r="G153" s="97"/>
      <c r="H153" s="68"/>
      <c r="I153" s="133"/>
      <c r="J153" s="97"/>
      <c r="K153" s="68"/>
      <c r="L153" s="134"/>
      <c r="M153" s="97"/>
      <c r="N153" s="68"/>
    </row>
    <row r="154" customFormat="false" ht="15.75" hidden="false" customHeight="false" outlineLevel="0" collapsed="false">
      <c r="A154" s="82" t="n">
        <v>0.08</v>
      </c>
      <c r="B154" s="59" t="n">
        <v>250</v>
      </c>
      <c r="C154" s="131"/>
      <c r="D154" s="97"/>
      <c r="E154" s="68"/>
      <c r="F154" s="132"/>
      <c r="G154" s="97"/>
      <c r="H154" s="68"/>
      <c r="I154" s="133"/>
      <c r="J154" s="97"/>
      <c r="K154" s="68"/>
      <c r="L154" s="134"/>
      <c r="M154" s="97"/>
      <c r="N154" s="68"/>
    </row>
    <row r="155" customFormat="false" ht="15.75" hidden="false" customHeight="false" outlineLevel="0" collapsed="false">
      <c r="A155" s="82" t="n">
        <v>0.1</v>
      </c>
      <c r="B155" s="59" t="n">
        <v>250</v>
      </c>
      <c r="C155" s="131" t="n">
        <v>0.887901319256081</v>
      </c>
      <c r="D155" s="97" t="n">
        <v>0.0627751650360731</v>
      </c>
      <c r="E155" s="68" t="n">
        <v>100</v>
      </c>
      <c r="F155" s="132" t="n">
        <v>0.835901922367724</v>
      </c>
      <c r="G155" s="97" t="n">
        <v>0.112501610904606</v>
      </c>
      <c r="H155" s="68" t="n">
        <v>100</v>
      </c>
      <c r="I155" s="133" t="n">
        <v>1.0211819188859</v>
      </c>
      <c r="J155" s="97" t="n">
        <v>0.149591300740726</v>
      </c>
      <c r="K155" s="68" t="n">
        <v>100</v>
      </c>
      <c r="L155" s="134" t="n">
        <v>1.09656346674882</v>
      </c>
      <c r="M155" s="97" t="n">
        <v>0.219790898152604</v>
      </c>
      <c r="N155" s="68" t="n">
        <v>100</v>
      </c>
    </row>
    <row r="156" customFormat="false" ht="15.75" hidden="false" customHeight="false" outlineLevel="0" collapsed="false">
      <c r="A156" s="82" t="n">
        <v>0.12</v>
      </c>
      <c r="B156" s="59" t="n">
        <v>250</v>
      </c>
      <c r="C156" s="131"/>
      <c r="D156" s="97"/>
      <c r="E156" s="68"/>
      <c r="F156" s="132"/>
      <c r="G156" s="97"/>
      <c r="H156" s="68"/>
      <c r="I156" s="133"/>
      <c r="J156" s="97"/>
      <c r="K156" s="68"/>
      <c r="L156" s="134"/>
      <c r="M156" s="97"/>
      <c r="N156" s="68"/>
    </row>
    <row r="157" customFormat="false" ht="15.75" hidden="false" customHeight="false" outlineLevel="0" collapsed="false">
      <c r="A157" s="82" t="n">
        <v>0.14</v>
      </c>
      <c r="B157" s="59" t="n">
        <v>250</v>
      </c>
      <c r="C157" s="131"/>
      <c r="D157" s="97"/>
      <c r="E157" s="68"/>
      <c r="F157" s="132"/>
      <c r="G157" s="97"/>
      <c r="H157" s="68"/>
      <c r="I157" s="133"/>
      <c r="J157" s="97"/>
      <c r="K157" s="68"/>
      <c r="L157" s="134"/>
      <c r="M157" s="97"/>
      <c r="N157" s="68"/>
    </row>
    <row r="158" customFormat="false" ht="15.75" hidden="false" customHeight="false" outlineLevel="0" collapsed="false">
      <c r="A158" s="82" t="n">
        <v>0.16</v>
      </c>
      <c r="B158" s="59" t="n">
        <v>250</v>
      </c>
      <c r="C158" s="131" t="n">
        <v>0.584287917977644</v>
      </c>
      <c r="D158" s="97" t="n">
        <v>0.0653719072772059</v>
      </c>
      <c r="E158" s="68" t="n">
        <v>100</v>
      </c>
      <c r="F158" s="132" t="n">
        <v>1.90507700322048</v>
      </c>
      <c r="G158" s="97" t="n">
        <v>0.082878364826887</v>
      </c>
      <c r="H158" s="68" t="n">
        <v>100</v>
      </c>
      <c r="I158" s="133" t="n">
        <v>1.88489287665855</v>
      </c>
      <c r="J158" s="97" t="n">
        <v>0.129831572389836</v>
      </c>
      <c r="K158" s="68" t="n">
        <v>100</v>
      </c>
      <c r="L158" s="134" t="n">
        <v>1.04821122139444</v>
      </c>
      <c r="M158" s="97" t="n">
        <v>0.0790289247148714</v>
      </c>
      <c r="N158" s="68" t="n">
        <v>100</v>
      </c>
    </row>
    <row r="159" customFormat="false" ht="15.75" hidden="false" customHeight="false" outlineLevel="0" collapsed="false">
      <c r="A159" s="82" t="n">
        <v>0.18</v>
      </c>
      <c r="B159" s="59" t="n">
        <v>250</v>
      </c>
      <c r="C159" s="131"/>
      <c r="D159" s="97"/>
      <c r="E159" s="68"/>
      <c r="F159" s="132"/>
      <c r="G159" s="97"/>
      <c r="H159" s="68"/>
      <c r="I159" s="133"/>
      <c r="J159" s="97"/>
      <c r="K159" s="68"/>
      <c r="L159" s="134"/>
      <c r="M159" s="97"/>
      <c r="N159" s="68"/>
    </row>
    <row r="160" customFormat="false" ht="15.75" hidden="false" customHeight="false" outlineLevel="0" collapsed="false">
      <c r="A160" s="82" t="n">
        <v>0.2</v>
      </c>
      <c r="B160" s="59" t="n">
        <v>250</v>
      </c>
      <c r="C160" s="131" t="n">
        <v>1.11053076668088</v>
      </c>
      <c r="D160" s="97" t="n">
        <v>0.1383483614439</v>
      </c>
      <c r="E160" s="68" t="n">
        <v>100</v>
      </c>
      <c r="F160" s="132" t="n">
        <v>0.62346190710833</v>
      </c>
      <c r="G160" s="97" t="n">
        <v>0.0691964259098617</v>
      </c>
      <c r="H160" s="68" t="n">
        <v>100</v>
      </c>
      <c r="I160" s="133" t="n">
        <v>0.356730196657184</v>
      </c>
      <c r="J160" s="97" t="n">
        <v>0.0701778530299288</v>
      </c>
      <c r="K160" s="68" t="n">
        <v>100</v>
      </c>
      <c r="L160" s="134" t="n">
        <v>0.830726385653396</v>
      </c>
      <c r="M160" s="97" t="n">
        <v>0.121696866519616</v>
      </c>
      <c r="N160" s="68" t="n">
        <v>100</v>
      </c>
    </row>
    <row r="161" customFormat="false" ht="15.75" hidden="false" customHeight="false" outlineLevel="0" collapsed="false">
      <c r="A161" s="82" t="n">
        <v>0.22</v>
      </c>
      <c r="B161" s="59" t="n">
        <v>250</v>
      </c>
      <c r="C161" s="131"/>
      <c r="D161" s="97"/>
      <c r="E161" s="68"/>
      <c r="F161" s="132"/>
      <c r="G161" s="97"/>
      <c r="H161" s="68"/>
      <c r="I161" s="133"/>
      <c r="J161" s="97"/>
      <c r="K161" s="68"/>
      <c r="L161" s="134"/>
      <c r="M161" s="97"/>
      <c r="N161" s="68"/>
    </row>
    <row r="162" customFormat="false" ht="15.75" hidden="false" customHeight="false" outlineLevel="0" collapsed="false">
      <c r="A162" s="82" t="n">
        <v>0.24</v>
      </c>
      <c r="B162" s="59" t="n">
        <v>250</v>
      </c>
      <c r="C162" s="131"/>
      <c r="D162" s="97"/>
      <c r="E162" s="68"/>
      <c r="F162" s="132"/>
      <c r="G162" s="97"/>
      <c r="H162" s="68"/>
      <c r="I162" s="133"/>
      <c r="J162" s="97"/>
      <c r="K162" s="68"/>
      <c r="L162" s="134"/>
      <c r="M162" s="97"/>
      <c r="N162" s="68"/>
    </row>
    <row r="163" customFormat="false" ht="15.75" hidden="false" customHeight="false" outlineLevel="0" collapsed="false">
      <c r="A163" s="82" t="n">
        <v>0.26</v>
      </c>
      <c r="B163" s="59" t="n">
        <v>250</v>
      </c>
      <c r="C163" s="131" t="n">
        <v>0.835676775750587</v>
      </c>
      <c r="D163" s="97" t="n">
        <v>0.0460671315438134</v>
      </c>
      <c r="E163" s="68" t="n">
        <v>100</v>
      </c>
      <c r="F163" s="132" t="n">
        <v>0.984863050034462</v>
      </c>
      <c r="G163" s="97" t="n">
        <v>0.00902722193077116</v>
      </c>
      <c r="H163" s="68" t="n">
        <v>100</v>
      </c>
      <c r="I163" s="133" t="n">
        <v>0.479286972635613</v>
      </c>
      <c r="J163" s="97" t="n">
        <v>0.0743964918045066</v>
      </c>
      <c r="K163" s="68" t="n">
        <v>100</v>
      </c>
      <c r="L163" s="134" t="n">
        <v>1.31036242941548</v>
      </c>
      <c r="M163" s="97" t="n">
        <v>0.0279392031644335</v>
      </c>
      <c r="N163" s="68" t="n">
        <v>100</v>
      </c>
    </row>
    <row r="164" customFormat="false" ht="15.75" hidden="false" customHeight="false" outlineLevel="0" collapsed="false">
      <c r="A164" s="82" t="n">
        <v>0.28</v>
      </c>
      <c r="B164" s="59" t="n">
        <v>250</v>
      </c>
      <c r="C164" s="131"/>
      <c r="D164" s="97"/>
      <c r="E164" s="68"/>
      <c r="F164" s="132"/>
      <c r="G164" s="97"/>
      <c r="H164" s="68"/>
      <c r="I164" s="133"/>
      <c r="J164" s="97"/>
      <c r="K164" s="68"/>
      <c r="L164" s="134"/>
      <c r="M164" s="97"/>
      <c r="N164" s="68"/>
    </row>
    <row r="165" customFormat="false" ht="15.75" hidden="false" customHeight="false" outlineLevel="0" collapsed="false">
      <c r="A165" s="82" t="n">
        <v>0.3</v>
      </c>
      <c r="B165" s="59" t="n">
        <v>250</v>
      </c>
      <c r="C165" s="131" t="n">
        <v>0.577357639896919</v>
      </c>
      <c r="D165" s="97" t="n">
        <v>0.0475856524156531</v>
      </c>
      <c r="E165" s="68" t="n">
        <v>100</v>
      </c>
      <c r="F165" s="132" t="n">
        <v>0.433023516277513</v>
      </c>
      <c r="G165" s="97" t="n">
        <v>0.0516589652697779</v>
      </c>
      <c r="H165" s="68" t="n">
        <v>100</v>
      </c>
      <c r="I165" s="133" t="n">
        <v>0.255780666629183</v>
      </c>
      <c r="J165" s="97" t="n">
        <v>0.136898659894115</v>
      </c>
      <c r="K165" s="68" t="n">
        <v>100</v>
      </c>
      <c r="L165" s="134" t="n">
        <v>1.20271374267154</v>
      </c>
      <c r="M165" s="97" t="n">
        <v>0.0517617283554729</v>
      </c>
      <c r="N165" s="68" t="n">
        <v>100</v>
      </c>
    </row>
    <row r="166" customFormat="false" ht="15.75" hidden="false" customHeight="false" outlineLevel="0" collapsed="false">
      <c r="A166" s="82" t="n">
        <v>0.32</v>
      </c>
      <c r="B166" s="59" t="n">
        <v>250</v>
      </c>
      <c r="C166" s="131"/>
      <c r="D166" s="97"/>
      <c r="E166" s="68"/>
      <c r="F166" s="132"/>
      <c r="G166" s="97"/>
      <c r="H166" s="68"/>
      <c r="I166" s="133"/>
      <c r="J166" s="97"/>
      <c r="K166" s="68"/>
      <c r="L166" s="134"/>
      <c r="M166" s="97"/>
      <c r="N166" s="68"/>
    </row>
    <row r="167" customFormat="false" ht="15.75" hidden="false" customHeight="false" outlineLevel="0" collapsed="false">
      <c r="A167" s="82" t="n">
        <v>0.34</v>
      </c>
      <c r="B167" s="59" t="n">
        <v>250</v>
      </c>
      <c r="C167" s="131"/>
      <c r="D167" s="97"/>
      <c r="E167" s="68"/>
      <c r="F167" s="132"/>
      <c r="G167" s="97"/>
      <c r="H167" s="68"/>
      <c r="I167" s="133"/>
      <c r="J167" s="97"/>
      <c r="K167" s="68"/>
      <c r="L167" s="134"/>
      <c r="M167" s="97"/>
      <c r="N167" s="68"/>
    </row>
    <row r="168" customFormat="false" ht="15.75" hidden="false" customHeight="false" outlineLevel="0" collapsed="false">
      <c r="A168" s="82" t="n">
        <v>0.36</v>
      </c>
      <c r="B168" s="59" t="n">
        <v>250</v>
      </c>
      <c r="C168" s="131" t="n">
        <v>3.08363932551821</v>
      </c>
      <c r="D168" s="97" t="n">
        <v>0.131525944389518</v>
      </c>
      <c r="E168" s="68" t="n">
        <v>100</v>
      </c>
      <c r="F168" s="132" t="n">
        <v>0.293342565083109</v>
      </c>
      <c r="G168" s="97" t="n">
        <v>0.0470456315949093</v>
      </c>
      <c r="H168" s="68" t="n">
        <v>100</v>
      </c>
      <c r="I168" s="133" t="n">
        <v>3.02581478533242</v>
      </c>
      <c r="J168" s="97" t="n">
        <v>0.133694980073666</v>
      </c>
      <c r="K168" s="68" t="n">
        <v>100</v>
      </c>
      <c r="L168" s="134" t="n">
        <v>1.7585433477949</v>
      </c>
      <c r="M168" s="97" t="n">
        <v>0.289374045624604</v>
      </c>
      <c r="N168" s="68" t="n">
        <v>100</v>
      </c>
    </row>
    <row r="169" customFormat="false" ht="15.75" hidden="false" customHeight="false" outlineLevel="0" collapsed="false">
      <c r="A169" s="82" t="n">
        <v>0.38</v>
      </c>
      <c r="B169" s="59" t="n">
        <v>250</v>
      </c>
      <c r="C169" s="131"/>
      <c r="D169" s="97"/>
      <c r="E169" s="68"/>
      <c r="F169" s="132"/>
      <c r="G169" s="97"/>
      <c r="H169" s="68"/>
      <c r="I169" s="133"/>
      <c r="J169" s="97"/>
      <c r="K169" s="68"/>
      <c r="L169" s="134"/>
      <c r="M169" s="97"/>
      <c r="N169" s="68"/>
    </row>
    <row r="170" customFormat="false" ht="15.75" hidden="false" customHeight="false" outlineLevel="0" collapsed="false">
      <c r="A170" s="82" t="n">
        <v>0.4</v>
      </c>
      <c r="B170" s="59" t="n">
        <v>250</v>
      </c>
      <c r="C170" s="131" t="n">
        <v>1.88624454959326</v>
      </c>
      <c r="D170" s="97" t="n">
        <v>0.139223742041452</v>
      </c>
      <c r="E170" s="68" t="n">
        <v>100</v>
      </c>
      <c r="F170" s="132" t="n">
        <v>0.817674186763079</v>
      </c>
      <c r="G170" s="97" t="n">
        <v>0.0590334361902478</v>
      </c>
      <c r="H170" s="68" t="n">
        <v>100</v>
      </c>
      <c r="I170" s="133" t="n">
        <v>0.452297717117389</v>
      </c>
      <c r="J170" s="97" t="n">
        <v>0.109497301004402</v>
      </c>
      <c r="K170" s="68" t="n">
        <v>100</v>
      </c>
      <c r="L170" s="134" t="n">
        <v>0</v>
      </c>
      <c r="M170" s="97"/>
      <c r="N170" s="68" t="n">
        <v>100</v>
      </c>
    </row>
    <row r="171" customFormat="false" ht="15.75" hidden="false" customHeight="false" outlineLevel="0" collapsed="false">
      <c r="A171" s="82" t="n">
        <v>0.42</v>
      </c>
      <c r="B171" s="59" t="n">
        <v>250</v>
      </c>
      <c r="C171" s="131"/>
      <c r="D171" s="97"/>
      <c r="E171" s="68"/>
      <c r="F171" s="132"/>
      <c r="G171" s="97"/>
      <c r="H171" s="68"/>
      <c r="I171" s="133"/>
      <c r="J171" s="97"/>
      <c r="K171" s="68"/>
      <c r="L171" s="134"/>
      <c r="M171" s="97"/>
      <c r="N171" s="68"/>
    </row>
    <row r="172" customFormat="false" ht="15.75" hidden="false" customHeight="false" outlineLevel="0" collapsed="false">
      <c r="A172" s="82" t="n">
        <v>0.44</v>
      </c>
      <c r="B172" s="59" t="n">
        <v>250</v>
      </c>
      <c r="C172" s="131"/>
      <c r="D172" s="97"/>
      <c r="E172" s="68"/>
      <c r="F172" s="132"/>
      <c r="G172" s="97"/>
      <c r="H172" s="68"/>
      <c r="I172" s="133"/>
      <c r="J172" s="97"/>
      <c r="K172" s="68"/>
      <c r="L172" s="134"/>
      <c r="M172" s="97"/>
      <c r="N172" s="68"/>
    </row>
    <row r="173" customFormat="false" ht="15.75" hidden="false" customHeight="false" outlineLevel="0" collapsed="false">
      <c r="A173" s="82" t="n">
        <v>0.46</v>
      </c>
      <c r="B173" s="59" t="n">
        <v>250</v>
      </c>
      <c r="C173" s="131" t="n">
        <v>1.12963491723881</v>
      </c>
      <c r="D173" s="97" t="n">
        <v>0.206756731754294</v>
      </c>
      <c r="E173" s="68" t="n">
        <v>100</v>
      </c>
      <c r="F173" s="132" t="n">
        <v>1.0070331413663</v>
      </c>
      <c r="G173" s="97" t="n">
        <v>0.0688489356566521</v>
      </c>
      <c r="H173" s="68" t="n">
        <v>100</v>
      </c>
      <c r="I173" s="133" t="n">
        <v>0.869969773763628</v>
      </c>
      <c r="J173" s="97" t="n">
        <v>0.198193059822201</v>
      </c>
      <c r="K173" s="68" t="n">
        <v>100</v>
      </c>
      <c r="L173" s="134" t="n">
        <v>1.31580612255441</v>
      </c>
      <c r="M173" s="97" t="n">
        <v>0.127810035127366</v>
      </c>
      <c r="N173" s="68" t="n">
        <v>100</v>
      </c>
    </row>
    <row r="174" customFormat="false" ht="15.75" hidden="false" customHeight="false" outlineLevel="0" collapsed="false">
      <c r="A174" s="82" t="n">
        <v>0.48</v>
      </c>
      <c r="B174" s="59" t="n">
        <v>250</v>
      </c>
      <c r="C174" s="131"/>
      <c r="D174" s="97"/>
      <c r="E174" s="68"/>
      <c r="F174" s="132"/>
      <c r="G174" s="97"/>
      <c r="H174" s="68"/>
      <c r="I174" s="133"/>
      <c r="J174" s="97"/>
      <c r="K174" s="68"/>
      <c r="L174" s="134"/>
      <c r="M174" s="97"/>
      <c r="N174" s="68"/>
    </row>
    <row r="175" customFormat="false" ht="15.75" hidden="false" customHeight="false" outlineLevel="0" collapsed="false">
      <c r="A175" s="82" t="n">
        <v>0.5</v>
      </c>
      <c r="B175" s="59" t="n">
        <v>250</v>
      </c>
      <c r="C175" s="131" t="n">
        <v>0.525947938753597</v>
      </c>
      <c r="D175" s="97" t="n">
        <v>0.0639785028523505</v>
      </c>
      <c r="E175" s="68" t="n">
        <v>100</v>
      </c>
      <c r="F175" s="132" t="n">
        <v>0.452014129212761</v>
      </c>
      <c r="G175" s="97" t="n">
        <v>0.0522737153417083</v>
      </c>
      <c r="H175" s="68" t="n">
        <v>100</v>
      </c>
      <c r="I175" s="133" t="n">
        <v>1.01101361939968</v>
      </c>
      <c r="J175" s="97" t="n">
        <v>0.191855485932225</v>
      </c>
      <c r="K175" s="68" t="n">
        <v>100</v>
      </c>
      <c r="L175" s="134" t="n">
        <v>0.561831503939895</v>
      </c>
      <c r="M175" s="97" t="n">
        <v>0.199022903588039</v>
      </c>
      <c r="N175" s="68" t="n">
        <v>100</v>
      </c>
    </row>
    <row r="176" customFormat="false" ht="15.75" hidden="false" customHeight="false" outlineLevel="0" collapsed="false">
      <c r="A176" s="82" t="n">
        <v>0.52</v>
      </c>
      <c r="B176" s="59" t="n">
        <v>250</v>
      </c>
      <c r="C176" s="131"/>
      <c r="D176" s="97"/>
      <c r="E176" s="68"/>
      <c r="F176" s="132"/>
      <c r="G176" s="97"/>
      <c r="H176" s="68"/>
      <c r="I176" s="133"/>
      <c r="J176" s="97"/>
      <c r="K176" s="68"/>
      <c r="L176" s="134"/>
      <c r="M176" s="97"/>
      <c r="N176" s="68"/>
    </row>
    <row r="177" customFormat="false" ht="15.75" hidden="false" customHeight="false" outlineLevel="0" collapsed="false">
      <c r="A177" s="82" t="n">
        <v>0.55</v>
      </c>
      <c r="B177" s="59" t="n">
        <v>250</v>
      </c>
      <c r="C177" s="131"/>
      <c r="D177" s="97"/>
      <c r="E177" s="68"/>
      <c r="F177" s="132" t="n">
        <v>0.501500511519095</v>
      </c>
      <c r="G177" s="97" t="n">
        <v>0.0660892425304163</v>
      </c>
      <c r="H177" s="68" t="n">
        <v>100</v>
      </c>
      <c r="I177" s="133" t="n">
        <v>3.00603725993049</v>
      </c>
      <c r="J177" s="97" t="n">
        <v>0.140814951865826</v>
      </c>
      <c r="K177" s="68" t="n">
        <v>100</v>
      </c>
      <c r="L177" s="134" t="n">
        <v>5.21423284579615</v>
      </c>
      <c r="M177" s="97" t="n">
        <v>0.0827770227559486</v>
      </c>
      <c r="N177" s="68" t="n">
        <v>100</v>
      </c>
    </row>
    <row r="178" customFormat="false" ht="15.75" hidden="false" customHeight="false" outlineLevel="0" collapsed="false">
      <c r="A178" s="82" t="n">
        <v>0.6</v>
      </c>
      <c r="B178" s="59" t="n">
        <v>250</v>
      </c>
      <c r="C178" s="131" t="n">
        <v>0.964560484409378</v>
      </c>
      <c r="D178" s="97" t="n">
        <v>0.104081989295846</v>
      </c>
      <c r="E178" s="68" t="n">
        <v>100</v>
      </c>
      <c r="F178" s="132" t="n">
        <v>2.56231496671189</v>
      </c>
      <c r="G178" s="97" t="n">
        <v>0.288446354525256</v>
      </c>
      <c r="H178" s="68" t="n">
        <v>100</v>
      </c>
      <c r="I178" s="133" t="n">
        <v>0.961318770918386</v>
      </c>
      <c r="J178" s="97" t="n">
        <v>0.0493994187621979</v>
      </c>
      <c r="K178" s="68" t="n">
        <v>100</v>
      </c>
      <c r="L178" s="134" t="n">
        <v>1.79287663126314</v>
      </c>
      <c r="M178" s="97" t="n">
        <v>0.136424923987144</v>
      </c>
      <c r="N178" s="68" t="n">
        <v>100</v>
      </c>
    </row>
    <row r="179" customFormat="false" ht="15.75" hidden="false" customHeight="false" outlineLevel="0" collapsed="false">
      <c r="A179" s="82" t="n">
        <v>0.65</v>
      </c>
      <c r="B179" s="59" t="n">
        <v>250</v>
      </c>
      <c r="C179" s="131" t="n">
        <v>2.39373469581046</v>
      </c>
      <c r="D179" s="97" t="n">
        <v>0.076831701556458</v>
      </c>
      <c r="E179" s="68" t="n">
        <v>100</v>
      </c>
      <c r="F179" s="132" t="n">
        <v>0.573152069660461</v>
      </c>
      <c r="G179" s="97" t="n">
        <v>0.102872021227301</v>
      </c>
      <c r="H179" s="68" t="n">
        <v>100</v>
      </c>
      <c r="I179" s="133" t="n">
        <v>2.31383548418377</v>
      </c>
      <c r="J179" s="97" t="n">
        <v>0.167223230834082</v>
      </c>
      <c r="K179" s="68" t="n">
        <v>100</v>
      </c>
      <c r="L179" s="134" t="n">
        <v>0.568808568399305</v>
      </c>
      <c r="M179" s="97" t="n">
        <v>0.168742119734253</v>
      </c>
      <c r="N179" s="68" t="n">
        <v>100</v>
      </c>
    </row>
    <row r="180" customFormat="false" ht="15.75" hidden="false" customHeight="false" outlineLevel="0" collapsed="false">
      <c r="A180" s="82" t="n">
        <v>0.7</v>
      </c>
      <c r="B180" s="59" t="n">
        <v>250</v>
      </c>
      <c r="C180" s="131" t="n">
        <v>2.33124583934902</v>
      </c>
      <c r="D180" s="97" t="n">
        <v>0.146844399646807</v>
      </c>
      <c r="E180" s="68" t="n">
        <v>100</v>
      </c>
      <c r="F180" s="132" t="n">
        <v>0.68443951139559</v>
      </c>
      <c r="G180" s="97" t="n">
        <v>0.0174074201272452</v>
      </c>
      <c r="H180" s="68" t="n">
        <v>100</v>
      </c>
      <c r="I180" s="133" t="n">
        <v>1.01516295498394</v>
      </c>
      <c r="J180" s="97" t="n">
        <v>0.0392469447898536</v>
      </c>
      <c r="K180" s="68" t="n">
        <v>100</v>
      </c>
      <c r="L180" s="134" t="n">
        <v>3.07835727591371</v>
      </c>
      <c r="M180" s="97" t="n">
        <v>0.124551868876908</v>
      </c>
      <c r="N180" s="68" t="n">
        <v>100</v>
      </c>
    </row>
    <row r="181" customFormat="false" ht="15.75" hidden="false" customHeight="false" outlineLevel="0" collapsed="false">
      <c r="A181" s="82" t="n">
        <v>0.75</v>
      </c>
      <c r="B181" s="59" t="n">
        <v>250</v>
      </c>
      <c r="C181" s="131" t="n">
        <v>2.66221545051278</v>
      </c>
      <c r="D181" s="97" t="n">
        <v>0.0943740951471455</v>
      </c>
      <c r="E181" s="68" t="n">
        <v>100</v>
      </c>
      <c r="F181" s="132" t="n">
        <v>19.0121154896086</v>
      </c>
      <c r="G181" s="97" t="n">
        <v>1.34339342900195</v>
      </c>
      <c r="H181" s="68" t="n">
        <v>100</v>
      </c>
      <c r="I181" s="133" t="n">
        <v>7.84327153427033</v>
      </c>
      <c r="J181" s="97" t="n">
        <v>1.78987907353846</v>
      </c>
      <c r="K181" s="68" t="n">
        <v>100</v>
      </c>
      <c r="L181" s="134" t="n">
        <v>0.72110871593819</v>
      </c>
      <c r="M181" s="97" t="n">
        <v>0.0922315886905523</v>
      </c>
      <c r="N181" s="68" t="n">
        <v>100</v>
      </c>
    </row>
    <row r="182" customFormat="false" ht="16.5" hidden="false" customHeight="false" outlineLevel="0" collapsed="false">
      <c r="A182" s="86" t="n">
        <v>0.8</v>
      </c>
      <c r="B182" s="99" t="n">
        <v>250</v>
      </c>
      <c r="C182" s="135" t="n">
        <v>2.50002788351559</v>
      </c>
      <c r="D182" s="101" t="n">
        <v>0.20513701127945</v>
      </c>
      <c r="E182" s="87" t="n">
        <v>100</v>
      </c>
      <c r="F182" s="136" t="n">
        <v>6.47346528165016</v>
      </c>
      <c r="G182" s="101" t="n">
        <v>0.384829433373373</v>
      </c>
      <c r="H182" s="87" t="n">
        <v>100</v>
      </c>
      <c r="I182" s="137" t="n">
        <v>3.36620709984808</v>
      </c>
      <c r="J182" s="101" t="n">
        <v>0.908348063844294</v>
      </c>
      <c r="K182" s="87" t="n">
        <v>100</v>
      </c>
      <c r="L182" s="138" t="n">
        <v>3.13793338014192</v>
      </c>
      <c r="M182" s="101" t="n">
        <v>0.461835808535816</v>
      </c>
      <c r="N182" s="87" t="n">
        <v>100</v>
      </c>
    </row>
  </sheetData>
  <mergeCells count="26">
    <mergeCell ref="C3:E3"/>
    <mergeCell ref="F3:H3"/>
    <mergeCell ref="I3:K3"/>
    <mergeCell ref="L3:N3"/>
    <mergeCell ref="P3:S3"/>
    <mergeCell ref="T3:W3"/>
    <mergeCell ref="C21:E21"/>
    <mergeCell ref="F21:H21"/>
    <mergeCell ref="I21:K21"/>
    <mergeCell ref="L21:N21"/>
    <mergeCell ref="C38:E38"/>
    <mergeCell ref="F38:H38"/>
    <mergeCell ref="I38:K38"/>
    <mergeCell ref="L38:N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cols>
    <col collapsed="false" hidden="false" max="1025" min="1" style="0" width="11.5674418604651"/>
  </cols>
  <sheetData>
    <row r="1" customFormat="false" ht="15.75" hidden="false" customHeight="false" outlineLevel="0" collapsed="false">
      <c r="B1" s="0" t="s">
        <v>435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7.47927044266826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39" t="s">
        <v>109</v>
      </c>
      <c r="C37" s="139"/>
      <c r="D37" s="139" t="s">
        <v>110</v>
      </c>
      <c r="E37" s="139"/>
      <c r="F37" s="139" t="s">
        <v>111</v>
      </c>
      <c r="G37" s="139"/>
      <c r="H37" s="139" t="s">
        <v>112</v>
      </c>
      <c r="I37" s="139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5.60924754011655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5.71466640464506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5.81572158257837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277</v>
      </c>
      <c r="B75" s="139" t="s">
        <v>109</v>
      </c>
      <c r="C75" s="139"/>
      <c r="D75" s="139" t="s">
        <v>110</v>
      </c>
      <c r="E75" s="139"/>
      <c r="F75" s="139" t="s">
        <v>111</v>
      </c>
      <c r="G75" s="139"/>
      <c r="H75" s="139" t="s">
        <v>112</v>
      </c>
      <c r="I75" s="139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39" t="s">
        <v>109</v>
      </c>
      <c r="C112" s="139"/>
      <c r="D112" s="139" t="s">
        <v>110</v>
      </c>
      <c r="E112" s="139"/>
      <c r="F112" s="139" t="s">
        <v>111</v>
      </c>
      <c r="G112" s="139"/>
      <c r="H112" s="139" t="s">
        <v>112</v>
      </c>
      <c r="I112" s="139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0.973962917052125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0.931342891669436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0.976262405277666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1.45303739777222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1.66896513721538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0.918197527299431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1.62081153665786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0.973103771215736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0.904390273483161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1.67735406760152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5.4956777029156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2017-03-29T18:03:14Z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