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inecariveau/Downloads/"/>
    </mc:Choice>
  </mc:AlternateContent>
  <xr:revisionPtr revIDLastSave="0" documentId="13_ncr:1_{F867AC7B-BEDC-0442-9E99-31AE6719C754}" xr6:coauthVersionLast="47" xr6:coauthVersionMax="47" xr10:uidLastSave="{00000000-0000-0000-0000-000000000000}"/>
  <bookViews>
    <workbookView xWindow="0" yWindow="500" windowWidth="28800" windowHeight="12220" activeTab="3" xr2:uid="{34D84CE5-52C9-4AAE-A579-52DD84A0C413}"/>
  </bookViews>
  <sheets>
    <sheet name="Binomial" sheetId="1" r:id="rId1"/>
    <sheet name="Poisson" sheetId="2" r:id="rId2"/>
    <sheet name="Normal" sheetId="3" r:id="rId3"/>
    <sheet name="Exponenti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15" i="3"/>
  <c r="B12" i="3"/>
  <c r="B11" i="3"/>
  <c r="B10" i="3"/>
  <c r="B6" i="3"/>
  <c r="B5" i="3"/>
  <c r="C12" i="2"/>
  <c r="C5" i="2"/>
  <c r="C6" i="2"/>
  <c r="C7" i="2"/>
  <c r="C8" i="2"/>
  <c r="C9" i="2"/>
  <c r="C10" i="2"/>
  <c r="C11" i="2"/>
  <c r="C13" i="2"/>
  <c r="C14" i="2"/>
  <c r="C15" i="2"/>
  <c r="C16" i="2"/>
  <c r="C17" i="2"/>
  <c r="C18" i="2"/>
  <c r="C19" i="2"/>
  <c r="C20" i="2"/>
  <c r="C21" i="2"/>
  <c r="C22" i="2"/>
  <c r="C23" i="2"/>
  <c r="C24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4" i="2"/>
  <c r="C8" i="1"/>
  <c r="C6" i="1"/>
  <c r="C7" i="1"/>
  <c r="C5" i="1"/>
  <c r="B6" i="1"/>
  <c r="B7" i="1"/>
  <c r="B8" i="1"/>
  <c r="B5" i="1"/>
</calcChain>
</file>

<file path=xl/sharedStrings.xml><?xml version="1.0" encoding="utf-8"?>
<sst xmlns="http://schemas.openxmlformats.org/spreadsheetml/2006/main" count="19" uniqueCount="19">
  <si>
    <t>x</t>
  </si>
  <si>
    <t xml:space="preserve">f(x) </t>
  </si>
  <si>
    <t>Cumulative Probabilitiy</t>
  </si>
  <si>
    <t>Number of Trials (n):</t>
  </si>
  <si>
    <t>Probability of Success (p):</t>
  </si>
  <si>
    <t>Mean Number of Occurrences</t>
  </si>
  <si>
    <t>Number of Arrivals</t>
  </si>
  <si>
    <t>Probability, f(x)</t>
  </si>
  <si>
    <t>Cumulative Probability</t>
  </si>
  <si>
    <t>Mean</t>
  </si>
  <si>
    <t>Standard Deviation</t>
  </si>
  <si>
    <t>P(x &lt;= 40,000) =</t>
  </si>
  <si>
    <t xml:space="preserve">P(x&gt; 40,000) = 1 - P(X&lt;= 40,000) = </t>
  </si>
  <si>
    <t>Guarantee of Lifetime Flight Hours for 10% of engines eligible for discount guarantee:</t>
  </si>
  <si>
    <t>P(30,000 &lt;= x &lt;= 40,000)</t>
  </si>
  <si>
    <t xml:space="preserve">Mean, mu = </t>
  </si>
  <si>
    <t xml:space="preserve">P(x&lt;=18) = </t>
  </si>
  <si>
    <t xml:space="preserve">P(x&lt;=6) = </t>
  </si>
  <si>
    <t>P(x&lt;= 6 &lt;= 18) = P(x &lt;= 18) - P(x &lt;= 6)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</si>
</sst>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C4A4-8AA3-4D4D-AA7A-405248AD7BEA}">
  <dimension ref="A1:D8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1.1640625" customWidth="1"/>
    <col min="2" max="2" width="17.1640625" customWidth="1"/>
    <col min="3" max="3" width="23.5" customWidth="1"/>
  </cols>
  <sheetData>
    <row r="1" spans="1:4" x14ac:dyDescent="0.2">
      <c r="C1" s="1" t="s">
        <v>3</v>
      </c>
      <c r="D1">
        <v>3</v>
      </c>
    </row>
    <row r="2" spans="1:4" x14ac:dyDescent="0.2">
      <c r="C2" s="1" t="s">
        <v>4</v>
      </c>
      <c r="D2">
        <v>0.3</v>
      </c>
    </row>
    <row r="4" spans="1:4" x14ac:dyDescent="0.2">
      <c r="A4" s="1" t="s">
        <v>0</v>
      </c>
      <c r="B4" s="1" t="s">
        <v>1</v>
      </c>
      <c r="C4" s="1" t="s">
        <v>2</v>
      </c>
    </row>
    <row r="5" spans="1:4" x14ac:dyDescent="0.2">
      <c r="A5">
        <v>0</v>
      </c>
      <c r="B5">
        <f>_xlfn.BINOM.DIST(A5,$D$1,$D$2,FALSE)</f>
        <v>0.34300000000000003</v>
      </c>
      <c r="C5">
        <f>_xlfn.BINOM.DIST(A5,$D$1,$D$2,TRUE)</f>
        <v>0.34300000000000003</v>
      </c>
    </row>
    <row r="6" spans="1:4" x14ac:dyDescent="0.2">
      <c r="A6">
        <v>1</v>
      </c>
      <c r="B6">
        <f t="shared" ref="B6:B8" si="0">_xlfn.BINOM.DIST(A6,$D$1,$D$2,FALSE)</f>
        <v>0.441</v>
      </c>
      <c r="C6">
        <f t="shared" ref="C6:C7" si="1">_xlfn.BINOM.DIST(A6,$D$1,$D$2,TRUE)</f>
        <v>0.78400000000000003</v>
      </c>
    </row>
    <row r="7" spans="1:4" x14ac:dyDescent="0.2">
      <c r="A7">
        <v>2</v>
      </c>
      <c r="B7">
        <f t="shared" si="0"/>
        <v>0.18900000000000008</v>
      </c>
      <c r="C7">
        <f t="shared" si="1"/>
        <v>0.97300000000000009</v>
      </c>
    </row>
    <row r="8" spans="1:4" x14ac:dyDescent="0.2">
      <c r="A8">
        <v>3</v>
      </c>
      <c r="B8">
        <f t="shared" si="0"/>
        <v>2.6999999999999982E-2</v>
      </c>
      <c r="C8">
        <f>_xlfn.BINOM.DIST(A8,$D$1,$D$2,TRUE)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0079-9952-4C97-8552-6E142D6D62CA}">
  <dimension ref="A1:D24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19.6640625" customWidth="1"/>
    <col min="2" max="2" width="24.5" style="2" customWidth="1"/>
    <col min="3" max="3" width="27.6640625" style="5" customWidth="1"/>
  </cols>
  <sheetData>
    <row r="1" spans="1:4" x14ac:dyDescent="0.2">
      <c r="C1" s="4" t="s">
        <v>5</v>
      </c>
      <c r="D1">
        <v>10</v>
      </c>
    </row>
    <row r="3" spans="1:4" x14ac:dyDescent="0.2">
      <c r="A3" s="1" t="s">
        <v>6</v>
      </c>
      <c r="B3" s="3" t="s">
        <v>7</v>
      </c>
      <c r="C3" s="4" t="s">
        <v>8</v>
      </c>
    </row>
    <row r="4" spans="1:4" x14ac:dyDescent="0.2">
      <c r="A4">
        <v>0</v>
      </c>
      <c r="B4" s="2">
        <f>_xlfn.POISSON.DIST(A4,$D$1,FALSE)</f>
        <v>4.5399929762484854E-5</v>
      </c>
      <c r="C4" s="5">
        <f>_xlfn.POISSON.DIST(A4,$D$1,TRUE)</f>
        <v>4.5399929762484854E-5</v>
      </c>
    </row>
    <row r="5" spans="1:4" x14ac:dyDescent="0.2">
      <c r="A5">
        <v>1</v>
      </c>
      <c r="B5" s="2">
        <f t="shared" ref="B5:B24" si="0">_xlfn.POISSON.DIST(A5,$D$1,FALSE)</f>
        <v>4.5399929762484861E-4</v>
      </c>
      <c r="C5" s="5">
        <f t="shared" ref="C5:C24" si="1">_xlfn.POISSON.DIST(A5,$D$1,TRUE)</f>
        <v>4.9939922738733344E-4</v>
      </c>
    </row>
    <row r="6" spans="1:4" x14ac:dyDescent="0.2">
      <c r="A6">
        <v>2</v>
      </c>
      <c r="B6" s="2">
        <f t="shared" si="0"/>
        <v>2.2699964881242444E-3</v>
      </c>
      <c r="C6" s="5">
        <f t="shared" si="1"/>
        <v>2.7693957155115762E-3</v>
      </c>
    </row>
    <row r="7" spans="1:4" x14ac:dyDescent="0.2">
      <c r="A7">
        <v>3</v>
      </c>
      <c r="B7" s="2">
        <f t="shared" si="0"/>
        <v>7.5666549604141483E-3</v>
      </c>
      <c r="C7" s="5">
        <f t="shared" si="1"/>
        <v>1.0336050675925718E-2</v>
      </c>
    </row>
    <row r="8" spans="1:4" x14ac:dyDescent="0.2">
      <c r="A8">
        <v>4</v>
      </c>
      <c r="B8" s="2">
        <f t="shared" si="0"/>
        <v>1.8916637401035354E-2</v>
      </c>
      <c r="C8" s="5">
        <f t="shared" si="1"/>
        <v>2.9252688076961065E-2</v>
      </c>
    </row>
    <row r="9" spans="1:4" x14ac:dyDescent="0.2">
      <c r="A9">
        <v>5</v>
      </c>
      <c r="B9" s="2">
        <f t="shared" si="0"/>
        <v>3.7833274802070715E-2</v>
      </c>
      <c r="C9" s="5">
        <f t="shared" si="1"/>
        <v>6.7085962879031805E-2</v>
      </c>
    </row>
    <row r="10" spans="1:4" x14ac:dyDescent="0.2">
      <c r="A10">
        <v>6</v>
      </c>
      <c r="B10" s="2">
        <f t="shared" si="0"/>
        <v>6.3055458003451192E-2</v>
      </c>
      <c r="C10" s="5">
        <f t="shared" si="1"/>
        <v>0.13014142088248298</v>
      </c>
    </row>
    <row r="11" spans="1:4" x14ac:dyDescent="0.2">
      <c r="A11">
        <v>7</v>
      </c>
      <c r="B11" s="2">
        <f t="shared" si="0"/>
        <v>9.0079225719215977E-2</v>
      </c>
      <c r="C11" s="5">
        <f t="shared" si="1"/>
        <v>0.22022064660169899</v>
      </c>
    </row>
    <row r="12" spans="1:4" x14ac:dyDescent="0.2">
      <c r="A12">
        <v>8</v>
      </c>
      <c r="B12" s="2">
        <f t="shared" si="0"/>
        <v>0.11259903214901996</v>
      </c>
      <c r="C12" s="5">
        <f>_xlfn.POISSON.DIST(A12,$D$1,TRUE)</f>
        <v>0.33281967875071894</v>
      </c>
    </row>
    <row r="13" spans="1:4" x14ac:dyDescent="0.2">
      <c r="A13">
        <v>9</v>
      </c>
      <c r="B13" s="2">
        <f t="shared" si="0"/>
        <v>0.1251100357211333</v>
      </c>
      <c r="C13" s="5">
        <f t="shared" si="1"/>
        <v>0.45792971447185227</v>
      </c>
    </row>
    <row r="14" spans="1:4" x14ac:dyDescent="0.2">
      <c r="A14">
        <v>10</v>
      </c>
      <c r="B14" s="2">
        <f t="shared" si="0"/>
        <v>0.1251100357211333</v>
      </c>
      <c r="C14" s="5">
        <f t="shared" si="1"/>
        <v>0.58303975019298537</v>
      </c>
    </row>
    <row r="15" spans="1:4" x14ac:dyDescent="0.2">
      <c r="A15">
        <v>11</v>
      </c>
      <c r="B15" s="2">
        <f t="shared" si="0"/>
        <v>0.11373639611012118</v>
      </c>
      <c r="C15" s="5">
        <f t="shared" si="1"/>
        <v>0.69677614630310658</v>
      </c>
    </row>
    <row r="16" spans="1:4" x14ac:dyDescent="0.2">
      <c r="A16">
        <v>12</v>
      </c>
      <c r="B16" s="2">
        <f t="shared" si="0"/>
        <v>9.4780330091767673E-2</v>
      </c>
      <c r="C16" s="5">
        <f t="shared" si="1"/>
        <v>0.79155647639487436</v>
      </c>
    </row>
    <row r="17" spans="1:3" x14ac:dyDescent="0.2">
      <c r="A17">
        <v>13</v>
      </c>
      <c r="B17" s="2">
        <f t="shared" si="0"/>
        <v>7.2907946224436637E-2</v>
      </c>
      <c r="C17" s="5">
        <f t="shared" si="1"/>
        <v>0.864464422619311</v>
      </c>
    </row>
    <row r="18" spans="1:3" x14ac:dyDescent="0.2">
      <c r="A18">
        <v>14</v>
      </c>
      <c r="B18" s="2">
        <f t="shared" si="0"/>
        <v>5.2077104446026187E-2</v>
      </c>
      <c r="C18" s="5">
        <f t="shared" si="1"/>
        <v>0.9165415270653372</v>
      </c>
    </row>
    <row r="19" spans="1:3" x14ac:dyDescent="0.2">
      <c r="A19">
        <v>15</v>
      </c>
      <c r="B19" s="2">
        <f t="shared" si="0"/>
        <v>3.4718069630684127E-2</v>
      </c>
      <c r="C19" s="5">
        <f t="shared" si="1"/>
        <v>0.95125959669602134</v>
      </c>
    </row>
    <row r="20" spans="1:3" x14ac:dyDescent="0.2">
      <c r="A20">
        <v>16</v>
      </c>
      <c r="B20" s="2">
        <f t="shared" si="0"/>
        <v>2.1698793519177549E-2</v>
      </c>
      <c r="C20" s="5">
        <f t="shared" si="1"/>
        <v>0.97295839021519881</v>
      </c>
    </row>
    <row r="21" spans="1:3" x14ac:dyDescent="0.2">
      <c r="A21">
        <v>17</v>
      </c>
      <c r="B21" s="2">
        <f t="shared" si="0"/>
        <v>1.2763996187751522E-2</v>
      </c>
      <c r="C21" s="5">
        <f t="shared" si="1"/>
        <v>0.9857223864029504</v>
      </c>
    </row>
    <row r="22" spans="1:3" x14ac:dyDescent="0.2">
      <c r="A22">
        <v>18</v>
      </c>
      <c r="B22" s="2">
        <f t="shared" si="0"/>
        <v>7.0911089931952852E-3</v>
      </c>
      <c r="C22" s="5">
        <f t="shared" si="1"/>
        <v>0.99281349539614561</v>
      </c>
    </row>
    <row r="23" spans="1:3" x14ac:dyDescent="0.2">
      <c r="A23">
        <v>19</v>
      </c>
      <c r="B23" s="2">
        <f t="shared" si="0"/>
        <v>3.7321626279975249E-3</v>
      </c>
      <c r="C23" s="5">
        <f t="shared" si="1"/>
        <v>0.99654565802414319</v>
      </c>
    </row>
    <row r="24" spans="1:3" x14ac:dyDescent="0.2">
      <c r="A24">
        <v>20</v>
      </c>
      <c r="B24" s="2">
        <f t="shared" si="0"/>
        <v>1.8660813139987594E-3</v>
      </c>
      <c r="C24" s="5">
        <f t="shared" si="1"/>
        <v>0.99841173933814198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7FFB-36DD-4E5C-AB63-53CAD8DEE851}">
  <dimension ref="A1:B15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32.5" customWidth="1"/>
    <col min="2" max="2" width="11" customWidth="1"/>
  </cols>
  <sheetData>
    <row r="1" spans="1:2" x14ac:dyDescent="0.2">
      <c r="A1" s="1" t="s">
        <v>9</v>
      </c>
      <c r="B1">
        <v>36500</v>
      </c>
    </row>
    <row r="2" spans="1:2" x14ac:dyDescent="0.2">
      <c r="A2" s="1" t="s">
        <v>10</v>
      </c>
      <c r="B2">
        <v>5000</v>
      </c>
    </row>
    <row r="5" spans="1:2" x14ac:dyDescent="0.2">
      <c r="A5" s="1" t="s">
        <v>11</v>
      </c>
      <c r="B5">
        <f>_xlfn.NORM.DIST(40000,$B$1,$B$2,TRUE)</f>
        <v>0.75803634777692697</v>
      </c>
    </row>
    <row r="6" spans="1:2" x14ac:dyDescent="0.2">
      <c r="A6" s="1" t="s">
        <v>12</v>
      </c>
      <c r="B6">
        <f>1-B5</f>
        <v>0.24196365222307303</v>
      </c>
    </row>
    <row r="8" spans="1:2" ht="48" x14ac:dyDescent="0.2">
      <c r="A8" s="6" t="s">
        <v>13</v>
      </c>
    </row>
    <row r="10" spans="1:2" x14ac:dyDescent="0.2">
      <c r="A10" s="1" t="s">
        <v>14</v>
      </c>
      <c r="B10">
        <f>_xlfn.NORM.DIST(40000,$B$1,$B$2,TRUE)</f>
        <v>0.75803634777692697</v>
      </c>
    </row>
    <row r="11" spans="1:2" x14ac:dyDescent="0.2">
      <c r="B11">
        <f>_xlfn.NORM.DIST(30000,$B$1,$B$2,TRUE)</f>
        <v>9.6800484585610316E-2</v>
      </c>
    </row>
    <row r="12" spans="1:2" x14ac:dyDescent="0.2">
      <c r="B12">
        <f>B10-B11</f>
        <v>0.66123586319131666</v>
      </c>
    </row>
    <row r="15" spans="1:2" x14ac:dyDescent="0.2">
      <c r="B15">
        <f>B12*B1</f>
        <v>24135.109006483057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9186-6E2E-410B-8662-C4EF42EF27B0}">
  <dimension ref="A1:B5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37.33203125" customWidth="1"/>
  </cols>
  <sheetData>
    <row r="1" spans="1:2" x14ac:dyDescent="0.2">
      <c r="A1" s="1" t="s">
        <v>15</v>
      </c>
      <c r="B1">
        <v>15</v>
      </c>
    </row>
    <row r="3" spans="1:2" x14ac:dyDescent="0.2">
      <c r="A3" s="1" t="s">
        <v>16</v>
      </c>
      <c r="B3">
        <f>_xlfn.EXPON.DIST(18,1/$B$1,TRUE)</f>
        <v>0.69880578808779781</v>
      </c>
    </row>
    <row r="4" spans="1:2" x14ac:dyDescent="0.2">
      <c r="A4" s="1" t="s">
        <v>17</v>
      </c>
      <c r="B4">
        <f>_xlfn.EXPON.DIST(6,1/$B$1,TRUE)</f>
        <v>0.32967995396436073</v>
      </c>
    </row>
    <row r="5" spans="1:2" x14ac:dyDescent="0.2">
      <c r="A5" s="1" t="s">
        <v>18</v>
      </c>
      <c r="B5">
        <f>B3-B4</f>
        <v>0.36912583412343708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Binomial</vt:lpstr>
      <vt:lpstr>Poisson</vt:lpstr>
      <vt:lpstr>Normal</vt:lpstr>
      <vt:lpstr>Exponential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Beverly</dc:creator>
  <cp:lastModifiedBy>Josephine Cariveau</cp:lastModifiedBy>
  <dcterms:created xsi:type="dcterms:W3CDTF">2023-10-06T14:07:48Z</dcterms:created>
  <dcterms:modified xsi:type="dcterms:W3CDTF">2024-10-07T18:35:02Z</dcterms:modified>
</cp:coreProperties>
</file>