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Dropbox\asignaturas\19-20\fund_analisis_algotitmos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Q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G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G29" i="1"/>
  <c r="G30" i="1"/>
  <c r="G18" i="1"/>
  <c r="G19" i="1"/>
  <c r="G20" i="1"/>
  <c r="G21" i="1"/>
  <c r="G22" i="1"/>
  <c r="G23" i="1"/>
  <c r="G24" i="1"/>
  <c r="G25" i="1"/>
  <c r="G26" i="1"/>
  <c r="G27" i="1"/>
  <c r="G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A27" i="1"/>
  <c r="A28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9" i="1" l="1"/>
  <c r="D28" i="1"/>
  <c r="A30" i="1" l="1"/>
  <c r="D29" i="1"/>
  <c r="D30" i="1" l="1"/>
  <c r="A31" i="1"/>
  <c r="D31" i="1" s="1"/>
</calcChain>
</file>

<file path=xl/sharedStrings.xml><?xml version="1.0" encoding="utf-8"?>
<sst xmlns="http://schemas.openxmlformats.org/spreadsheetml/2006/main" count="18" uniqueCount="15">
  <si>
    <t>N</t>
  </si>
  <si>
    <t>1K</t>
  </si>
  <si>
    <t>1M</t>
  </si>
  <si>
    <t>1G</t>
  </si>
  <si>
    <t>1T</t>
  </si>
  <si>
    <t>1P</t>
  </si>
  <si>
    <t>O(n)</t>
  </si>
  <si>
    <t>O(log2 n)</t>
  </si>
  <si>
    <t>O(n log2 n)</t>
  </si>
  <si>
    <t>O(n^2)</t>
  </si>
  <si>
    <t>i7-6700, 70 GFLOPS</t>
  </si>
  <si>
    <t>O(n) *</t>
  </si>
  <si>
    <t>O(log 2 n)</t>
  </si>
  <si>
    <t>O(n^2) años</t>
  </si>
  <si>
    <t>* 1 operación en coma flotante por cada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</si>
</sst>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66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A37" sqref="A37:E37"/>
    </sheetView>
  </sheetViews>
  <sheetFormatPr baseColWidth="10" defaultRowHeight="15" x14ac:dyDescent="0.25"/>
  <cols>
    <col min="1" max="1" width="31.5703125" customWidth="1"/>
    <col min="2" max="2" width="18.28515625" style="4" customWidth="1"/>
    <col min="5" max="5" width="20.28515625" customWidth="1"/>
    <col min="6" max="6" width="17.7109375" customWidth="1"/>
    <col min="7" max="7" width="15.85546875" customWidth="1"/>
    <col min="9" max="9" width="16.85546875" customWidth="1"/>
    <col min="10" max="10" width="15.5703125" customWidth="1"/>
    <col min="11" max="11" width="16.5703125" customWidth="1"/>
    <col min="12" max="12" width="17.140625" customWidth="1"/>
    <col min="13" max="13" width="16.5703125" customWidth="1"/>
    <col min="17" max="17" width="12" bestFit="1" customWidth="1"/>
  </cols>
  <sheetData>
    <row r="1" spans="1:17" s="1" customFormat="1" x14ac:dyDescent="0.25">
      <c r="B1" s="3"/>
      <c r="I1" s="6" t="s">
        <v>10</v>
      </c>
      <c r="J1" s="6"/>
      <c r="K1" s="6"/>
      <c r="L1" s="6"/>
      <c r="M1" s="6"/>
      <c r="N1" s="6"/>
      <c r="O1" s="6"/>
      <c r="P1" s="6"/>
      <c r="Q1" s="1">
        <f>(70*10^9)</f>
        <v>70000000000</v>
      </c>
    </row>
    <row r="2" spans="1:17" s="2" customFormat="1" x14ac:dyDescent="0.25">
      <c r="A2" s="2" t="s">
        <v>0</v>
      </c>
      <c r="B2" s="2" t="s">
        <v>0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11</v>
      </c>
      <c r="J2" s="2" t="s">
        <v>12</v>
      </c>
      <c r="K2" s="2" t="s">
        <v>8</v>
      </c>
      <c r="L2" s="2" t="s">
        <v>9</v>
      </c>
      <c r="M2" s="2" t="s">
        <v>13</v>
      </c>
    </row>
    <row r="3" spans="1:17" s="7" customFormat="1" x14ac:dyDescent="0.25">
      <c r="A3" s="7">
        <v>2</v>
      </c>
      <c r="B3" s="8"/>
      <c r="D3" s="7">
        <f>A3</f>
        <v>2</v>
      </c>
      <c r="E3" s="7">
        <f>LOG(D3,2)</f>
        <v>1</v>
      </c>
      <c r="F3" s="7">
        <f>E3*A3</f>
        <v>2</v>
      </c>
      <c r="G3" s="7">
        <f>D3^2</f>
        <v>4</v>
      </c>
      <c r="I3" s="7">
        <f>D3/(70*10^9)</f>
        <v>2.8571428571428573E-11</v>
      </c>
      <c r="J3" s="7">
        <f>E3/$Q$1</f>
        <v>1.4285714285714286E-11</v>
      </c>
      <c r="K3" s="7">
        <f>F3/$Q$1</f>
        <v>2.8571428571428573E-11</v>
      </c>
      <c r="L3" s="7">
        <f>G3/$Q$1</f>
        <v>5.7142857142857146E-11</v>
      </c>
      <c r="M3" s="7">
        <f>L3/(60*60*24*365)</f>
        <v>1.8119881133579764E-18</v>
      </c>
    </row>
    <row r="4" spans="1:17" s="7" customFormat="1" x14ac:dyDescent="0.25">
      <c r="A4" s="7">
        <f>A3*2^2</f>
        <v>8</v>
      </c>
      <c r="B4" s="8"/>
      <c r="D4" s="7">
        <f t="shared" ref="D4:D31" si="0">A4</f>
        <v>8</v>
      </c>
      <c r="E4" s="7">
        <f t="shared" ref="E4:E31" si="1">LOG(D4,2)</f>
        <v>3</v>
      </c>
      <c r="F4" s="7">
        <f t="shared" ref="F4:F31" si="2">E4*A4</f>
        <v>24</v>
      </c>
      <c r="G4" s="7">
        <f t="shared" ref="G4:G31" si="3">D4^2</f>
        <v>64</v>
      </c>
      <c r="I4" s="7">
        <f t="shared" ref="I4:I31" si="4">D4/(70*10^9)</f>
        <v>1.1428571428571429E-10</v>
      </c>
      <c r="J4" s="7">
        <f t="shared" ref="J4:J31" si="5">E4/$Q$1</f>
        <v>4.2857142857142858E-11</v>
      </c>
      <c r="K4" s="7">
        <f t="shared" ref="K4:K31" si="6">F4/$Q$1</f>
        <v>3.4285714285714286E-10</v>
      </c>
      <c r="L4" s="7">
        <f t="shared" ref="L4:L31" si="7">G4/$Q$1</f>
        <v>9.1428571428571433E-10</v>
      </c>
      <c r="M4" s="7">
        <f t="shared" ref="M4:M31" si="8">L4/(60*60*24*365)</f>
        <v>2.8991809813727622E-17</v>
      </c>
    </row>
    <row r="5" spans="1:17" s="7" customFormat="1" x14ac:dyDescent="0.25">
      <c r="A5" s="7">
        <f t="shared" ref="A5:A31" si="9">A4*2^2</f>
        <v>32</v>
      </c>
      <c r="B5" s="8"/>
      <c r="D5" s="7">
        <f t="shared" si="0"/>
        <v>32</v>
      </c>
      <c r="E5" s="7">
        <f t="shared" si="1"/>
        <v>5</v>
      </c>
      <c r="F5" s="7">
        <f t="shared" si="2"/>
        <v>160</v>
      </c>
      <c r="G5" s="7">
        <f t="shared" si="3"/>
        <v>1024</v>
      </c>
      <c r="I5" s="7">
        <f t="shared" si="4"/>
        <v>4.5714285714285717E-10</v>
      </c>
      <c r="J5" s="7">
        <f t="shared" si="5"/>
        <v>7.1428571428571427E-11</v>
      </c>
      <c r="K5" s="7">
        <f t="shared" si="6"/>
        <v>2.2857142857142857E-9</v>
      </c>
      <c r="L5" s="7">
        <f t="shared" si="7"/>
        <v>1.4628571428571429E-8</v>
      </c>
      <c r="M5" s="7">
        <f t="shared" si="8"/>
        <v>4.6386895701964196E-16</v>
      </c>
    </row>
    <row r="6" spans="1:17" s="7" customFormat="1" x14ac:dyDescent="0.25">
      <c r="A6" s="7">
        <f t="shared" si="9"/>
        <v>128</v>
      </c>
      <c r="B6" s="8" t="s">
        <v>1</v>
      </c>
      <c r="D6" s="7">
        <f t="shared" si="0"/>
        <v>128</v>
      </c>
      <c r="E6" s="7">
        <f t="shared" si="1"/>
        <v>7</v>
      </c>
      <c r="F6" s="7">
        <f t="shared" si="2"/>
        <v>896</v>
      </c>
      <c r="G6" s="7">
        <f t="shared" si="3"/>
        <v>16384</v>
      </c>
      <c r="I6" s="7">
        <f t="shared" si="4"/>
        <v>1.8285714285714287E-9</v>
      </c>
      <c r="J6" s="7">
        <f t="shared" si="5"/>
        <v>1E-10</v>
      </c>
      <c r="K6" s="7">
        <f t="shared" si="6"/>
        <v>1.28E-8</v>
      </c>
      <c r="L6" s="7">
        <f t="shared" si="7"/>
        <v>2.3405714285714287E-7</v>
      </c>
      <c r="M6" s="7">
        <f t="shared" si="8"/>
        <v>7.4219033123142713E-15</v>
      </c>
    </row>
    <row r="7" spans="1:17" s="7" customFormat="1" x14ac:dyDescent="0.25">
      <c r="A7" s="7">
        <f t="shared" si="9"/>
        <v>512</v>
      </c>
      <c r="B7" s="8"/>
      <c r="D7" s="7">
        <f t="shared" si="0"/>
        <v>512</v>
      </c>
      <c r="E7" s="7">
        <f t="shared" si="1"/>
        <v>9</v>
      </c>
      <c r="F7" s="7">
        <f t="shared" si="2"/>
        <v>4608</v>
      </c>
      <c r="G7" s="7">
        <f t="shared" si="3"/>
        <v>262144</v>
      </c>
      <c r="I7" s="7">
        <f t="shared" si="4"/>
        <v>7.3142857142857147E-9</v>
      </c>
      <c r="J7" s="7">
        <f t="shared" si="5"/>
        <v>1.2857142857142857E-10</v>
      </c>
      <c r="K7" s="7">
        <f t="shared" si="6"/>
        <v>6.5828571428571426E-8</v>
      </c>
      <c r="L7" s="7">
        <f t="shared" si="7"/>
        <v>3.7449142857142859E-6</v>
      </c>
      <c r="M7" s="7">
        <f t="shared" si="8"/>
        <v>1.1875045299702834E-13</v>
      </c>
    </row>
    <row r="8" spans="1:17" s="7" customFormat="1" x14ac:dyDescent="0.25">
      <c r="A8" s="7">
        <f t="shared" si="9"/>
        <v>2048</v>
      </c>
      <c r="B8" s="8"/>
      <c r="D8" s="7">
        <f t="shared" si="0"/>
        <v>2048</v>
      </c>
      <c r="E8" s="7">
        <f t="shared" si="1"/>
        <v>11</v>
      </c>
      <c r="F8" s="7">
        <f t="shared" si="2"/>
        <v>22528</v>
      </c>
      <c r="G8" s="7">
        <f t="shared" si="3"/>
        <v>4194304</v>
      </c>
      <c r="I8" s="7">
        <f t="shared" si="4"/>
        <v>2.9257142857142859E-8</v>
      </c>
      <c r="J8" s="7">
        <f t="shared" si="5"/>
        <v>1.5714285714285714E-10</v>
      </c>
      <c r="K8" s="7">
        <f t="shared" si="6"/>
        <v>3.2182857142857143E-7</v>
      </c>
      <c r="L8" s="7">
        <f t="shared" si="7"/>
        <v>5.9918628571428575E-5</v>
      </c>
      <c r="M8" s="7">
        <f t="shared" si="8"/>
        <v>1.9000072479524535E-12</v>
      </c>
    </row>
    <row r="9" spans="1:17" s="7" customFormat="1" x14ac:dyDescent="0.25">
      <c r="A9" s="7">
        <f t="shared" si="9"/>
        <v>8192</v>
      </c>
      <c r="B9" s="8" t="s">
        <v>2</v>
      </c>
      <c r="D9" s="7">
        <f t="shared" si="0"/>
        <v>8192</v>
      </c>
      <c r="E9" s="7">
        <f t="shared" si="1"/>
        <v>13</v>
      </c>
      <c r="F9" s="7">
        <f t="shared" si="2"/>
        <v>106496</v>
      </c>
      <c r="G9" s="7">
        <f t="shared" si="3"/>
        <v>67108864</v>
      </c>
      <c r="I9" s="7">
        <f t="shared" si="4"/>
        <v>1.1702857142857143E-7</v>
      </c>
      <c r="J9" s="7">
        <f t="shared" si="5"/>
        <v>1.8571428571428572E-10</v>
      </c>
      <c r="K9" s="7">
        <f t="shared" si="6"/>
        <v>1.5213714285714286E-6</v>
      </c>
      <c r="L9" s="7">
        <f t="shared" si="7"/>
        <v>9.5869805714285719E-4</v>
      </c>
      <c r="M9" s="7">
        <f t="shared" si="8"/>
        <v>3.0400115967239255E-11</v>
      </c>
    </row>
    <row r="10" spans="1:17" s="7" customFormat="1" x14ac:dyDescent="0.25">
      <c r="A10" s="7">
        <f t="shared" si="9"/>
        <v>32768</v>
      </c>
      <c r="B10" s="8"/>
      <c r="D10" s="7">
        <f t="shared" si="0"/>
        <v>32768</v>
      </c>
      <c r="E10" s="7">
        <f t="shared" si="1"/>
        <v>15</v>
      </c>
      <c r="F10" s="7">
        <f t="shared" si="2"/>
        <v>491520</v>
      </c>
      <c r="G10" s="7">
        <f t="shared" si="3"/>
        <v>1073741824</v>
      </c>
      <c r="I10" s="7">
        <f t="shared" si="4"/>
        <v>4.6811428571428574E-7</v>
      </c>
      <c r="J10" s="7">
        <f t="shared" si="5"/>
        <v>2.142857142857143E-10</v>
      </c>
      <c r="K10" s="7">
        <f t="shared" si="6"/>
        <v>7.021714285714286E-6</v>
      </c>
      <c r="L10" s="7">
        <f t="shared" si="7"/>
        <v>1.5339168914285715E-2</v>
      </c>
      <c r="M10" s="7">
        <f t="shared" si="8"/>
        <v>4.8640185547582809E-10</v>
      </c>
    </row>
    <row r="11" spans="1:17" s="7" customFormat="1" x14ac:dyDescent="0.25">
      <c r="A11" s="7">
        <f t="shared" si="9"/>
        <v>131072</v>
      </c>
      <c r="B11" s="8"/>
      <c r="D11" s="7">
        <f t="shared" si="0"/>
        <v>131072</v>
      </c>
      <c r="E11" s="7">
        <f t="shared" si="1"/>
        <v>17</v>
      </c>
      <c r="F11" s="7">
        <f t="shared" si="2"/>
        <v>2228224</v>
      </c>
      <c r="G11" s="7">
        <f t="shared" si="3"/>
        <v>17179869184</v>
      </c>
      <c r="I11" s="7">
        <f t="shared" si="4"/>
        <v>1.872457142857143E-6</v>
      </c>
      <c r="J11" s="7">
        <f t="shared" si="5"/>
        <v>2.4285714285714285E-10</v>
      </c>
      <c r="K11" s="7">
        <f t="shared" si="6"/>
        <v>3.1831771428571427E-5</v>
      </c>
      <c r="L11" s="7">
        <f t="shared" si="7"/>
        <v>0.24542670262857144</v>
      </c>
      <c r="M11" s="7">
        <f t="shared" si="8"/>
        <v>7.7824296876132494E-9</v>
      </c>
    </row>
    <row r="12" spans="1:17" s="7" customFormat="1" x14ac:dyDescent="0.25">
      <c r="A12" s="7">
        <f t="shared" si="9"/>
        <v>524288</v>
      </c>
      <c r="B12" s="8" t="s">
        <v>3</v>
      </c>
      <c r="D12" s="7">
        <f t="shared" si="0"/>
        <v>524288</v>
      </c>
      <c r="E12" s="7">
        <f t="shared" si="1"/>
        <v>19</v>
      </c>
      <c r="F12" s="7">
        <f t="shared" si="2"/>
        <v>9961472</v>
      </c>
      <c r="G12" s="7">
        <f t="shared" si="3"/>
        <v>274877906944</v>
      </c>
      <c r="I12" s="7">
        <f t="shared" si="4"/>
        <v>7.4898285714285718E-6</v>
      </c>
      <c r="J12" s="7">
        <f t="shared" si="5"/>
        <v>2.7142857142857142E-10</v>
      </c>
      <c r="K12" s="7">
        <f t="shared" si="6"/>
        <v>1.4230674285714285E-4</v>
      </c>
      <c r="L12" s="7">
        <f t="shared" si="7"/>
        <v>3.9268272420571431</v>
      </c>
      <c r="M12" s="7">
        <f t="shared" si="8"/>
        <v>1.2451887500181199E-7</v>
      </c>
    </row>
    <row r="13" spans="1:17" s="9" customFormat="1" x14ac:dyDescent="0.25">
      <c r="A13" s="9">
        <f t="shared" si="9"/>
        <v>2097152</v>
      </c>
      <c r="B13" s="10"/>
      <c r="D13" s="9">
        <f t="shared" si="0"/>
        <v>2097152</v>
      </c>
      <c r="E13" s="9">
        <f t="shared" si="1"/>
        <v>21</v>
      </c>
      <c r="F13" s="9">
        <f t="shared" si="2"/>
        <v>44040192</v>
      </c>
      <c r="G13" s="9">
        <f t="shared" si="3"/>
        <v>4398046511104</v>
      </c>
      <c r="I13" s="9">
        <f t="shared" si="4"/>
        <v>2.9959314285714287E-5</v>
      </c>
      <c r="J13" s="9">
        <f t="shared" si="5"/>
        <v>3E-10</v>
      </c>
      <c r="K13" s="9">
        <f t="shared" si="6"/>
        <v>6.291456E-4</v>
      </c>
      <c r="L13" s="9">
        <f t="shared" si="7"/>
        <v>62.829235872914289</v>
      </c>
      <c r="M13" s="9">
        <f t="shared" si="8"/>
        <v>1.9923020000289918E-6</v>
      </c>
    </row>
    <row r="14" spans="1:17" s="9" customFormat="1" x14ac:dyDescent="0.25">
      <c r="A14" s="9">
        <f t="shared" si="9"/>
        <v>8388608</v>
      </c>
      <c r="B14" s="10"/>
      <c r="D14" s="9">
        <f t="shared" si="0"/>
        <v>8388608</v>
      </c>
      <c r="E14" s="9">
        <f t="shared" si="1"/>
        <v>23</v>
      </c>
      <c r="F14" s="9">
        <f t="shared" si="2"/>
        <v>192937984</v>
      </c>
      <c r="G14" s="9">
        <f t="shared" si="3"/>
        <v>70368744177664</v>
      </c>
      <c r="I14" s="9">
        <f t="shared" si="4"/>
        <v>1.1983725714285715E-4</v>
      </c>
      <c r="J14" s="9">
        <f t="shared" si="5"/>
        <v>3.2857142857142857E-10</v>
      </c>
      <c r="K14" s="9">
        <f t="shared" si="6"/>
        <v>2.7562569142857143E-3</v>
      </c>
      <c r="L14" s="9">
        <f t="shared" si="7"/>
        <v>1005.2677739666286</v>
      </c>
      <c r="M14" s="9">
        <f t="shared" si="8"/>
        <v>3.1876832000463869E-5</v>
      </c>
    </row>
    <row r="15" spans="1:17" s="9" customFormat="1" x14ac:dyDescent="0.25">
      <c r="A15" s="9">
        <f t="shared" si="9"/>
        <v>33554432</v>
      </c>
      <c r="B15" s="10" t="s">
        <v>4</v>
      </c>
      <c r="D15" s="9">
        <f t="shared" si="0"/>
        <v>33554432</v>
      </c>
      <c r="E15" s="9">
        <f t="shared" si="1"/>
        <v>25</v>
      </c>
      <c r="F15" s="9">
        <f t="shared" si="2"/>
        <v>838860800</v>
      </c>
      <c r="G15" s="9">
        <f t="shared" si="3"/>
        <v>1125899906842624</v>
      </c>
      <c r="I15" s="9">
        <f t="shared" si="4"/>
        <v>4.793490285714286E-4</v>
      </c>
      <c r="J15" s="9">
        <f t="shared" si="5"/>
        <v>3.5714285714285715E-10</v>
      </c>
      <c r="K15" s="9">
        <f t="shared" si="6"/>
        <v>1.1983725714285715E-2</v>
      </c>
      <c r="L15" s="9">
        <f t="shared" si="7"/>
        <v>16084.284383466058</v>
      </c>
      <c r="M15" s="9">
        <f t="shared" si="8"/>
        <v>5.1002931200742191E-4</v>
      </c>
    </row>
    <row r="16" spans="1:17" s="9" customFormat="1" x14ac:dyDescent="0.25">
      <c r="A16" s="9">
        <f t="shared" si="9"/>
        <v>134217728</v>
      </c>
      <c r="B16" s="10"/>
      <c r="D16" s="9">
        <f t="shared" si="0"/>
        <v>134217728</v>
      </c>
      <c r="E16" s="9">
        <f t="shared" si="1"/>
        <v>27</v>
      </c>
      <c r="F16" s="9">
        <f t="shared" si="2"/>
        <v>3623878656</v>
      </c>
      <c r="G16" s="9">
        <f t="shared" si="3"/>
        <v>1.8014398509481984E+16</v>
      </c>
      <c r="I16" s="9">
        <f t="shared" si="4"/>
        <v>1.9173961142857144E-3</v>
      </c>
      <c r="J16" s="9">
        <f t="shared" si="5"/>
        <v>3.8571428571428573E-10</v>
      </c>
      <c r="K16" s="9">
        <f t="shared" si="6"/>
        <v>5.1769695085714287E-2</v>
      </c>
      <c r="L16" s="9">
        <f t="shared" si="7"/>
        <v>257348.55013545693</v>
      </c>
      <c r="M16" s="9">
        <f t="shared" si="8"/>
        <v>8.1604689921187506E-3</v>
      </c>
    </row>
    <row r="17" spans="1:13" s="9" customFormat="1" x14ac:dyDescent="0.25">
      <c r="A17" s="9">
        <f t="shared" si="9"/>
        <v>536870912</v>
      </c>
      <c r="B17" s="10"/>
      <c r="D17" s="9">
        <f t="shared" si="0"/>
        <v>536870912</v>
      </c>
      <c r="E17" s="9">
        <f t="shared" si="1"/>
        <v>29.000000000000004</v>
      </c>
      <c r="F17" s="9">
        <f t="shared" si="2"/>
        <v>15569256448.000002</v>
      </c>
      <c r="G17" s="9">
        <f t="shared" si="3"/>
        <v>2.8823037615171174E+17</v>
      </c>
      <c r="I17" s="9">
        <f t="shared" si="4"/>
        <v>7.6695844571428575E-3</v>
      </c>
      <c r="J17" s="9">
        <f t="shared" si="5"/>
        <v>4.1428571428571435E-10</v>
      </c>
      <c r="K17" s="9">
        <f t="shared" si="6"/>
        <v>0.22241794925714289</v>
      </c>
      <c r="L17" s="9">
        <f t="shared" si="7"/>
        <v>4117576.8021673108</v>
      </c>
      <c r="M17" s="9">
        <f t="shared" si="8"/>
        <v>0.13056750387390001</v>
      </c>
    </row>
    <row r="18" spans="1:13" s="9" customFormat="1" x14ac:dyDescent="0.25">
      <c r="A18" s="9">
        <f t="shared" si="9"/>
        <v>2147483648</v>
      </c>
      <c r="B18" s="10" t="s">
        <v>5</v>
      </c>
      <c r="D18" s="9">
        <f t="shared" si="0"/>
        <v>2147483648</v>
      </c>
      <c r="E18" s="9">
        <f t="shared" si="1"/>
        <v>31.000000000000004</v>
      </c>
      <c r="F18" s="9">
        <f t="shared" si="2"/>
        <v>66571993088.000008</v>
      </c>
      <c r="G18" s="9">
        <f>D18^2</f>
        <v>4.6116860184273879E+18</v>
      </c>
      <c r="I18" s="9">
        <f t="shared" si="4"/>
        <v>3.067833782857143E-2</v>
      </c>
      <c r="J18" s="9">
        <f t="shared" si="5"/>
        <v>4.4285714285714293E-10</v>
      </c>
      <c r="K18" s="9">
        <f t="shared" si="6"/>
        <v>0.95102847268571444</v>
      </c>
      <c r="L18" s="9">
        <f t="shared" si="7"/>
        <v>65881228.834676974</v>
      </c>
      <c r="M18" s="9">
        <f t="shared" si="8"/>
        <v>2.0890800619824001</v>
      </c>
    </row>
    <row r="19" spans="1:13" s="9" customFormat="1" x14ac:dyDescent="0.25">
      <c r="A19" s="9">
        <f t="shared" si="9"/>
        <v>8589934592</v>
      </c>
      <c r="B19" s="10"/>
      <c r="D19" s="9">
        <f t="shared" si="0"/>
        <v>8589934592</v>
      </c>
      <c r="E19" s="9">
        <f t="shared" si="1"/>
        <v>33</v>
      </c>
      <c r="F19" s="9">
        <f t="shared" si="2"/>
        <v>283467841536</v>
      </c>
      <c r="G19" s="9">
        <f t="shared" si="3"/>
        <v>7.3786976294838206E+19</v>
      </c>
      <c r="I19" s="9">
        <f t="shared" si="4"/>
        <v>0.12271335131428572</v>
      </c>
      <c r="J19" s="9">
        <f t="shared" si="5"/>
        <v>4.7142857142857145E-10</v>
      </c>
      <c r="K19" s="9">
        <f t="shared" si="6"/>
        <v>4.0495405933714288</v>
      </c>
      <c r="L19" s="9">
        <f t="shared" si="7"/>
        <v>1054099661.3548316</v>
      </c>
      <c r="M19" s="9">
        <f t="shared" si="8"/>
        <v>33.425280991718402</v>
      </c>
    </row>
    <row r="20" spans="1:13" s="9" customFormat="1" x14ac:dyDescent="0.25">
      <c r="A20" s="9">
        <f t="shared" si="9"/>
        <v>34359738368</v>
      </c>
      <c r="B20" s="10"/>
      <c r="D20" s="9">
        <f t="shared" si="0"/>
        <v>34359738368</v>
      </c>
      <c r="E20" s="9">
        <f t="shared" si="1"/>
        <v>35</v>
      </c>
      <c r="F20" s="9">
        <f t="shared" si="2"/>
        <v>1202590842880</v>
      </c>
      <c r="G20" s="9">
        <f t="shared" si="3"/>
        <v>1.1805916207174113E+21</v>
      </c>
      <c r="I20" s="9">
        <f t="shared" si="4"/>
        <v>0.49085340525714288</v>
      </c>
      <c r="J20" s="9">
        <f t="shared" si="5"/>
        <v>5.0000000000000003E-10</v>
      </c>
      <c r="K20" s="9">
        <f t="shared" si="6"/>
        <v>17.179869184000001</v>
      </c>
      <c r="L20" s="9">
        <f t="shared" si="7"/>
        <v>16865594581.677305</v>
      </c>
      <c r="M20" s="9">
        <f t="shared" si="8"/>
        <v>534.80449586749444</v>
      </c>
    </row>
    <row r="21" spans="1:13" s="9" customFormat="1" x14ac:dyDescent="0.25">
      <c r="A21" s="9">
        <f t="shared" si="9"/>
        <v>137438953472</v>
      </c>
      <c r="B21" s="10"/>
      <c r="D21" s="9">
        <f t="shared" si="0"/>
        <v>137438953472</v>
      </c>
      <c r="E21" s="9">
        <f t="shared" si="1"/>
        <v>37</v>
      </c>
      <c r="F21" s="9">
        <f t="shared" si="2"/>
        <v>5085241278464</v>
      </c>
      <c r="G21" s="9">
        <f t="shared" si="3"/>
        <v>1.8889465931478581E+22</v>
      </c>
      <c r="I21" s="9">
        <f t="shared" si="4"/>
        <v>1.9634136210285715</v>
      </c>
      <c r="J21" s="9">
        <f t="shared" si="5"/>
        <v>5.2857142857142861E-10</v>
      </c>
      <c r="K21" s="9">
        <f t="shared" si="6"/>
        <v>72.646303978057148</v>
      </c>
      <c r="L21" s="9">
        <f t="shared" si="7"/>
        <v>269849513306.83688</v>
      </c>
      <c r="M21" s="9">
        <f t="shared" si="8"/>
        <v>8556.871933879911</v>
      </c>
    </row>
    <row r="22" spans="1:13" s="11" customFormat="1" x14ac:dyDescent="0.25">
      <c r="A22" s="11">
        <f t="shared" si="9"/>
        <v>549755813888</v>
      </c>
      <c r="B22" s="12"/>
      <c r="D22" s="11">
        <f t="shared" si="0"/>
        <v>549755813888</v>
      </c>
      <c r="E22" s="11">
        <f t="shared" si="1"/>
        <v>39.000000000000007</v>
      </c>
      <c r="F22" s="11">
        <f t="shared" si="2"/>
        <v>21440476741632.004</v>
      </c>
      <c r="G22" s="11">
        <f t="shared" si="3"/>
        <v>3.0223145490365729E+23</v>
      </c>
      <c r="I22" s="11">
        <f t="shared" si="4"/>
        <v>7.8536544841142861</v>
      </c>
      <c r="J22" s="11">
        <f t="shared" si="5"/>
        <v>5.5714285714285729E-10</v>
      </c>
      <c r="K22" s="11">
        <f t="shared" si="6"/>
        <v>306.29252488045722</v>
      </c>
      <c r="L22" s="11">
        <f t="shared" si="7"/>
        <v>4317592212909.3901</v>
      </c>
      <c r="M22" s="11">
        <f t="shared" si="8"/>
        <v>136909.95094207858</v>
      </c>
    </row>
    <row r="23" spans="1:13" s="11" customFormat="1" x14ac:dyDescent="0.25">
      <c r="A23" s="11">
        <f t="shared" si="9"/>
        <v>2199023255552</v>
      </c>
      <c r="B23" s="12"/>
      <c r="D23" s="11">
        <f t="shared" si="0"/>
        <v>2199023255552</v>
      </c>
      <c r="E23" s="11">
        <f t="shared" si="1"/>
        <v>41</v>
      </c>
      <c r="F23" s="11">
        <f t="shared" si="2"/>
        <v>90159953477632</v>
      </c>
      <c r="G23" s="11">
        <f t="shared" si="3"/>
        <v>4.8357032784585167E+24</v>
      </c>
      <c r="I23" s="11">
        <f t="shared" si="4"/>
        <v>31.414617936457145</v>
      </c>
      <c r="J23" s="11">
        <f t="shared" si="5"/>
        <v>5.8571428571428576E-10</v>
      </c>
      <c r="K23" s="11">
        <f t="shared" si="6"/>
        <v>1287.999335394743</v>
      </c>
      <c r="L23" s="11">
        <f t="shared" si="7"/>
        <v>69081475406550.242</v>
      </c>
      <c r="M23" s="11">
        <f t="shared" si="8"/>
        <v>2190559.2150732572</v>
      </c>
    </row>
    <row r="24" spans="1:13" s="11" customFormat="1" x14ac:dyDescent="0.25">
      <c r="A24" s="11">
        <f t="shared" si="9"/>
        <v>8796093022208</v>
      </c>
      <c r="B24" s="12"/>
      <c r="D24" s="11">
        <f t="shared" si="0"/>
        <v>8796093022208</v>
      </c>
      <c r="E24" s="11">
        <f t="shared" si="1"/>
        <v>43</v>
      </c>
      <c r="F24" s="11">
        <f t="shared" si="2"/>
        <v>378231999954944</v>
      </c>
      <c r="G24" s="11">
        <f t="shared" si="3"/>
        <v>7.7371252455336267E+25</v>
      </c>
      <c r="I24" s="11">
        <f t="shared" si="4"/>
        <v>125.65847174582858</v>
      </c>
      <c r="J24" s="11">
        <f t="shared" si="5"/>
        <v>6.1428571428571434E-10</v>
      </c>
      <c r="K24" s="11">
        <f t="shared" si="6"/>
        <v>5403.314285070629</v>
      </c>
      <c r="L24" s="11">
        <f t="shared" si="7"/>
        <v>1105303606504803.9</v>
      </c>
      <c r="M24" s="11">
        <f t="shared" si="8"/>
        <v>35048947.441172116</v>
      </c>
    </row>
    <row r="25" spans="1:13" s="11" customFormat="1" x14ac:dyDescent="0.25">
      <c r="A25" s="11">
        <f>A24*2^2</f>
        <v>35184372088832</v>
      </c>
      <c r="B25" s="12"/>
      <c r="D25" s="11">
        <f t="shared" si="0"/>
        <v>35184372088832</v>
      </c>
      <c r="E25" s="11">
        <f t="shared" si="1"/>
        <v>45</v>
      </c>
      <c r="F25" s="11">
        <f t="shared" si="2"/>
        <v>1583296743997440</v>
      </c>
      <c r="G25" s="11">
        <f t="shared" si="3"/>
        <v>1.2379400392853803E+27</v>
      </c>
      <c r="I25" s="11">
        <f t="shared" si="4"/>
        <v>502.63388698331431</v>
      </c>
      <c r="J25" s="11">
        <f t="shared" si="5"/>
        <v>6.4285714285714281E-10</v>
      </c>
      <c r="K25" s="11">
        <f t="shared" si="6"/>
        <v>22618.524914249141</v>
      </c>
      <c r="L25" s="11">
        <f t="shared" si="7"/>
        <v>1.7684857704076862E+16</v>
      </c>
      <c r="M25" s="11">
        <f t="shared" si="8"/>
        <v>560783159.05875385</v>
      </c>
    </row>
    <row r="26" spans="1:13" s="11" customFormat="1" x14ac:dyDescent="0.25">
      <c r="A26" s="11">
        <f t="shared" si="9"/>
        <v>140737488355328</v>
      </c>
      <c r="B26" s="12"/>
      <c r="D26" s="11">
        <f t="shared" si="0"/>
        <v>140737488355328</v>
      </c>
      <c r="E26" s="11">
        <f t="shared" si="1"/>
        <v>47.000000000000007</v>
      </c>
      <c r="F26" s="11">
        <f t="shared" si="2"/>
        <v>6614661952700417</v>
      </c>
      <c r="G26" s="11">
        <f t="shared" si="3"/>
        <v>1.9807040628566084E+28</v>
      </c>
      <c r="I26" s="11">
        <f t="shared" si="4"/>
        <v>2010.5355479332572</v>
      </c>
      <c r="J26" s="11">
        <f t="shared" si="5"/>
        <v>6.7142857142857149E-10</v>
      </c>
      <c r="K26" s="11">
        <f t="shared" si="6"/>
        <v>94495.170752863094</v>
      </c>
      <c r="L26" s="11">
        <f t="shared" si="7"/>
        <v>2.8295772326522979E+17</v>
      </c>
      <c r="M26" s="11">
        <f t="shared" si="8"/>
        <v>8972530544.9400616</v>
      </c>
    </row>
    <row r="27" spans="1:13" s="11" customFormat="1" x14ac:dyDescent="0.25">
      <c r="A27" s="11">
        <f t="shared" si="9"/>
        <v>562949953421312</v>
      </c>
      <c r="B27" s="12"/>
      <c r="D27" s="11">
        <f t="shared" si="0"/>
        <v>562949953421312</v>
      </c>
      <c r="E27" s="11">
        <f t="shared" si="1"/>
        <v>49</v>
      </c>
      <c r="F27" s="11">
        <f t="shared" si="2"/>
        <v>2.7584547717644288E+16</v>
      </c>
      <c r="G27" s="11">
        <f t="shared" si="3"/>
        <v>3.1691265005705735E+29</v>
      </c>
      <c r="I27" s="11">
        <f t="shared" si="4"/>
        <v>8042.142191733029</v>
      </c>
      <c r="J27" s="11">
        <f t="shared" si="5"/>
        <v>6.9999999999999996E-10</v>
      </c>
      <c r="K27" s="11">
        <f t="shared" si="6"/>
        <v>394064.96739491838</v>
      </c>
      <c r="L27" s="11">
        <f t="shared" si="7"/>
        <v>4.5273235722436767E+18</v>
      </c>
      <c r="M27" s="11">
        <f t="shared" si="8"/>
        <v>143560488719.04099</v>
      </c>
    </row>
    <row r="28" spans="1:13" s="11" customFormat="1" x14ac:dyDescent="0.25">
      <c r="A28" s="11">
        <f t="shared" si="9"/>
        <v>2251799813685248</v>
      </c>
      <c r="B28" s="12"/>
      <c r="D28" s="11">
        <f t="shared" si="0"/>
        <v>2251799813685248</v>
      </c>
      <c r="E28" s="11">
        <f t="shared" si="1"/>
        <v>51.000000000000007</v>
      </c>
      <c r="F28" s="11">
        <f t="shared" si="2"/>
        <v>1.1484179049794766E+17</v>
      </c>
      <c r="G28" s="11">
        <f t="shared" si="3"/>
        <v>5.0706024009129176E+30</v>
      </c>
      <c r="I28" s="11">
        <f t="shared" si="4"/>
        <v>32168.568766932116</v>
      </c>
      <c r="J28" s="11">
        <f t="shared" si="5"/>
        <v>7.2857142857142864E-10</v>
      </c>
      <c r="K28" s="11">
        <f t="shared" si="6"/>
        <v>1640597.007113538</v>
      </c>
      <c r="L28" s="11">
        <f t="shared" si="7"/>
        <v>7.2437177155898827E+19</v>
      </c>
      <c r="M28" s="11">
        <f t="shared" si="8"/>
        <v>2296967819504.6558</v>
      </c>
    </row>
    <row r="29" spans="1:13" s="11" customFormat="1" x14ac:dyDescent="0.25">
      <c r="A29" s="11">
        <f t="shared" si="9"/>
        <v>9007199254740992</v>
      </c>
      <c r="B29" s="12"/>
      <c r="D29" s="11">
        <f t="shared" si="0"/>
        <v>9007199254740992</v>
      </c>
      <c r="E29" s="11">
        <f t="shared" si="1"/>
        <v>53</v>
      </c>
      <c r="F29" s="11">
        <f t="shared" si="2"/>
        <v>4.7738156050127258E+17</v>
      </c>
      <c r="G29" s="11">
        <f>D29^2</f>
        <v>8.1129638414606682E+31</v>
      </c>
      <c r="I29" s="11">
        <f t="shared" si="4"/>
        <v>128674.27506772846</v>
      </c>
      <c r="J29" s="11">
        <f t="shared" si="5"/>
        <v>7.5714285714285711E-10</v>
      </c>
      <c r="K29" s="11">
        <f t="shared" si="6"/>
        <v>6819736.578589608</v>
      </c>
      <c r="L29" s="11">
        <f t="shared" si="7"/>
        <v>1.1589948344943812E+21</v>
      </c>
      <c r="M29" s="11">
        <f t="shared" si="8"/>
        <v>36751485112074.492</v>
      </c>
    </row>
    <row r="30" spans="1:13" s="11" customFormat="1" x14ac:dyDescent="0.25">
      <c r="A30" s="11">
        <f t="shared" si="9"/>
        <v>3.6028797018963968E+16</v>
      </c>
      <c r="B30" s="12"/>
      <c r="D30" s="11">
        <f t="shared" si="0"/>
        <v>3.6028797018963968E+16</v>
      </c>
      <c r="E30" s="11">
        <f t="shared" si="1"/>
        <v>55.000000000000007</v>
      </c>
      <c r="F30" s="11">
        <f t="shared" si="2"/>
        <v>1.9815838360430185E+18</v>
      </c>
      <c r="G30" s="11">
        <f t="shared" si="3"/>
        <v>1.2980742146337069E+33</v>
      </c>
      <c r="I30" s="11">
        <f t="shared" si="4"/>
        <v>514697.10027091386</v>
      </c>
      <c r="J30" s="11">
        <f t="shared" si="5"/>
        <v>7.8571428571428579E-10</v>
      </c>
      <c r="K30" s="11">
        <f t="shared" si="6"/>
        <v>28308340.514900263</v>
      </c>
      <c r="L30" s="11">
        <f t="shared" si="7"/>
        <v>1.85439173519101E+22</v>
      </c>
      <c r="M30" s="11">
        <f t="shared" si="8"/>
        <v>588023761793191.88</v>
      </c>
    </row>
    <row r="31" spans="1:13" s="11" customFormat="1" x14ac:dyDescent="0.25">
      <c r="A31" s="11">
        <f t="shared" si="9"/>
        <v>1.4411518807585587E+17</v>
      </c>
      <c r="B31" s="12"/>
      <c r="D31" s="11">
        <f t="shared" si="0"/>
        <v>1.4411518807585587E+17</v>
      </c>
      <c r="E31" s="11">
        <f t="shared" si="1"/>
        <v>57</v>
      </c>
      <c r="F31" s="11">
        <f t="shared" si="2"/>
        <v>8.2145657203237847E+18</v>
      </c>
      <c r="G31" s="11">
        <f t="shared" si="3"/>
        <v>2.0769187434139311E+34</v>
      </c>
      <c r="I31" s="11">
        <f t="shared" si="4"/>
        <v>2058788.4010836554</v>
      </c>
      <c r="J31" s="11">
        <f t="shared" si="5"/>
        <v>8.1428571428571427E-10</v>
      </c>
      <c r="K31" s="11">
        <f t="shared" si="6"/>
        <v>117350938.86176835</v>
      </c>
      <c r="L31" s="11">
        <f t="shared" si="7"/>
        <v>2.9670267763056159E+23</v>
      </c>
      <c r="M31" s="11">
        <f t="shared" si="8"/>
        <v>9408380188691070</v>
      </c>
    </row>
    <row r="37" spans="1:5" x14ac:dyDescent="0.25">
      <c r="A37" s="5" t="s">
        <v>14</v>
      </c>
      <c r="B37" s="5"/>
      <c r="C37" s="5"/>
      <c r="D37" s="5"/>
      <c r="E37" s="5"/>
    </row>
  </sheetData>
  <mergeCells count="2">
    <mergeCell ref="I1:P1"/>
    <mergeCell ref="A37:E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2020-05-18T12:15:56Z</dcterms:created>
  <dcterms:modified xsi:type="dcterms:W3CDTF">2020-05-18T13:01:09Z</dcterms:modified>
</cp:coreProperties>
</file>