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lking monkey\NatureCommunication\Submission\Revision\Resubmission_june2021\SUB2\Accepted_version\"/>
    </mc:Choice>
  </mc:AlternateContent>
  <xr:revisionPtr revIDLastSave="0" documentId="13_ncr:1_{3BDDEDC2-FEB7-40D4-A772-3DAAF0381884}" xr6:coauthVersionLast="47" xr6:coauthVersionMax="47" xr10:uidLastSave="{00000000-0000-0000-0000-000000000000}"/>
  <bookViews>
    <workbookView xWindow="-28908" yWindow="-108" windowWidth="29016" windowHeight="15816" xr2:uid="{FB00E27D-1B2D-4FC4-A2CE-D5343DD8C2D9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3" i="1" l="1"/>
  <c r="C102" i="1"/>
  <c r="B102" i="1"/>
  <c r="C101" i="1"/>
  <c r="B101" i="1"/>
  <c r="C100" i="1"/>
  <c r="B100" i="1"/>
  <c r="H78" i="1"/>
  <c r="G77" i="1"/>
  <c r="F77" i="1"/>
  <c r="D78" i="1"/>
  <c r="C78" i="1"/>
  <c r="B78" i="1"/>
  <c r="D77" i="1"/>
  <c r="C77" i="1"/>
  <c r="B77" i="1"/>
  <c r="P64" i="1"/>
  <c r="O64" i="1"/>
  <c r="N64" i="1"/>
  <c r="P63" i="1"/>
  <c r="O63" i="1"/>
  <c r="N63" i="1"/>
</calcChain>
</file>

<file path=xl/sharedStrings.xml><?xml version="1.0" encoding="utf-8"?>
<sst xmlns="http://schemas.openxmlformats.org/spreadsheetml/2006/main" count="77" uniqueCount="27">
  <si>
    <t>Figure 1d.</t>
  </si>
  <si>
    <t xml:space="preserve">Pitch </t>
  </si>
  <si>
    <t>Translation</t>
  </si>
  <si>
    <t>Irregular Otolith Afferents</t>
  </si>
  <si>
    <t>Regular Otolith afferents</t>
  </si>
  <si>
    <t>Figure 1b.</t>
  </si>
  <si>
    <t>CV*</t>
  </si>
  <si>
    <t>Regular Canal afferents</t>
  </si>
  <si>
    <t>Irregular Canal afferents</t>
  </si>
  <si>
    <t>Context-independent encoding of passive and active self-motion in vestibular afferent fibers during locomotion in primates.</t>
  </si>
  <si>
    <t>Figure 2c.</t>
  </si>
  <si>
    <t>Modulation</t>
  </si>
  <si>
    <t>Passive Pitch</t>
  </si>
  <si>
    <t>Walking</t>
  </si>
  <si>
    <t>Running</t>
  </si>
  <si>
    <t>Mean firing rate</t>
  </si>
  <si>
    <t>Figure 2d.</t>
  </si>
  <si>
    <t>Figure 3c.</t>
  </si>
  <si>
    <t>Figure 3d.</t>
  </si>
  <si>
    <t>Irregular Otolith afferents</t>
  </si>
  <si>
    <t xml:space="preserve">Head position </t>
  </si>
  <si>
    <t>Figure 4a.</t>
  </si>
  <si>
    <t>Figure 5c.</t>
  </si>
  <si>
    <t>Resting discharge</t>
  </si>
  <si>
    <t>High amplitude passive pitch</t>
  </si>
  <si>
    <t>Figure 6d.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</si>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</sst>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Fill="1"/>
    <xf numFmtId="2" fontId="0" fillId="0" borderId="0" xfId="0" applyNumberFormat="1"/>
    <xf numFmtId="2" fontId="3" fillId="0" borderId="0" xfId="0" applyNumberFormat="1" applyFont="1"/>
    <xf numFmtId="2" fontId="0" fillId="0" borderId="0" xfId="0" applyNumberFormat="1" applyFill="1"/>
    <xf numFmtId="0" fontId="4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walking_monkey/WalkingMonkey_Can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walking_monkey/WalkingMonkey_otolith(b)%20(from%20Isa%20Laptop)%20(from%20Isa%20Laptop%20-%2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is"/>
      <sheetName val="Graph"/>
      <sheetName val="Template"/>
      <sheetName val="Template_NewModel"/>
      <sheetName val="LNL"/>
      <sheetName val="AHL54_21-28"/>
      <sheetName val="AHL54_44-50"/>
      <sheetName val="AHL59_01-10"/>
      <sheetName val="AHL59_11-19"/>
      <sheetName val="IBL118_35-45"/>
      <sheetName val="IBL128_36-43"/>
      <sheetName val="IBL130_08-17"/>
      <sheetName val="IBL144_01-15"/>
      <sheetName val="IBL144_16-25"/>
      <sheetName val="IBL144_27-35"/>
      <sheetName val="IBL147_04-18"/>
      <sheetName val="IBL147_19-27"/>
      <sheetName val="IBL155_06-11"/>
      <sheetName val="IBL159_25-33"/>
      <sheetName val="IBL164_01-12"/>
      <sheetName val="IBL164_13-20Example"/>
      <sheetName val="IBL169_01-11"/>
      <sheetName val="IBL169_12-21"/>
      <sheetName val="IBL169_22-37"/>
      <sheetName val="IBL169_48-57"/>
      <sheetName val="IBL169_58-67"/>
      <sheetName val="IBL170_01-11"/>
      <sheetName val="IBL175_01-08"/>
      <sheetName val="IBL175_09-16Exemple"/>
      <sheetName val="IBL211_01-13"/>
      <sheetName val="IBL287_06-14"/>
      <sheetName val="AHL117_01-14"/>
      <sheetName val="AHL117_26-36"/>
      <sheetName val="AHL117_37-47"/>
      <sheetName val="AHL117_15-25"/>
      <sheetName val="AHL117_59-67"/>
      <sheetName val="IBL296_12-18"/>
      <sheetName val="AHL148_01-10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25">
          <cell r="CL25">
            <v>92</v>
          </cell>
          <cell r="CZ25">
            <v>110.1</v>
          </cell>
          <cell r="EB25">
            <v>95.77</v>
          </cell>
        </row>
      </sheetData>
      <sheetData sheetId="33"/>
      <sheetData sheetId="34"/>
      <sheetData sheetId="35">
        <row r="25">
          <cell r="CL25">
            <v>95.41</v>
          </cell>
          <cell r="CZ25">
            <v>91.37</v>
          </cell>
          <cell r="EB25">
            <v>93.56</v>
          </cell>
        </row>
      </sheetData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is"/>
      <sheetName val="Summary"/>
      <sheetName val="Stats"/>
      <sheetName val="Graph_scatter"/>
      <sheetName val="Graph"/>
      <sheetName val="Template"/>
      <sheetName val="AHL131_01-15(all)"/>
      <sheetName val="AHL131_16-26EXAMPLE"/>
      <sheetName val="AHL85_25-30(pitch only)"/>
      <sheetName val="IBL159_15-22"/>
      <sheetName val="AHL61_01-07(all)"/>
      <sheetName val="AHL125_14-23(all)"/>
      <sheetName val="AHL130_06-19(Hfixedonly)"/>
      <sheetName val="AHL130_20-30(Hfixedonly)"/>
      <sheetName val="AHL116_01-14(all)Example"/>
      <sheetName val="AHL125_01-13(all)"/>
      <sheetName val="AHL110_01-09(pitch)"/>
      <sheetName val="AHL100_21-32"/>
      <sheetName val="AHL146_020-30"/>
      <sheetName val="IBL159_01-14"/>
      <sheetName val="IBL167_01-11"/>
      <sheetName val="IBL286_20-30"/>
      <sheetName val="IBL301_01-08"/>
      <sheetName val="IBL295_01-09"/>
      <sheetName val="AHL210_08-16"/>
      <sheetName val="AHL146_13-19"/>
      <sheetName val="IBL321_05-12"/>
      <sheetName val="IBL167_12-21"/>
      <sheetName val="IBL167_22-28"/>
      <sheetName val="IBL173_13-22"/>
      <sheetName val="IBL173_23-30"/>
      <sheetName val="IBL167_44-51"/>
      <sheetName val="NewAnalysis_Otho"/>
      <sheetName val="LNL"/>
      <sheetName val="graph_LNL"/>
      <sheetName val="Sheet1"/>
      <sheetName val="Sheet2"/>
      <sheetName val="Sigmoid_coeff"/>
    </sheetNames>
    <sheetDataSet>
      <sheetData sheetId="0"/>
      <sheetData sheetId="1"/>
      <sheetData sheetId="2"/>
      <sheetData sheetId="3"/>
      <sheetData sheetId="4"/>
      <sheetData sheetId="5"/>
      <sheetData sheetId="6">
        <row r="25">
          <cell r="CV25">
            <v>91.25</v>
          </cell>
          <cell r="DK25">
            <v>97.56</v>
          </cell>
          <cell r="EO25">
            <v>96.54</v>
          </cell>
        </row>
      </sheetData>
      <sheetData sheetId="7">
        <row r="25">
          <cell r="BR25">
            <v>87.42</v>
          </cell>
          <cell r="CV25">
            <v>87.73</v>
          </cell>
          <cell r="DK25">
            <v>88.04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5">
          <cell r="CV25">
            <v>104.9</v>
          </cell>
          <cell r="DK25">
            <v>105.3</v>
          </cell>
          <cell r="EO25">
            <v>106.5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C84B-ED8B-4A33-B3F8-8D2952FFAF08}">
  <dimension ref="A2:P144"/>
  <sheetViews>
    <sheetView tabSelected="1" workbookViewId="0">
      <selection activeCell="N95" sqref="N94:N95"/>
    </sheetView>
  </sheetViews>
  <sheetFormatPr defaultRowHeight="14.4" x14ac:dyDescent="0.3"/>
  <cols>
    <col min="2" max="2" width="16.109375" customWidth="1"/>
    <col min="3" max="3" width="12.44140625" customWidth="1"/>
    <col min="6" max="6" width="11.77734375" customWidth="1"/>
    <col min="10" max="10" width="11.77734375" customWidth="1"/>
    <col min="14" max="14" width="11.109375" customWidth="1"/>
  </cols>
  <sheetData>
    <row r="2" spans="1:11" ht="15.6" x14ac:dyDescent="0.3">
      <c r="A2" s="1" t="s">
        <v>9</v>
      </c>
    </row>
    <row r="4" spans="1:11" x14ac:dyDescent="0.3">
      <c r="A4" s="2" t="s">
        <v>5</v>
      </c>
    </row>
    <row r="5" spans="1:11" x14ac:dyDescent="0.3">
      <c r="B5" t="s">
        <v>4</v>
      </c>
      <c r="D5" t="s">
        <v>3</v>
      </c>
      <c r="F5" t="s">
        <v>7</v>
      </c>
      <c r="H5" t="s">
        <v>8</v>
      </c>
    </row>
    <row r="6" spans="1:11" x14ac:dyDescent="0.3">
      <c r="B6" t="s">
        <v>6</v>
      </c>
      <c r="D6" t="s">
        <v>6</v>
      </c>
      <c r="F6" t="s">
        <v>6</v>
      </c>
      <c r="H6" t="s">
        <v>6</v>
      </c>
    </row>
    <row r="7" spans="1:11" x14ac:dyDescent="0.3">
      <c r="B7" s="4">
        <v>6.6900000000000001E-2</v>
      </c>
      <c r="C7" s="4"/>
      <c r="D7" s="4">
        <v>0.39850000000000002</v>
      </c>
      <c r="F7" s="4">
        <v>8.5300000000000001E-2</v>
      </c>
      <c r="G7" s="4"/>
      <c r="H7" s="6">
        <v>0.60270000000000001</v>
      </c>
      <c r="J7" s="4"/>
      <c r="K7" s="4"/>
    </row>
    <row r="8" spans="1:11" x14ac:dyDescent="0.3">
      <c r="B8" s="4">
        <v>6.3899999999999998E-2</v>
      </c>
      <c r="C8" s="4"/>
      <c r="D8" s="4">
        <v>0.62409999999999999</v>
      </c>
      <c r="F8" s="4">
        <v>7.8600000000000003E-2</v>
      </c>
      <c r="G8" s="4"/>
      <c r="H8" s="6">
        <v>0.3745</v>
      </c>
      <c r="J8" s="4"/>
      <c r="K8" s="4"/>
    </row>
    <row r="9" spans="1:11" x14ac:dyDescent="0.3">
      <c r="B9" s="4">
        <v>6.3100000000000003E-2</v>
      </c>
      <c r="C9" s="4"/>
      <c r="D9" s="4">
        <v>0.63700000000000001</v>
      </c>
      <c r="F9" s="4">
        <v>6.8699999999999997E-2</v>
      </c>
      <c r="G9" s="4"/>
      <c r="H9" s="6">
        <v>0.32850000000000001</v>
      </c>
      <c r="J9" s="4"/>
      <c r="K9" s="4"/>
    </row>
    <row r="10" spans="1:11" x14ac:dyDescent="0.3">
      <c r="B10" s="4">
        <v>5.6599999999999998E-2</v>
      </c>
      <c r="C10" s="4"/>
      <c r="D10" s="4">
        <v>0.43280000000000002</v>
      </c>
      <c r="F10" s="4">
        <v>6.6900000000000001E-2</v>
      </c>
      <c r="G10" s="4"/>
      <c r="H10" s="6">
        <v>0.13969999999999999</v>
      </c>
      <c r="J10" s="4"/>
      <c r="K10" s="4"/>
    </row>
    <row r="11" spans="1:11" x14ac:dyDescent="0.3">
      <c r="B11" s="4">
        <v>9.6699999999999994E-2</v>
      </c>
      <c r="C11" s="4"/>
      <c r="D11" s="4">
        <v>0.46460000000000001</v>
      </c>
      <c r="F11" s="4">
        <v>6.2399999999999997E-2</v>
      </c>
      <c r="G11" s="4"/>
      <c r="H11" s="6">
        <v>0.12</v>
      </c>
      <c r="J11" s="4"/>
      <c r="K11" s="4"/>
    </row>
    <row r="12" spans="1:11" x14ac:dyDescent="0.3">
      <c r="B12" s="4">
        <v>9.2600000000000002E-2</v>
      </c>
      <c r="C12" s="4"/>
      <c r="D12" s="4">
        <v>0.37240000000000001</v>
      </c>
      <c r="F12" s="4">
        <v>8.0399999999999999E-2</v>
      </c>
      <c r="G12" s="4"/>
      <c r="H12" s="6">
        <v>0.75080000000000002</v>
      </c>
      <c r="J12" s="4"/>
      <c r="K12" s="4"/>
    </row>
    <row r="13" spans="1:11" x14ac:dyDescent="0.3">
      <c r="B13" s="4">
        <v>8.2600000000000007E-2</v>
      </c>
      <c r="C13" s="4"/>
      <c r="D13" s="4">
        <v>0.38290000000000002</v>
      </c>
      <c r="F13" s="4">
        <v>6.4799999999999996E-2</v>
      </c>
      <c r="G13" s="4"/>
      <c r="H13" s="6">
        <v>0.10050000000000001</v>
      </c>
      <c r="J13" s="4"/>
      <c r="K13" s="4"/>
    </row>
    <row r="14" spans="1:11" x14ac:dyDescent="0.3">
      <c r="B14" s="4">
        <v>5.0999999999999997E-2</v>
      </c>
      <c r="C14" s="4"/>
      <c r="D14" s="4">
        <v>0.27100000000000002</v>
      </c>
      <c r="F14" s="4">
        <v>8.2000000000000003E-2</v>
      </c>
      <c r="G14" s="4"/>
      <c r="H14" s="6">
        <v>0.1552</v>
      </c>
      <c r="J14" s="4"/>
      <c r="K14" s="4"/>
    </row>
    <row r="15" spans="1:11" x14ac:dyDescent="0.3">
      <c r="B15" s="4">
        <v>3.9399999999999998E-2</v>
      </c>
      <c r="C15" s="4"/>
      <c r="D15" s="4">
        <v>0.4037</v>
      </c>
      <c r="F15" s="4">
        <v>6.4299999999999996E-2</v>
      </c>
      <c r="G15" s="4"/>
      <c r="H15" s="6">
        <v>0.2029</v>
      </c>
      <c r="J15" s="4"/>
      <c r="K15" s="4"/>
    </row>
    <row r="16" spans="1:11" x14ac:dyDescent="0.3">
      <c r="B16" s="4"/>
      <c r="C16" s="4"/>
      <c r="D16" s="4">
        <v>0.42170000000000002</v>
      </c>
      <c r="F16" s="4">
        <v>7.3599999999999999E-2</v>
      </c>
      <c r="G16" s="4"/>
      <c r="H16" s="6">
        <v>0.21190000000000001</v>
      </c>
      <c r="J16" s="4"/>
      <c r="K16" s="4"/>
    </row>
    <row r="17" spans="1:11" x14ac:dyDescent="0.3">
      <c r="B17" s="4"/>
      <c r="C17" s="4"/>
      <c r="D17" s="4">
        <v>0.1983</v>
      </c>
      <c r="F17" s="4">
        <v>6.0400000000000002E-2</v>
      </c>
      <c r="G17" s="4"/>
      <c r="H17" s="6">
        <v>0.14710000000000001</v>
      </c>
      <c r="J17" s="4"/>
      <c r="K17" s="4"/>
    </row>
    <row r="18" spans="1:11" x14ac:dyDescent="0.3">
      <c r="B18" s="4"/>
      <c r="C18" s="4"/>
      <c r="D18" s="4">
        <v>0.3831</v>
      </c>
      <c r="F18" s="4">
        <v>3.5099999999999999E-2</v>
      </c>
      <c r="G18" s="4"/>
      <c r="H18" s="6">
        <v>0.30159999999999998</v>
      </c>
      <c r="J18" s="4"/>
      <c r="K18" s="4"/>
    </row>
    <row r="19" spans="1:11" x14ac:dyDescent="0.3">
      <c r="B19" s="4"/>
      <c r="C19" s="4"/>
      <c r="D19" s="4">
        <v>0.3372</v>
      </c>
      <c r="F19" s="4">
        <v>4.41E-2</v>
      </c>
      <c r="G19" s="4"/>
      <c r="H19" s="6">
        <v>0.4138</v>
      </c>
      <c r="J19" s="4"/>
      <c r="K19" s="4"/>
    </row>
    <row r="20" spans="1:11" x14ac:dyDescent="0.3">
      <c r="B20" s="4"/>
      <c r="C20" s="4"/>
      <c r="D20" s="4">
        <v>0.97489999999999999</v>
      </c>
      <c r="F20" s="4">
        <v>6.0400000000000002E-2</v>
      </c>
      <c r="G20" s="4"/>
      <c r="H20" s="6">
        <v>0.39369999999999999</v>
      </c>
      <c r="J20" s="4"/>
      <c r="K20" s="4"/>
    </row>
    <row r="21" spans="1:11" x14ac:dyDescent="0.3">
      <c r="B21" s="4"/>
      <c r="C21" s="4"/>
      <c r="D21" s="4"/>
      <c r="E21" s="4"/>
      <c r="F21" s="4">
        <v>6.5799999999999997E-2</v>
      </c>
      <c r="G21" s="4"/>
      <c r="H21" s="6">
        <v>0.42559999999999998</v>
      </c>
      <c r="J21" s="4"/>
      <c r="K21" s="4"/>
    </row>
    <row r="22" spans="1:11" x14ac:dyDescent="0.3">
      <c r="B22" s="4"/>
      <c r="C22" s="4"/>
      <c r="D22" s="4"/>
      <c r="E22" s="4"/>
      <c r="F22" s="4"/>
      <c r="G22" s="4"/>
      <c r="H22" s="6">
        <v>0.40550000000000003</v>
      </c>
      <c r="I22" s="4"/>
      <c r="J22" s="4"/>
      <c r="K22" s="4"/>
    </row>
    <row r="23" spans="1:11" x14ac:dyDescent="0.3">
      <c r="B23" s="4"/>
      <c r="C23" s="4"/>
      <c r="D23" s="4"/>
      <c r="E23" s="4"/>
      <c r="F23" s="4"/>
      <c r="G23" s="4"/>
      <c r="H23" s="6">
        <v>0.46450000000000002</v>
      </c>
      <c r="I23" s="4"/>
      <c r="J23" s="4"/>
      <c r="K23" s="4"/>
    </row>
    <row r="25" spans="1:11" x14ac:dyDescent="0.3">
      <c r="A25" s="2" t="s">
        <v>0</v>
      </c>
    </row>
    <row r="26" spans="1:11" x14ac:dyDescent="0.3">
      <c r="B26" t="s">
        <v>4</v>
      </c>
      <c r="E26" t="s">
        <v>3</v>
      </c>
    </row>
    <row r="27" spans="1:11" x14ac:dyDescent="0.3">
      <c r="B27" t="s">
        <v>1</v>
      </c>
      <c r="C27" t="s">
        <v>2</v>
      </c>
      <c r="E27" t="s">
        <v>1</v>
      </c>
      <c r="F27" t="s">
        <v>2</v>
      </c>
    </row>
    <row r="28" spans="1:11" x14ac:dyDescent="0.3">
      <c r="B28" s="4">
        <v>51.21</v>
      </c>
      <c r="C28" s="4">
        <v>61.32</v>
      </c>
      <c r="D28" s="4"/>
      <c r="E28" s="6">
        <v>170.54</v>
      </c>
      <c r="F28" s="6">
        <v>137.4</v>
      </c>
    </row>
    <row r="29" spans="1:11" x14ac:dyDescent="0.3">
      <c r="A29" s="3"/>
      <c r="B29" s="4">
        <v>60.67</v>
      </c>
      <c r="C29" s="4">
        <v>59.2</v>
      </c>
      <c r="D29" s="4"/>
      <c r="E29" s="6">
        <v>19.37</v>
      </c>
      <c r="F29" s="6">
        <v>13.87</v>
      </c>
    </row>
    <row r="30" spans="1:11" x14ac:dyDescent="0.3">
      <c r="A30" s="3"/>
      <c r="B30" s="4">
        <v>86.51</v>
      </c>
      <c r="C30" s="4">
        <v>87.41</v>
      </c>
      <c r="D30" s="4"/>
      <c r="E30" s="6">
        <v>37.340000000000003</v>
      </c>
      <c r="F30" s="6">
        <v>54.67</v>
      </c>
    </row>
    <row r="31" spans="1:11" x14ac:dyDescent="0.3">
      <c r="A31" s="3"/>
      <c r="B31" s="4">
        <v>52.4</v>
      </c>
      <c r="C31" s="4">
        <v>58.59</v>
      </c>
      <c r="D31" s="4"/>
      <c r="E31" s="6">
        <v>71</v>
      </c>
      <c r="F31" s="6">
        <v>107</v>
      </c>
    </row>
    <row r="32" spans="1:11" x14ac:dyDescent="0.3">
      <c r="A32" s="3"/>
      <c r="B32" s="4">
        <v>94.56</v>
      </c>
      <c r="C32" s="4">
        <v>124.6</v>
      </c>
      <c r="D32" s="4"/>
      <c r="E32" s="6">
        <v>257.73</v>
      </c>
      <c r="F32" s="6">
        <v>292</v>
      </c>
    </row>
    <row r="33" spans="1:16" x14ac:dyDescent="0.3">
      <c r="A33" s="3"/>
      <c r="B33" s="4">
        <v>55.51</v>
      </c>
      <c r="C33" s="4">
        <v>62.45</v>
      </c>
      <c r="D33" s="4"/>
      <c r="E33" s="6">
        <v>117.2</v>
      </c>
      <c r="F33" s="6">
        <v>121</v>
      </c>
    </row>
    <row r="34" spans="1:16" x14ac:dyDescent="0.3">
      <c r="A34" s="3"/>
      <c r="B34" s="4">
        <v>26.74</v>
      </c>
      <c r="C34" s="4">
        <v>14.65</v>
      </c>
      <c r="D34" s="4"/>
      <c r="E34" s="6">
        <v>184</v>
      </c>
      <c r="F34" s="6">
        <v>231</v>
      </c>
    </row>
    <row r="35" spans="1:16" x14ac:dyDescent="0.3">
      <c r="A35" s="3"/>
      <c r="B35" s="4">
        <v>53.73</v>
      </c>
      <c r="C35" s="4">
        <v>73.72</v>
      </c>
      <c r="D35" s="4"/>
      <c r="E35" s="6">
        <v>169.2</v>
      </c>
      <c r="F35" s="6">
        <v>238.7</v>
      </c>
    </row>
    <row r="36" spans="1:16" x14ac:dyDescent="0.3">
      <c r="A36" s="3"/>
      <c r="B36" s="4">
        <v>82.76</v>
      </c>
      <c r="C36" s="4">
        <v>86.28</v>
      </c>
      <c r="D36" s="4"/>
      <c r="E36" s="6">
        <v>107.8</v>
      </c>
      <c r="F36" s="6">
        <v>121.1</v>
      </c>
    </row>
    <row r="37" spans="1:16" x14ac:dyDescent="0.3">
      <c r="A37" s="3"/>
      <c r="B37" s="4"/>
      <c r="C37" s="4"/>
      <c r="D37" s="4"/>
      <c r="E37" s="6">
        <v>216.88</v>
      </c>
      <c r="F37" s="6">
        <v>209</v>
      </c>
    </row>
    <row r="38" spans="1:16" x14ac:dyDescent="0.3">
      <c r="A38" s="3"/>
      <c r="B38" s="4"/>
      <c r="C38" s="4"/>
      <c r="D38" s="4"/>
      <c r="E38" s="6">
        <v>139.4</v>
      </c>
      <c r="F38" s="6">
        <v>139</v>
      </c>
    </row>
    <row r="39" spans="1:16" x14ac:dyDescent="0.3">
      <c r="A39" s="3"/>
      <c r="B39" s="4"/>
      <c r="C39" s="4"/>
      <c r="D39" s="4"/>
      <c r="E39" s="6">
        <v>178.8</v>
      </c>
      <c r="F39" s="6">
        <v>164</v>
      </c>
    </row>
    <row r="40" spans="1:16" x14ac:dyDescent="0.3">
      <c r="A40" s="3"/>
      <c r="B40" s="4"/>
      <c r="C40" s="4"/>
      <c r="D40" s="4"/>
      <c r="E40" s="6">
        <v>185.8</v>
      </c>
      <c r="F40" s="6">
        <v>202.2</v>
      </c>
    </row>
    <row r="41" spans="1:16" x14ac:dyDescent="0.3">
      <c r="A41" s="3"/>
      <c r="B41" s="4"/>
      <c r="C41" s="4"/>
      <c r="D41" s="4"/>
      <c r="E41" s="6">
        <v>128.1</v>
      </c>
      <c r="F41" s="6">
        <v>135.30000000000001</v>
      </c>
    </row>
    <row r="42" spans="1:16" x14ac:dyDescent="0.3">
      <c r="A42" s="3"/>
    </row>
    <row r="44" spans="1:16" x14ac:dyDescent="0.3">
      <c r="A44" s="2" t="s">
        <v>10</v>
      </c>
      <c r="I44" s="2" t="s">
        <v>16</v>
      </c>
    </row>
    <row r="45" spans="1:16" x14ac:dyDescent="0.3">
      <c r="B45" t="s">
        <v>7</v>
      </c>
      <c r="J45" t="s">
        <v>8</v>
      </c>
    </row>
    <row r="46" spans="1:16" x14ac:dyDescent="0.3">
      <c r="B46" t="s">
        <v>11</v>
      </c>
      <c r="F46" t="s">
        <v>15</v>
      </c>
      <c r="J46" t="s">
        <v>11</v>
      </c>
      <c r="N46" t="s">
        <v>15</v>
      </c>
    </row>
    <row r="47" spans="1:16" x14ac:dyDescent="0.3">
      <c r="B47" t="s">
        <v>12</v>
      </c>
      <c r="C47" t="s">
        <v>13</v>
      </c>
      <c r="D47" t="s">
        <v>14</v>
      </c>
      <c r="F47" t="s">
        <v>12</v>
      </c>
      <c r="G47" t="s">
        <v>13</v>
      </c>
      <c r="H47" t="s">
        <v>14</v>
      </c>
      <c r="J47" t="s">
        <v>12</v>
      </c>
      <c r="K47" t="s">
        <v>13</v>
      </c>
      <c r="L47" t="s">
        <v>14</v>
      </c>
      <c r="N47" t="s">
        <v>12</v>
      </c>
      <c r="O47" t="s">
        <v>13</v>
      </c>
      <c r="P47" t="s">
        <v>14</v>
      </c>
    </row>
    <row r="48" spans="1:16" x14ac:dyDescent="0.3">
      <c r="B48" s="4">
        <v>0.62512590434656601</v>
      </c>
      <c r="C48" s="4">
        <v>0.54678244232218498</v>
      </c>
      <c r="D48" s="4">
        <v>0.57343999999999995</v>
      </c>
      <c r="F48" s="4">
        <v>144.268</v>
      </c>
      <c r="G48" s="4">
        <v>145.017</v>
      </c>
      <c r="H48" s="4">
        <v>145.23599999999999</v>
      </c>
      <c r="J48" s="4">
        <v>0.2349</v>
      </c>
      <c r="K48" s="4">
        <v>0.3</v>
      </c>
      <c r="L48" s="4">
        <v>0.27</v>
      </c>
      <c r="N48" s="4">
        <v>154.88</v>
      </c>
      <c r="O48" s="4">
        <v>152.18719999999999</v>
      </c>
      <c r="P48" s="4">
        <v>151.27959999999999</v>
      </c>
    </row>
    <row r="49" spans="2:16" x14ac:dyDescent="0.3">
      <c r="B49" s="4">
        <v>0.74919999999999998</v>
      </c>
      <c r="C49" s="4">
        <v>0.77066532207340599</v>
      </c>
      <c r="D49" s="4">
        <v>0.7208</v>
      </c>
      <c r="F49" s="4">
        <v>125.528959958269</v>
      </c>
      <c r="G49" s="4">
        <v>118.556025038811</v>
      </c>
      <c r="H49" s="4">
        <v>127.24308155036699</v>
      </c>
      <c r="J49" s="4">
        <v>1.1718</v>
      </c>
      <c r="K49" s="4">
        <v>1.2298</v>
      </c>
      <c r="L49" s="4">
        <v>1.22</v>
      </c>
      <c r="N49" s="4">
        <v>86.7</v>
      </c>
      <c r="O49" s="4">
        <v>88.747399999999999</v>
      </c>
      <c r="P49" s="4">
        <v>88.27</v>
      </c>
    </row>
    <row r="50" spans="2:16" x14ac:dyDescent="0.3">
      <c r="B50" s="5">
        <v>0.8085</v>
      </c>
      <c r="C50" s="4">
        <v>0.98653474642439498</v>
      </c>
      <c r="D50" s="4">
        <v>0.90970074315447702</v>
      </c>
      <c r="F50" s="4">
        <v>121.619121170726</v>
      </c>
      <c r="G50" s="4">
        <v>123.762263109085</v>
      </c>
      <c r="H50" s="4">
        <v>122.886560464204</v>
      </c>
      <c r="J50" s="4">
        <v>1.29578059734707</v>
      </c>
      <c r="K50" s="4">
        <v>0.98756881556954901</v>
      </c>
      <c r="L50" s="4">
        <v>0.91027530473475404</v>
      </c>
      <c r="N50" s="4">
        <v>98.654647630650601</v>
      </c>
      <c r="O50" s="4">
        <v>98.541521538805398</v>
      </c>
      <c r="P50" s="4">
        <v>101.619191356492</v>
      </c>
    </row>
    <row r="51" spans="2:16" x14ac:dyDescent="0.3">
      <c r="B51" s="4">
        <v>0.84435591299049995</v>
      </c>
      <c r="C51" s="4">
        <v>0.91642873268242397</v>
      </c>
      <c r="D51" s="4">
        <v>0.92630496477608504</v>
      </c>
      <c r="F51" s="4">
        <v>125.230838094902</v>
      </c>
      <c r="G51" s="4">
        <v>123.16459899961799</v>
      </c>
      <c r="H51" s="4">
        <v>124.02178214753</v>
      </c>
      <c r="J51" s="5">
        <v>1.0582</v>
      </c>
      <c r="K51" s="5">
        <v>1.00703629853961</v>
      </c>
      <c r="L51" s="5">
        <v>1.3340000000000001</v>
      </c>
      <c r="N51" s="4">
        <v>112.84701415289101</v>
      </c>
      <c r="O51" s="4">
        <v>111.685922349303</v>
      </c>
      <c r="P51" s="4">
        <v>120</v>
      </c>
    </row>
    <row r="52" spans="2:16" x14ac:dyDescent="0.3">
      <c r="B52" s="5">
        <v>1.0454877683433501</v>
      </c>
      <c r="C52" s="5">
        <v>1.2249641247637999</v>
      </c>
      <c r="D52" s="4">
        <v>1.0101481171276101</v>
      </c>
      <c r="F52" s="4">
        <v>124.044307168741</v>
      </c>
      <c r="G52" s="4">
        <v>120.56574868730399</v>
      </c>
      <c r="H52" s="4">
        <v>122.63630184026999</v>
      </c>
      <c r="J52" s="5">
        <v>0.9536</v>
      </c>
      <c r="K52" s="5">
        <v>1.02433317793339</v>
      </c>
      <c r="L52" s="5">
        <v>0.98</v>
      </c>
      <c r="N52" s="4">
        <v>129.30000000000001</v>
      </c>
      <c r="O52" s="4">
        <v>132.69999999999999</v>
      </c>
      <c r="P52" s="4">
        <v>131.56</v>
      </c>
    </row>
    <row r="53" spans="2:16" x14ac:dyDescent="0.3">
      <c r="B53" s="5">
        <v>1.04871936250185</v>
      </c>
      <c r="C53" s="5">
        <v>1.03537603106862</v>
      </c>
      <c r="D53" s="4">
        <v>1.04552318606255</v>
      </c>
      <c r="F53" s="4">
        <v>135.01434205860301</v>
      </c>
      <c r="G53" s="4">
        <v>133.566</v>
      </c>
      <c r="H53" s="4">
        <v>134.001</v>
      </c>
      <c r="J53" s="5">
        <v>0.65259999999999996</v>
      </c>
      <c r="K53" s="5">
        <v>0.50249999999999995</v>
      </c>
      <c r="L53" s="5">
        <v>0.62960000000000005</v>
      </c>
      <c r="N53" s="4">
        <v>101.4037</v>
      </c>
      <c r="O53" s="4">
        <v>106.5626</v>
      </c>
      <c r="P53" s="4">
        <v>105.72</v>
      </c>
    </row>
    <row r="54" spans="2:16" x14ac:dyDescent="0.3">
      <c r="B54" s="4">
        <v>0.738087998966378</v>
      </c>
      <c r="C54" s="4">
        <v>0.86445991959313095</v>
      </c>
      <c r="D54" s="4">
        <v>0.75520252705872803</v>
      </c>
      <c r="F54" s="4">
        <v>112.241411117208</v>
      </c>
      <c r="G54" s="4">
        <v>115.040771419696</v>
      </c>
      <c r="H54" s="4">
        <v>124.561397475397</v>
      </c>
      <c r="J54" s="5">
        <v>1.8561102067494899</v>
      </c>
      <c r="K54" s="5">
        <v>1.9787999999999999</v>
      </c>
      <c r="L54" s="5">
        <v>1.8302</v>
      </c>
      <c r="N54" s="4">
        <v>113.783035835018</v>
      </c>
      <c r="O54" s="4">
        <v>113.589623023263</v>
      </c>
      <c r="P54" s="4">
        <v>113.589623023263</v>
      </c>
    </row>
    <row r="55" spans="2:16" x14ac:dyDescent="0.3">
      <c r="B55" s="5">
        <v>1.12918886414179</v>
      </c>
      <c r="C55" s="5">
        <v>1.18587032165277</v>
      </c>
      <c r="D55" s="4">
        <v>0.94069999999999998</v>
      </c>
      <c r="F55" s="4">
        <v>100.417573485332</v>
      </c>
      <c r="G55" s="4">
        <v>115.8385123358</v>
      </c>
      <c r="H55" s="4">
        <v>95.352118931208906</v>
      </c>
      <c r="J55" s="5">
        <v>1.92</v>
      </c>
      <c r="K55" s="5">
        <v>2.4533999999999998</v>
      </c>
      <c r="L55" s="5">
        <v>2.3321999999999998</v>
      </c>
      <c r="N55" s="4">
        <v>122.56529999999999</v>
      </c>
      <c r="O55" s="4">
        <v>115.2501</v>
      </c>
      <c r="P55" s="4">
        <v>109.93696432748099</v>
      </c>
    </row>
    <row r="56" spans="2:16" x14ac:dyDescent="0.3">
      <c r="B56" s="5">
        <v>0.82439135650475803</v>
      </c>
      <c r="C56" s="5">
        <v>0.98924878120889903</v>
      </c>
      <c r="D56" s="4">
        <v>1.18376363918517</v>
      </c>
      <c r="F56" s="4">
        <v>110.339198475228</v>
      </c>
      <c r="G56" s="4">
        <v>116.367104348797</v>
      </c>
      <c r="H56" s="4">
        <v>122.850388235125</v>
      </c>
      <c r="J56" s="5">
        <v>1.2333000000000001</v>
      </c>
      <c r="K56" s="5">
        <v>1.1546000000000001</v>
      </c>
      <c r="L56" s="4">
        <v>1.41556508209343</v>
      </c>
      <c r="N56" s="4">
        <v>114.712608946676</v>
      </c>
      <c r="O56" s="4">
        <v>113.09</v>
      </c>
      <c r="P56" s="4">
        <v>98.1</v>
      </c>
    </row>
    <row r="57" spans="2:16" x14ac:dyDescent="0.3">
      <c r="B57" s="5">
        <v>0.91264579502397603</v>
      </c>
      <c r="C57" s="5">
        <v>0.73658625649024501</v>
      </c>
      <c r="D57" s="4">
        <v>0.89775547581983794</v>
      </c>
      <c r="F57" s="4">
        <v>115.07996398075601</v>
      </c>
      <c r="G57" s="4">
        <v>112.77303553322</v>
      </c>
      <c r="H57" s="4">
        <v>119.434834818456</v>
      </c>
      <c r="J57" s="4">
        <v>1.50695273765667</v>
      </c>
      <c r="K57" s="4">
        <v>1.5740343358184901</v>
      </c>
      <c r="L57" s="5">
        <v>1.7323</v>
      </c>
      <c r="N57" s="4">
        <v>64.427225807440195</v>
      </c>
      <c r="O57" s="4">
        <v>42.096299999999999</v>
      </c>
      <c r="P57" s="4">
        <v>52.505182028801698</v>
      </c>
    </row>
    <row r="58" spans="2:16" x14ac:dyDescent="0.3">
      <c r="B58" s="4">
        <v>0.85370000000000001</v>
      </c>
      <c r="C58" s="4">
        <v>0.86229375180369705</v>
      </c>
      <c r="D58" s="4">
        <v>1.0228999999999999</v>
      </c>
      <c r="F58" s="4">
        <v>116.674342091562</v>
      </c>
      <c r="G58" s="4">
        <v>103.399406178346</v>
      </c>
      <c r="H58" s="4">
        <v>109.534977128319</v>
      </c>
      <c r="J58" s="4">
        <v>1.26718080897178</v>
      </c>
      <c r="K58" s="4">
        <v>1.13241081862597</v>
      </c>
      <c r="L58" s="4">
        <v>1.2327985990977799</v>
      </c>
      <c r="N58" s="4">
        <v>74.447734667053496</v>
      </c>
      <c r="O58" s="4">
        <v>81.087501540956495</v>
      </c>
      <c r="P58" s="4">
        <v>71.877204994784094</v>
      </c>
    </row>
    <row r="59" spans="2:16" x14ac:dyDescent="0.3">
      <c r="B59" s="4">
        <v>0.20388011772313999</v>
      </c>
      <c r="C59" s="4">
        <v>0.19022934700546301</v>
      </c>
      <c r="D59" s="4">
        <v>0.14419999999999999</v>
      </c>
      <c r="F59" s="4">
        <v>67.665821455138399</v>
      </c>
      <c r="G59" s="4">
        <v>66.86006818733</v>
      </c>
      <c r="H59" s="4">
        <v>96.236519044352207</v>
      </c>
      <c r="J59" s="4">
        <v>0.76706366725796205</v>
      </c>
      <c r="K59" s="5">
        <v>0.50039999999999996</v>
      </c>
      <c r="L59" s="5">
        <v>0.65197233797556997</v>
      </c>
      <c r="N59" s="4">
        <v>91.889434000923998</v>
      </c>
      <c r="O59" s="4">
        <v>93.283063244141402</v>
      </c>
      <c r="P59" s="4">
        <v>82.654323253990299</v>
      </c>
    </row>
    <row r="60" spans="2:16" x14ac:dyDescent="0.3">
      <c r="B60" s="4">
        <v>1.4234</v>
      </c>
      <c r="C60" s="4">
        <v>1.54429898333028</v>
      </c>
      <c r="D60" s="4">
        <v>1.4641</v>
      </c>
      <c r="F60" s="4">
        <v>114.712608946676</v>
      </c>
      <c r="G60" s="4">
        <v>130.48856173643</v>
      </c>
      <c r="H60" s="4">
        <v>78.596232094782295</v>
      </c>
      <c r="J60" s="4">
        <v>0.80359999999999998</v>
      </c>
      <c r="K60" s="5">
        <v>0.97515834882210295</v>
      </c>
      <c r="L60" s="5">
        <v>0.88200000000000001</v>
      </c>
      <c r="N60" s="4">
        <v>83.292148580025099</v>
      </c>
      <c r="O60" s="4">
        <v>85.258925382487107</v>
      </c>
      <c r="P60" s="4">
        <v>86.193572839121302</v>
      </c>
    </row>
    <row r="61" spans="2:16" x14ac:dyDescent="0.3">
      <c r="B61" s="4">
        <v>0.62431952133778601</v>
      </c>
      <c r="C61" s="4">
        <v>0.60109999999999997</v>
      </c>
      <c r="D61" s="4">
        <v>0.69479999999999997</v>
      </c>
      <c r="F61" s="4">
        <v>107.583715201396</v>
      </c>
      <c r="G61" s="4">
        <v>106.795103647193</v>
      </c>
      <c r="H61" s="4">
        <v>108.61376415261201</v>
      </c>
      <c r="J61" s="4">
        <v>0.76829999999999998</v>
      </c>
      <c r="K61" s="5">
        <v>0.67892540007865998</v>
      </c>
      <c r="L61" s="5">
        <v>0.69441544009547995</v>
      </c>
      <c r="N61" s="4">
        <v>82.696254831272995</v>
      </c>
      <c r="O61" s="4">
        <v>85.014518839892901</v>
      </c>
      <c r="P61" s="4">
        <v>68.783231484167899</v>
      </c>
    </row>
    <row r="62" spans="2:16" x14ac:dyDescent="0.3">
      <c r="B62" s="4">
        <v>0.62814177846207597</v>
      </c>
      <c r="C62" s="4">
        <v>0.69589999999999996</v>
      </c>
      <c r="D62" s="4">
        <v>0.67424074921646604</v>
      </c>
      <c r="F62" s="4">
        <v>115.74608817115799</v>
      </c>
      <c r="G62" s="4">
        <v>115.764543886764</v>
      </c>
      <c r="H62" s="4">
        <v>118.07737822562</v>
      </c>
      <c r="J62" s="4">
        <v>0.70224542614347396</v>
      </c>
      <c r="K62" s="5">
        <v>1.0147999999999999</v>
      </c>
      <c r="L62" s="5">
        <v>0.50184967630676902</v>
      </c>
      <c r="N62" s="4">
        <v>88.790053954258696</v>
      </c>
      <c r="O62" s="4">
        <v>90.608125721243596</v>
      </c>
      <c r="P62" s="4">
        <v>87.4596113023605</v>
      </c>
    </row>
    <row r="63" spans="2:16" x14ac:dyDescent="0.3">
      <c r="J63" s="4">
        <v>0.22459999999999999</v>
      </c>
      <c r="K63" s="4">
        <v>0.18629999999999999</v>
      </c>
      <c r="L63" s="4">
        <v>0.15409999999999999</v>
      </c>
      <c r="N63" s="5">
        <f>'[1]AHL117_26-36'!$CL$25</f>
        <v>92</v>
      </c>
      <c r="O63" s="5">
        <f>'[1]AHL117_26-36'!$CZ$25</f>
        <v>110.1</v>
      </c>
      <c r="P63" s="5">
        <f>'[1]AHL117_26-36'!$EB$25</f>
        <v>95.77</v>
      </c>
    </row>
    <row r="64" spans="2:16" x14ac:dyDescent="0.3">
      <c r="J64" s="4">
        <v>0.52259999999999995</v>
      </c>
      <c r="K64" s="4">
        <v>0.66249999999999998</v>
      </c>
      <c r="L64" s="4">
        <v>0.53610000000000002</v>
      </c>
      <c r="N64" s="5">
        <f>'[1]AHL117_59-67'!$CL$25</f>
        <v>95.41</v>
      </c>
      <c r="O64" s="5">
        <f>'[1]AHL117_59-67'!$CZ$25</f>
        <v>91.37</v>
      </c>
      <c r="P64" s="5">
        <f>'[1]AHL117_59-67'!$EB$25</f>
        <v>93.56</v>
      </c>
    </row>
    <row r="66" spans="1:16" x14ac:dyDescent="0.3">
      <c r="A66" s="2" t="s">
        <v>17</v>
      </c>
      <c r="I66" s="2" t="s">
        <v>18</v>
      </c>
    </row>
    <row r="67" spans="1:16" x14ac:dyDescent="0.3">
      <c r="B67" t="s">
        <v>4</v>
      </c>
      <c r="J67" t="s">
        <v>19</v>
      </c>
    </row>
    <row r="68" spans="1:16" x14ac:dyDescent="0.3">
      <c r="B68" t="s">
        <v>11</v>
      </c>
      <c r="F68" t="s">
        <v>15</v>
      </c>
      <c r="J68" t="s">
        <v>11</v>
      </c>
      <c r="N68" t="s">
        <v>15</v>
      </c>
    </row>
    <row r="69" spans="1:16" x14ac:dyDescent="0.3">
      <c r="B69" t="s">
        <v>12</v>
      </c>
      <c r="C69" t="s">
        <v>13</v>
      </c>
      <c r="D69" t="s">
        <v>14</v>
      </c>
      <c r="F69" t="s">
        <v>12</v>
      </c>
      <c r="G69" t="s">
        <v>13</v>
      </c>
      <c r="H69" t="s">
        <v>14</v>
      </c>
      <c r="J69" t="s">
        <v>12</v>
      </c>
      <c r="K69" t="s">
        <v>13</v>
      </c>
      <c r="L69" t="s">
        <v>14</v>
      </c>
      <c r="N69" t="s">
        <v>12</v>
      </c>
      <c r="O69" t="s">
        <v>13</v>
      </c>
      <c r="P69" t="s">
        <v>14</v>
      </c>
    </row>
    <row r="70" spans="1:16" x14ac:dyDescent="0.3">
      <c r="B70" s="4">
        <v>56.984192459695699</v>
      </c>
      <c r="C70" s="4">
        <v>48.791002728331598</v>
      </c>
      <c r="D70" s="4">
        <v>50.718699999999998</v>
      </c>
      <c r="F70" s="4">
        <v>98.212855443112204</v>
      </c>
      <c r="G70" s="4">
        <v>105.718454445143</v>
      </c>
      <c r="H70" s="4">
        <v>101.025050419884</v>
      </c>
      <c r="J70" s="4">
        <v>135.87997556701899</v>
      </c>
      <c r="K70" s="4">
        <v>107.491868968002</v>
      </c>
      <c r="L70" s="4">
        <v>103.21469999999999</v>
      </c>
      <c r="M70" s="4"/>
      <c r="N70" s="4">
        <v>105.785636273056</v>
      </c>
      <c r="O70" s="4">
        <v>145.759843209877</v>
      </c>
      <c r="P70" s="4">
        <v>129.140063307964</v>
      </c>
    </row>
    <row r="71" spans="1:16" x14ac:dyDescent="0.3">
      <c r="B71" s="4">
        <v>61.023163742690201</v>
      </c>
      <c r="C71" s="4">
        <v>83.969840942512803</v>
      </c>
      <c r="D71" s="4">
        <v>70.838078683842397</v>
      </c>
      <c r="F71" s="4">
        <v>96.485207389395299</v>
      </c>
      <c r="G71" s="4">
        <v>97.843540227089505</v>
      </c>
      <c r="H71" s="4">
        <v>103.172472135847</v>
      </c>
      <c r="J71" s="4">
        <v>143.74080000000001</v>
      </c>
      <c r="K71" s="4">
        <v>156.95240000000001</v>
      </c>
      <c r="L71" s="4">
        <v>140.5514</v>
      </c>
      <c r="M71" s="4"/>
      <c r="N71" s="4">
        <v>136.76769999999999</v>
      </c>
      <c r="O71" s="4">
        <v>141.9</v>
      </c>
      <c r="P71" s="4">
        <v>152.78739999999999</v>
      </c>
    </row>
    <row r="72" spans="1:16" x14ac:dyDescent="0.3">
      <c r="B72" s="4">
        <v>114.627</v>
      </c>
      <c r="C72" s="4">
        <v>109.6756</v>
      </c>
      <c r="D72" s="4">
        <v>116.8984</v>
      </c>
      <c r="F72" s="4">
        <v>132.52123357004899</v>
      </c>
      <c r="G72" s="4">
        <v>120.283112846481</v>
      </c>
      <c r="H72" s="4">
        <v>123.079257460636</v>
      </c>
      <c r="J72" s="4">
        <v>91.982399999999998</v>
      </c>
      <c r="K72" s="4">
        <v>106.77</v>
      </c>
      <c r="L72" s="4">
        <v>92.421999999999997</v>
      </c>
      <c r="M72" s="4"/>
      <c r="N72" s="4">
        <v>61.656344657520897</v>
      </c>
      <c r="O72" s="4">
        <v>69.506765021456303</v>
      </c>
      <c r="P72" s="4">
        <v>68.564386637829898</v>
      </c>
    </row>
    <row r="73" spans="1:16" x14ac:dyDescent="0.3">
      <c r="B73" s="4">
        <v>111.5067</v>
      </c>
      <c r="C73" s="4">
        <v>112.706156036667</v>
      </c>
      <c r="D73" s="4">
        <v>116.6816</v>
      </c>
      <c r="F73" s="4">
        <v>91.429620965871806</v>
      </c>
      <c r="G73" s="4">
        <v>111.235651099554</v>
      </c>
      <c r="H73" s="4">
        <v>117.742942371675</v>
      </c>
      <c r="J73" s="4">
        <v>192.6953</v>
      </c>
      <c r="K73" s="4">
        <v>187.96629999999999</v>
      </c>
      <c r="L73" s="4">
        <v>185.685</v>
      </c>
      <c r="M73" s="4"/>
      <c r="N73" s="4">
        <v>123.247469971843</v>
      </c>
      <c r="O73" s="4">
        <v>143.710716076784</v>
      </c>
      <c r="P73" s="4">
        <v>157.26743096046999</v>
      </c>
    </row>
    <row r="74" spans="1:16" x14ac:dyDescent="0.3">
      <c r="B74" s="4">
        <v>21.279265232216598</v>
      </c>
      <c r="C74" s="4">
        <v>22.292279696713099</v>
      </c>
      <c r="D74" s="4">
        <v>14.5563549073398</v>
      </c>
      <c r="F74" s="4">
        <v>108.144439872977</v>
      </c>
      <c r="G74" s="4">
        <v>108.41042830814401</v>
      </c>
      <c r="H74" s="4">
        <v>122.58129783567701</v>
      </c>
      <c r="J74" s="4">
        <v>220.81659999999999</v>
      </c>
      <c r="K74" s="4">
        <v>203.40020000000001</v>
      </c>
      <c r="L74" s="4">
        <v>189.74379999999999</v>
      </c>
      <c r="M74" s="4"/>
      <c r="N74" s="4">
        <v>81.841668899748001</v>
      </c>
      <c r="O74" s="4">
        <v>90.238140913695702</v>
      </c>
      <c r="P74" s="4">
        <v>95.982334747771901</v>
      </c>
    </row>
    <row r="75" spans="1:16" x14ac:dyDescent="0.3">
      <c r="B75" s="4">
        <v>50.069119335320202</v>
      </c>
      <c r="C75" s="4">
        <v>58.6678</v>
      </c>
      <c r="D75" s="4">
        <v>65.468299999999999</v>
      </c>
      <c r="F75" s="4">
        <v>98.401036395813307</v>
      </c>
      <c r="G75" s="4">
        <v>101.471298862525</v>
      </c>
      <c r="H75" s="4">
        <v>107.177758976901</v>
      </c>
      <c r="J75" s="4">
        <v>70.159499999999994</v>
      </c>
      <c r="K75" s="4">
        <v>80.938599999999994</v>
      </c>
      <c r="L75" s="4">
        <v>100.23560000000001</v>
      </c>
      <c r="M75" s="4"/>
      <c r="N75" s="4">
        <v>20.064571155453699</v>
      </c>
      <c r="O75" s="4">
        <v>53.415711475027202</v>
      </c>
      <c r="P75" s="4">
        <v>78.306901257380304</v>
      </c>
    </row>
    <row r="76" spans="1:16" x14ac:dyDescent="0.3">
      <c r="B76" s="4">
        <v>73.945313433964202</v>
      </c>
      <c r="C76" s="4">
        <v>71.143924916221096</v>
      </c>
      <c r="D76" s="4">
        <v>59.967950924210001</v>
      </c>
      <c r="F76" s="4">
        <v>80.285981612511094</v>
      </c>
      <c r="G76" s="4">
        <v>77.571621824319607</v>
      </c>
      <c r="H76" s="4">
        <v>92.485526863039993</v>
      </c>
      <c r="J76" s="4">
        <v>109.657124304752</v>
      </c>
      <c r="K76" s="4">
        <v>109.224375312736</v>
      </c>
      <c r="L76" s="4">
        <v>131.50783829788799</v>
      </c>
      <c r="M76" s="4"/>
      <c r="N76" s="4">
        <v>64.322778211430403</v>
      </c>
      <c r="O76" s="4">
        <v>69.900123684077798</v>
      </c>
      <c r="P76" s="4">
        <v>74.284636232343601</v>
      </c>
    </row>
    <row r="77" spans="1:16" x14ac:dyDescent="0.3">
      <c r="B77" s="4">
        <f>'[2]AHL131_01-15(all)'!$CV$25</f>
        <v>91.25</v>
      </c>
      <c r="C77" s="4">
        <f>'[2]AHL131_01-15(all)'!$DK$25</f>
        <v>97.56</v>
      </c>
      <c r="D77" s="4">
        <f>'[2]AHL131_01-15(all)'!$EO$25</f>
        <v>96.54</v>
      </c>
      <c r="F77" s="4">
        <f>'[2]AHL131_16-26EXAMPLE'!$CV$25</f>
        <v>87.73</v>
      </c>
      <c r="G77" s="4">
        <f>'[2]AHL131_16-26EXAMPLE'!$DK$25</f>
        <v>88.04</v>
      </c>
      <c r="H77" s="4">
        <v>85.21</v>
      </c>
      <c r="J77" s="4">
        <v>273.0539</v>
      </c>
      <c r="K77" s="4">
        <v>241.22720000000001</v>
      </c>
      <c r="L77" s="4">
        <v>291.76190000000003</v>
      </c>
      <c r="M77" s="4"/>
      <c r="N77" s="4">
        <v>85.870382044794695</v>
      </c>
      <c r="O77" s="4">
        <v>77.297545042019806</v>
      </c>
      <c r="P77" s="4">
        <v>99.2635736049521</v>
      </c>
    </row>
    <row r="78" spans="1:16" x14ac:dyDescent="0.3">
      <c r="B78" s="4">
        <f>'[2]IBL286_20-30'!$CV$25</f>
        <v>104.9</v>
      </c>
      <c r="C78" s="4">
        <f>'[2]IBL286_20-30'!$DK$25</f>
        <v>105.3</v>
      </c>
      <c r="D78" s="4">
        <f>'[2]IBL286_20-30'!$EO$25</f>
        <v>106.5</v>
      </c>
      <c r="F78" s="4">
        <v>86.51</v>
      </c>
      <c r="G78" s="4">
        <v>88.85</v>
      </c>
      <c r="H78" s="4">
        <f>'[2]AHL131_16-26EXAMPLE'!$BR$25</f>
        <v>87.42</v>
      </c>
      <c r="J78" s="4">
        <v>145.80000000000001</v>
      </c>
      <c r="K78" s="4">
        <v>132.1</v>
      </c>
      <c r="L78" s="4">
        <v>144.30000000000001</v>
      </c>
      <c r="M78" s="4"/>
      <c r="N78" s="4">
        <v>92.64</v>
      </c>
      <c r="O78" s="4">
        <v>102.8</v>
      </c>
      <c r="P78" s="4">
        <v>116.6</v>
      </c>
    </row>
    <row r="79" spans="1:16" x14ac:dyDescent="0.3">
      <c r="J79" s="4">
        <v>115.80719999999999</v>
      </c>
      <c r="K79" s="4">
        <v>131.4855</v>
      </c>
      <c r="L79" s="4">
        <v>122.3578</v>
      </c>
      <c r="M79" s="4"/>
      <c r="N79" s="4">
        <v>52.637208085458802</v>
      </c>
      <c r="O79" s="4">
        <v>67.620710456976795</v>
      </c>
      <c r="P79" s="4">
        <v>87.534408993661003</v>
      </c>
    </row>
    <row r="80" spans="1:16" x14ac:dyDescent="0.3">
      <c r="J80" s="4">
        <v>247.89420000000001</v>
      </c>
      <c r="K80" s="4">
        <v>276.75736022677802</v>
      </c>
      <c r="L80" s="4">
        <v>287.06569999999999</v>
      </c>
      <c r="M80" s="4"/>
      <c r="N80" s="4">
        <v>93.100849472481002</v>
      </c>
      <c r="O80" s="4">
        <v>73.489533755300897</v>
      </c>
      <c r="P80" s="4">
        <v>115.59752972961699</v>
      </c>
    </row>
    <row r="81" spans="1:16" x14ac:dyDescent="0.3">
      <c r="J81" s="4">
        <v>318.93020000000001</v>
      </c>
      <c r="K81" s="4">
        <v>299.92129999999997</v>
      </c>
      <c r="L81" s="4">
        <v>271.06389999999999</v>
      </c>
      <c r="M81" s="4"/>
      <c r="N81" s="4">
        <v>101.050096267154</v>
      </c>
      <c r="O81" s="4">
        <v>81.515076615515596</v>
      </c>
      <c r="P81" s="4">
        <v>98.482071833285801</v>
      </c>
    </row>
    <row r="82" spans="1:16" x14ac:dyDescent="0.3">
      <c r="J82" s="4">
        <v>242.74510000000001</v>
      </c>
      <c r="K82" s="4">
        <v>217.88239999999999</v>
      </c>
      <c r="L82" s="4">
        <v>305.78530000000001</v>
      </c>
      <c r="M82" s="4"/>
      <c r="N82" s="4">
        <v>84.1753639580932</v>
      </c>
      <c r="O82" s="4">
        <v>53.816520221747503</v>
      </c>
      <c r="P82" s="4">
        <v>86.734805758219096</v>
      </c>
    </row>
    <row r="83" spans="1:16" x14ac:dyDescent="0.3">
      <c r="J83" s="4">
        <v>137.302384371671</v>
      </c>
      <c r="K83" s="4">
        <v>144.72529812006201</v>
      </c>
      <c r="L83" s="4">
        <v>177.19499999999999</v>
      </c>
      <c r="M83" s="4"/>
      <c r="N83" s="4">
        <v>40.6</v>
      </c>
      <c r="O83" s="4">
        <v>44.467408064978002</v>
      </c>
      <c r="P83" s="4">
        <v>44.718349165649698</v>
      </c>
    </row>
    <row r="87" spans="1:16" x14ac:dyDescent="0.3">
      <c r="A87" s="2" t="s">
        <v>21</v>
      </c>
    </row>
    <row r="88" spans="1:16" x14ac:dyDescent="0.3">
      <c r="B88" t="s">
        <v>20</v>
      </c>
    </row>
    <row r="89" spans="1:16" x14ac:dyDescent="0.3">
      <c r="B89" t="s">
        <v>12</v>
      </c>
      <c r="C89" t="s">
        <v>13</v>
      </c>
      <c r="D89" t="s">
        <v>14</v>
      </c>
    </row>
    <row r="90" spans="1:16" x14ac:dyDescent="0.3">
      <c r="B90" s="8">
        <v>-0.35334685017078399</v>
      </c>
      <c r="C90" s="8">
        <v>-0.34702789761372999</v>
      </c>
      <c r="D90" s="8">
        <v>-0.35268190013459699</v>
      </c>
    </row>
    <row r="91" spans="1:16" x14ac:dyDescent="0.3">
      <c r="B91" s="8">
        <v>-0.35325147848465199</v>
      </c>
      <c r="C91" s="8">
        <v>-0.35257098859018499</v>
      </c>
      <c r="D91" s="8">
        <v>-0.33507161022544701</v>
      </c>
    </row>
    <row r="92" spans="1:16" x14ac:dyDescent="0.3">
      <c r="B92" s="8">
        <v>-0.35319275754117502</v>
      </c>
      <c r="C92" s="8">
        <v>-0.35288284027167</v>
      </c>
      <c r="D92" s="8">
        <v>-0.335239476933271</v>
      </c>
    </row>
    <row r="93" spans="1:16" x14ac:dyDescent="0.3">
      <c r="B93" s="8">
        <v>-0.35441734940381497</v>
      </c>
      <c r="C93" s="8">
        <v>-0.35266029684650602</v>
      </c>
      <c r="D93" s="8">
        <v>-0.299429524620002</v>
      </c>
    </row>
    <row r="94" spans="1:16" x14ac:dyDescent="0.3">
      <c r="B94" s="8">
        <v>-0.35687412826579601</v>
      </c>
      <c r="C94" s="8">
        <v>-0.35423553486880699</v>
      </c>
      <c r="D94" s="8">
        <v>-0.34738000833921101</v>
      </c>
    </row>
    <row r="95" spans="1:16" x14ac:dyDescent="0.3">
      <c r="B95" s="8">
        <v>-0.35172019987688602</v>
      </c>
      <c r="C95" s="8">
        <v>-0.35659764905145103</v>
      </c>
      <c r="D95" s="8">
        <v>-0.35268190013459699</v>
      </c>
    </row>
    <row r="96" spans="1:16" x14ac:dyDescent="0.3">
      <c r="B96" s="8">
        <v>-0.351961148850785</v>
      </c>
      <c r="C96" s="8">
        <v>-0.35161312810019801</v>
      </c>
      <c r="D96" s="8">
        <v>-0.35276831515446799</v>
      </c>
    </row>
    <row r="97" spans="1:9" x14ac:dyDescent="0.3">
      <c r="B97" s="8">
        <v>-0.29468649489436199</v>
      </c>
      <c r="C97" s="8">
        <v>-0.35181949973752302</v>
      </c>
      <c r="D97" s="8">
        <v>-0.35299145252331598</v>
      </c>
    </row>
    <row r="98" spans="1:9" x14ac:dyDescent="0.3">
      <c r="B98" s="8">
        <v>9.7792900917157005E-2</v>
      </c>
      <c r="C98" s="8">
        <v>-0.31387549717012297</v>
      </c>
      <c r="D98" s="8">
        <v>-0.35390783176787</v>
      </c>
    </row>
    <row r="99" spans="1:9" x14ac:dyDescent="0.3">
      <c r="B99" s="8">
        <v>-0.35693599024046802</v>
      </c>
      <c r="C99" s="8">
        <v>-0.35674383927217301</v>
      </c>
      <c r="D99" s="8">
        <v>-0.35651696574175901</v>
      </c>
    </row>
    <row r="100" spans="1:9" x14ac:dyDescent="0.3">
      <c r="B100" s="8">
        <f>B90+0.01</f>
        <v>-0.34334685017078398</v>
      </c>
      <c r="C100" s="8">
        <f>C90-0.001</f>
        <v>-0.34802789761372999</v>
      </c>
      <c r="D100" s="8">
        <v>-0.35140030531136102</v>
      </c>
    </row>
    <row r="101" spans="1:9" x14ac:dyDescent="0.3">
      <c r="B101" s="8">
        <f>B91+0.05</f>
        <v>-0.303251478484652</v>
      </c>
      <c r="C101" s="8">
        <f t="shared" ref="C101:C103" si="0">C91-0.001</f>
        <v>-0.35357098859018499</v>
      </c>
      <c r="D101" s="8">
        <v>-0.35182511260794302</v>
      </c>
    </row>
    <row r="102" spans="1:9" x14ac:dyDescent="0.3">
      <c r="B102" s="8">
        <f>B92+0.02</f>
        <v>-0.333192757541175</v>
      </c>
      <c r="C102" s="8">
        <f t="shared" si="0"/>
        <v>-0.35388284027167</v>
      </c>
      <c r="D102" s="8">
        <v>-0.35659151838534903</v>
      </c>
    </row>
    <row r="103" spans="1:9" x14ac:dyDescent="0.3">
      <c r="B103" s="8">
        <v>-0.29235689999999998</v>
      </c>
      <c r="C103" s="8">
        <f t="shared" si="0"/>
        <v>-0.35366029684650602</v>
      </c>
      <c r="D103" s="8">
        <v>-0.35651696574175901</v>
      </c>
    </row>
    <row r="106" spans="1:9" x14ac:dyDescent="0.3">
      <c r="A106" s="7" t="s">
        <v>22</v>
      </c>
    </row>
    <row r="108" spans="1:9" x14ac:dyDescent="0.3">
      <c r="B108" t="s">
        <v>23</v>
      </c>
      <c r="C108" t="s">
        <v>12</v>
      </c>
      <c r="D108" t="s">
        <v>13</v>
      </c>
      <c r="E108" t="s">
        <v>14</v>
      </c>
      <c r="F108" t="s">
        <v>24</v>
      </c>
    </row>
    <row r="109" spans="1:9" x14ac:dyDescent="0.3">
      <c r="B109" s="4">
        <v>94.28</v>
      </c>
      <c r="C109" s="4">
        <v>105.785636273056</v>
      </c>
      <c r="D109" s="4">
        <v>145.759843209877</v>
      </c>
      <c r="E109" s="4">
        <v>129.140063307964</v>
      </c>
      <c r="F109" s="5">
        <v>116.19540000000001</v>
      </c>
      <c r="I109" s="4"/>
    </row>
    <row r="110" spans="1:9" x14ac:dyDescent="0.3">
      <c r="B110" s="4">
        <v>136.27279999999999</v>
      </c>
      <c r="C110" s="4">
        <v>136.76769999999999</v>
      </c>
      <c r="D110" s="4">
        <v>141.9</v>
      </c>
      <c r="E110" s="4">
        <v>152.78739999999999</v>
      </c>
      <c r="F110" s="4">
        <v>160.53800000000001</v>
      </c>
      <c r="I110" s="4"/>
    </row>
    <row r="111" spans="1:9" x14ac:dyDescent="0.3">
      <c r="B111" s="4">
        <v>72.39</v>
      </c>
      <c r="C111" s="4">
        <v>61.656344657520897</v>
      </c>
      <c r="D111" s="4">
        <v>69.506765021456303</v>
      </c>
      <c r="E111" s="4">
        <v>68.564386637829898</v>
      </c>
      <c r="F111" s="5">
        <v>62.330199999999998</v>
      </c>
      <c r="I111" s="4"/>
    </row>
    <row r="112" spans="1:9" x14ac:dyDescent="0.3">
      <c r="B112" s="4">
        <v>136.27000000000001</v>
      </c>
      <c r="C112" s="4">
        <v>123.247469971843</v>
      </c>
      <c r="D112" s="4">
        <v>143.710716076784</v>
      </c>
      <c r="E112" s="4">
        <v>157.26743096046999</v>
      </c>
      <c r="F112" s="5">
        <v>137.34474407876399</v>
      </c>
      <c r="I112" s="4"/>
    </row>
    <row r="113" spans="1:9" x14ac:dyDescent="0.3">
      <c r="B113" s="4">
        <v>81.540000000000006</v>
      </c>
      <c r="C113" s="4">
        <v>81.841668899748001</v>
      </c>
      <c r="D113" s="4">
        <v>90.238140913695702</v>
      </c>
      <c r="E113" s="4">
        <v>95.982334747771901</v>
      </c>
      <c r="F113" s="5">
        <v>83.200170126388102</v>
      </c>
      <c r="I113" s="4"/>
    </row>
    <row r="114" spans="1:9" x14ac:dyDescent="0.3">
      <c r="B114" s="4">
        <v>17.14</v>
      </c>
      <c r="C114" s="4">
        <v>20.064571155453699</v>
      </c>
      <c r="D114" s="4">
        <v>53.415711475027202</v>
      </c>
      <c r="E114" s="4">
        <v>78.306901257380304</v>
      </c>
      <c r="F114" s="5">
        <v>25.205200000000001</v>
      </c>
      <c r="I114" s="4"/>
    </row>
    <row r="115" spans="1:9" x14ac:dyDescent="0.3">
      <c r="B115" s="4">
        <v>61.01</v>
      </c>
      <c r="C115" s="4">
        <v>64.322778211430403</v>
      </c>
      <c r="D115" s="4">
        <v>69.900123684077798</v>
      </c>
      <c r="E115" s="4">
        <v>74.284636232343601</v>
      </c>
      <c r="F115" s="5">
        <v>84.508960157180198</v>
      </c>
      <c r="I115" s="4"/>
    </row>
    <row r="116" spans="1:9" x14ac:dyDescent="0.3">
      <c r="B116" s="4">
        <v>52.9</v>
      </c>
      <c r="C116" s="4">
        <v>85.870382044794695</v>
      </c>
      <c r="D116" s="4">
        <v>77.297545042019806</v>
      </c>
      <c r="E116" s="4">
        <v>99.2635736049521</v>
      </c>
      <c r="F116" s="5">
        <v>101.800128009462</v>
      </c>
      <c r="I116" s="4"/>
    </row>
    <row r="117" spans="1:9" x14ac:dyDescent="0.3">
      <c r="B117" s="4">
        <v>93.06</v>
      </c>
      <c r="C117" s="4">
        <v>92.64</v>
      </c>
      <c r="D117" s="4">
        <v>102.8</v>
      </c>
      <c r="E117" s="4">
        <v>116.6</v>
      </c>
      <c r="F117" s="4">
        <v>111.28</v>
      </c>
      <c r="I117" s="4"/>
    </row>
    <row r="118" spans="1:9" x14ac:dyDescent="0.3">
      <c r="B118" s="4">
        <v>46.7</v>
      </c>
      <c r="C118" s="4">
        <v>52.637208085458802</v>
      </c>
      <c r="D118" s="4">
        <v>67.620710456976795</v>
      </c>
      <c r="E118" s="4">
        <v>87.534408993661003</v>
      </c>
      <c r="F118" s="5">
        <v>63.001423307079797</v>
      </c>
      <c r="I118" s="4"/>
    </row>
    <row r="119" spans="1:9" x14ac:dyDescent="0.3">
      <c r="B119" s="4">
        <v>90.01</v>
      </c>
      <c r="C119" s="4">
        <v>93.100849472481002</v>
      </c>
      <c r="D119" s="4">
        <v>73.489533755300897</v>
      </c>
      <c r="E119" s="4">
        <v>115.59752972961699</v>
      </c>
      <c r="F119" s="5">
        <v>117.937884898802</v>
      </c>
      <c r="I119" s="4"/>
    </row>
    <row r="120" spans="1:9" x14ac:dyDescent="0.3">
      <c r="B120" s="4">
        <v>61.79</v>
      </c>
      <c r="C120" s="4">
        <v>101.050096267154</v>
      </c>
      <c r="D120" s="4">
        <v>81.515076615515596</v>
      </c>
      <c r="E120" s="4">
        <v>98.482071833285801</v>
      </c>
      <c r="F120" s="5">
        <v>103.91551361524201</v>
      </c>
      <c r="I120" s="4"/>
    </row>
    <row r="121" spans="1:9" x14ac:dyDescent="0.3">
      <c r="B121" s="4">
        <v>96.97</v>
      </c>
      <c r="C121" s="4">
        <v>84.1753639580932</v>
      </c>
      <c r="D121" s="4">
        <v>53.816520221747503</v>
      </c>
      <c r="E121" s="4">
        <v>86.734805758219096</v>
      </c>
      <c r="F121" s="5">
        <v>180.92674497608201</v>
      </c>
      <c r="I121" s="4"/>
    </row>
    <row r="122" spans="1:9" x14ac:dyDescent="0.3">
      <c r="B122" s="4">
        <v>40.6</v>
      </c>
      <c r="C122" s="4">
        <v>40.6</v>
      </c>
      <c r="D122" s="4">
        <v>44.467408064978002</v>
      </c>
      <c r="E122" s="4">
        <v>44.718349165649698</v>
      </c>
      <c r="F122" s="5">
        <v>81.837299999999999</v>
      </c>
      <c r="I122" s="4"/>
    </row>
    <row r="124" spans="1:9" x14ac:dyDescent="0.3">
      <c r="B124" s="4"/>
      <c r="C124" s="4"/>
      <c r="D124" s="4"/>
      <c r="E124" s="4"/>
      <c r="F124" s="4"/>
    </row>
    <row r="126" spans="1:9" x14ac:dyDescent="0.3">
      <c r="E126" s="4"/>
      <c r="F126" s="4"/>
    </row>
    <row r="127" spans="1:9" x14ac:dyDescent="0.3">
      <c r="A127" s="2" t="s">
        <v>25</v>
      </c>
    </row>
    <row r="129" spans="2:8" x14ac:dyDescent="0.3">
      <c r="B129" t="s">
        <v>11</v>
      </c>
      <c r="F129" t="s">
        <v>26</v>
      </c>
    </row>
    <row r="130" spans="2:8" x14ac:dyDescent="0.3">
      <c r="B130" t="s">
        <v>12</v>
      </c>
      <c r="C130" t="s">
        <v>13</v>
      </c>
      <c r="D130" t="s">
        <v>14</v>
      </c>
      <c r="F130" t="s">
        <v>12</v>
      </c>
      <c r="G130" t="s">
        <v>13</v>
      </c>
      <c r="H130" t="s">
        <v>14</v>
      </c>
    </row>
    <row r="131" spans="2:8" x14ac:dyDescent="0.3">
      <c r="B131" s="4">
        <v>170.54</v>
      </c>
      <c r="C131" s="4">
        <v>143.19</v>
      </c>
      <c r="D131" s="4">
        <v>192.042</v>
      </c>
      <c r="F131" s="4">
        <v>95.518521968155895</v>
      </c>
      <c r="G131" s="4">
        <v>93.089690831753501</v>
      </c>
      <c r="H131" s="4">
        <v>91.665334467313698</v>
      </c>
    </row>
    <row r="132" spans="2:8" x14ac:dyDescent="0.3">
      <c r="B132" s="4">
        <v>19.37</v>
      </c>
      <c r="C132" s="4">
        <v>11.02</v>
      </c>
      <c r="D132" s="4">
        <v>22.36</v>
      </c>
      <c r="F132" s="4">
        <v>51.822699886139297</v>
      </c>
      <c r="G132" s="4">
        <v>47.772985138089297</v>
      </c>
      <c r="H132" s="4">
        <v>51.189102203991403</v>
      </c>
    </row>
    <row r="133" spans="2:8" x14ac:dyDescent="0.3">
      <c r="B133" s="4">
        <v>100</v>
      </c>
      <c r="C133" s="4">
        <v>82</v>
      </c>
      <c r="D133" s="4">
        <v>99.16</v>
      </c>
      <c r="F133" s="4">
        <v>122.29371637224099</v>
      </c>
      <c r="G133" s="4">
        <v>101.015677359786</v>
      </c>
      <c r="H133" s="4">
        <v>146.01735228721299</v>
      </c>
    </row>
    <row r="134" spans="2:8" x14ac:dyDescent="0.3">
      <c r="B134" s="4">
        <v>115</v>
      </c>
      <c r="C134" s="4">
        <v>103</v>
      </c>
      <c r="D134" s="4">
        <v>122</v>
      </c>
      <c r="F134" s="4">
        <v>78.251091935463904</v>
      </c>
      <c r="G134" s="4">
        <v>84.526606923528604</v>
      </c>
      <c r="H134" s="4">
        <v>86.365125897547998</v>
      </c>
    </row>
    <row r="135" spans="2:8" x14ac:dyDescent="0.3">
      <c r="B135" s="4">
        <v>257.73</v>
      </c>
      <c r="C135" s="4">
        <v>285.52</v>
      </c>
      <c r="D135" s="4">
        <v>275.7</v>
      </c>
      <c r="F135" s="4">
        <v>23.646813957483701</v>
      </c>
      <c r="G135" s="4">
        <v>15.9977831698308</v>
      </c>
      <c r="H135" s="4">
        <v>17.0248858819287</v>
      </c>
    </row>
    <row r="136" spans="2:8" x14ac:dyDescent="0.3">
      <c r="B136" s="4">
        <v>117.2</v>
      </c>
      <c r="C136" s="4">
        <v>157.1</v>
      </c>
      <c r="D136" s="4">
        <v>115.02521</v>
      </c>
      <c r="F136" s="4">
        <v>64.749459100261504</v>
      </c>
      <c r="G136" s="4">
        <v>60.926344466818001</v>
      </c>
      <c r="H136" s="4">
        <v>59.137694439977501</v>
      </c>
    </row>
    <row r="137" spans="2:8" x14ac:dyDescent="0.3">
      <c r="B137" s="4">
        <v>184</v>
      </c>
      <c r="C137" s="4">
        <v>203</v>
      </c>
      <c r="D137" s="4">
        <v>238.8</v>
      </c>
      <c r="F137" s="4">
        <v>81.964627884411598</v>
      </c>
      <c r="G137" s="4">
        <v>112.842053730407</v>
      </c>
      <c r="H137" s="4">
        <v>94.656906627718001</v>
      </c>
    </row>
    <row r="138" spans="2:8" x14ac:dyDescent="0.3">
      <c r="B138" s="4">
        <v>169.2</v>
      </c>
      <c r="C138" s="4">
        <v>210.4</v>
      </c>
      <c r="D138" s="4">
        <v>175</v>
      </c>
      <c r="F138" s="4">
        <v>58.362991558027304</v>
      </c>
      <c r="G138" s="4">
        <v>101.443104741802</v>
      </c>
      <c r="H138" s="4">
        <v>85.499122585461606</v>
      </c>
    </row>
    <row r="139" spans="2:8" x14ac:dyDescent="0.3">
      <c r="B139" s="4">
        <v>107.8</v>
      </c>
      <c r="C139" s="4">
        <v>110.13</v>
      </c>
      <c r="D139" s="4">
        <v>92.55</v>
      </c>
      <c r="F139" s="4">
        <v>47.6834730359327</v>
      </c>
      <c r="G139" s="4">
        <v>62.050832909808001</v>
      </c>
      <c r="H139" s="4">
        <v>66.665544508574598</v>
      </c>
    </row>
    <row r="140" spans="2:8" x14ac:dyDescent="0.3">
      <c r="B140" s="4">
        <v>216.88</v>
      </c>
      <c r="C140" s="4">
        <v>239</v>
      </c>
      <c r="D140" s="4">
        <v>267</v>
      </c>
      <c r="F140" s="4">
        <v>42.015540010061997</v>
      </c>
      <c r="G140" s="4">
        <v>30.935599961537701</v>
      </c>
      <c r="H140" s="4">
        <v>82.422665699754802</v>
      </c>
    </row>
    <row r="141" spans="2:8" x14ac:dyDescent="0.3">
      <c r="B141" s="4">
        <v>139.4</v>
      </c>
      <c r="C141" s="4">
        <v>126.1</v>
      </c>
      <c r="D141" s="4">
        <v>159.69999999999999</v>
      </c>
      <c r="F141" s="4">
        <v>106.15766357710601</v>
      </c>
      <c r="G141" s="4">
        <v>114.445496722615</v>
      </c>
      <c r="H141" s="4">
        <v>106.454338474769</v>
      </c>
    </row>
    <row r="142" spans="2:8" x14ac:dyDescent="0.3">
      <c r="B142" s="4">
        <v>178.8</v>
      </c>
      <c r="C142" s="4">
        <v>185.7</v>
      </c>
      <c r="D142" s="4">
        <v>167.3</v>
      </c>
      <c r="F142" s="4">
        <v>35.671495262694499</v>
      </c>
      <c r="G142" s="4">
        <v>20.6749056001463</v>
      </c>
      <c r="H142" s="4">
        <v>30.432618267435601</v>
      </c>
    </row>
    <row r="143" spans="2:8" x14ac:dyDescent="0.3">
      <c r="B143" s="4">
        <v>242.74510000000001</v>
      </c>
      <c r="C143" s="4">
        <v>217.88239999999999</v>
      </c>
      <c r="D143" s="4">
        <v>239.23</v>
      </c>
      <c r="E143" s="4"/>
      <c r="F143" s="4">
        <v>84.1753639580932</v>
      </c>
      <c r="G143" s="4">
        <v>53.816520221747503</v>
      </c>
      <c r="H143" s="4">
        <v>86.734805758219096</v>
      </c>
    </row>
    <row r="144" spans="2:8" x14ac:dyDescent="0.3">
      <c r="B144" s="4">
        <v>137.302384371671</v>
      </c>
      <c r="C144" s="4">
        <v>144.72529812006201</v>
      </c>
      <c r="D144" s="4">
        <v>177.19499999999999</v>
      </c>
      <c r="E144" s="4"/>
      <c r="F144" s="4">
        <v>40.6</v>
      </c>
      <c r="G144" s="4">
        <v>44.467408064978002</v>
      </c>
      <c r="H144" s="4">
        <v>44.718349165649698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2021-11-03T12:50:14Z</dcterms:created>
  <dcterms:modified xsi:type="dcterms:W3CDTF">2021-11-18T17:40:34Z</dcterms:modified>
</cp:coreProperties>
</file>