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ProgramcionIII\FilesProcess\ProyectoFinalProgramacionIII\Documentos\"/>
    </mc:Choice>
  </mc:AlternateContent>
  <xr:revisionPtr revIDLastSave="0" documentId="13_ncr:1_{6D3D0E29-7B0C-4E34-88DF-20049B5DC5CB}" xr6:coauthVersionLast="45" xr6:coauthVersionMax="45" xr10:uidLastSave="{00000000-0000-0000-0000-000000000000}"/>
  <bookViews>
    <workbookView xWindow="-120" yWindow="-120" windowWidth="20730" windowHeight="11310" xr2:uid="{663B2DA8-F5AC-42E9-8517-AA593DF405B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L2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A2" i="2"/>
  <c r="D2" i="2"/>
  <c r="F2" i="2"/>
  <c r="P2" i="2" s="1"/>
  <c r="K2" i="2"/>
  <c r="M2" i="2"/>
  <c r="O2" i="2"/>
  <c r="A3" i="2"/>
  <c r="D3" i="2"/>
  <c r="F3" i="2"/>
  <c r="K3" i="2"/>
  <c r="M3" i="2"/>
  <c r="O3" i="2"/>
  <c r="A4" i="2"/>
  <c r="D4" i="2"/>
  <c r="F4" i="2"/>
  <c r="P4" i="2" s="1"/>
  <c r="K4" i="2"/>
  <c r="M4" i="2"/>
  <c r="O4" i="2"/>
  <c r="A5" i="2"/>
  <c r="D5" i="2"/>
  <c r="F5" i="2"/>
  <c r="P5" i="2" s="1"/>
  <c r="K5" i="2"/>
  <c r="M5" i="2"/>
  <c r="O5" i="2"/>
  <c r="A6" i="2"/>
  <c r="D6" i="2"/>
  <c r="F6" i="2"/>
  <c r="P6" i="2" s="1"/>
  <c r="K6" i="2"/>
  <c r="M6" i="2"/>
  <c r="O6" i="2"/>
  <c r="A7" i="2"/>
  <c r="D7" i="2"/>
  <c r="F7" i="2"/>
  <c r="P7" i="2" s="1"/>
  <c r="K7" i="2"/>
  <c r="M7" i="2"/>
  <c r="O7" i="2"/>
  <c r="A8" i="2"/>
  <c r="D8" i="2"/>
  <c r="F8" i="2"/>
  <c r="P8" i="2" s="1"/>
  <c r="K8" i="2"/>
  <c r="M8" i="2"/>
  <c r="O8" i="2"/>
  <c r="A9" i="2"/>
  <c r="D9" i="2"/>
  <c r="F9" i="2"/>
  <c r="P9" i="2" s="1"/>
  <c r="K9" i="2"/>
  <c r="M9" i="2"/>
  <c r="O9" i="2"/>
  <c r="A10" i="2"/>
  <c r="D10" i="2"/>
  <c r="F10" i="2"/>
  <c r="P10" i="2" s="1"/>
  <c r="K10" i="2"/>
  <c r="M10" i="2"/>
  <c r="O10" i="2"/>
  <c r="A11" i="2"/>
  <c r="D11" i="2"/>
  <c r="F11" i="2"/>
  <c r="P11" i="2" s="1"/>
  <c r="K11" i="2"/>
  <c r="M11" i="2"/>
  <c r="O11" i="2"/>
  <c r="A12" i="2"/>
  <c r="D12" i="2"/>
  <c r="F12" i="2"/>
  <c r="P12" i="2" s="1"/>
  <c r="K12" i="2"/>
  <c r="M12" i="2"/>
  <c r="O12" i="2"/>
  <c r="A13" i="2"/>
  <c r="D13" i="2"/>
  <c r="F13" i="2"/>
  <c r="P13" i="2" s="1"/>
  <c r="K13" i="2"/>
  <c r="M13" i="2"/>
  <c r="O13" i="2"/>
  <c r="A14" i="2"/>
  <c r="D14" i="2"/>
  <c r="F14" i="2"/>
  <c r="P14" i="2" s="1"/>
  <c r="K14" i="2"/>
  <c r="M14" i="2"/>
  <c r="O14" i="2"/>
  <c r="A15" i="2"/>
  <c r="D15" i="2"/>
  <c r="F15" i="2"/>
  <c r="P15" i="2" s="1"/>
  <c r="K15" i="2"/>
  <c r="M15" i="2"/>
  <c r="O15" i="2"/>
  <c r="A16" i="2"/>
  <c r="D16" i="2"/>
  <c r="F16" i="2"/>
  <c r="P16" i="2" s="1"/>
  <c r="K16" i="2"/>
  <c r="M16" i="2"/>
  <c r="O16" i="2"/>
  <c r="A17" i="2"/>
  <c r="D17" i="2"/>
  <c r="F17" i="2"/>
  <c r="P17" i="2" s="1"/>
  <c r="K17" i="2"/>
  <c r="M17" i="2"/>
  <c r="O17" i="2"/>
  <c r="A18" i="2"/>
  <c r="D18" i="2"/>
  <c r="F18" i="2"/>
  <c r="P18" i="2" s="1"/>
  <c r="K18" i="2"/>
  <c r="M18" i="2"/>
  <c r="O18" i="2"/>
  <c r="A19" i="2"/>
  <c r="D19" i="2"/>
  <c r="F19" i="2"/>
  <c r="P19" i="2" s="1"/>
  <c r="K19" i="2"/>
  <c r="M19" i="2"/>
  <c r="O19" i="2"/>
  <c r="A20" i="2"/>
  <c r="D20" i="2"/>
  <c r="F20" i="2"/>
  <c r="P20" i="2" s="1"/>
  <c r="K20" i="2"/>
  <c r="M20" i="2"/>
  <c r="O20" i="2"/>
  <c r="A21" i="2"/>
  <c r="D21" i="2"/>
  <c r="F21" i="2"/>
  <c r="P21" i="2" s="1"/>
  <c r="K21" i="2"/>
  <c r="M21" i="2"/>
  <c r="O21" i="2"/>
  <c r="A22" i="2"/>
  <c r="D22" i="2"/>
  <c r="F22" i="2"/>
  <c r="K22" i="2"/>
  <c r="M22" i="2"/>
  <c r="O22" i="2"/>
  <c r="A23" i="2"/>
  <c r="D23" i="2"/>
  <c r="F23" i="2"/>
  <c r="P23" i="2" s="1"/>
  <c r="K23" i="2"/>
  <c r="M23" i="2"/>
  <c r="O23" i="2"/>
  <c r="A24" i="2"/>
  <c r="D24" i="2"/>
  <c r="F24" i="2"/>
  <c r="P24" i="2" s="1"/>
  <c r="K24" i="2"/>
  <c r="M24" i="2"/>
  <c r="O24" i="2"/>
  <c r="A25" i="2"/>
  <c r="D25" i="2"/>
  <c r="F25" i="2"/>
  <c r="P25" i="2" s="1"/>
  <c r="K25" i="2"/>
  <c r="M25" i="2"/>
  <c r="O25" i="2"/>
  <c r="A26" i="2"/>
  <c r="D26" i="2"/>
  <c r="F26" i="2"/>
  <c r="P26" i="2" s="1"/>
  <c r="K26" i="2"/>
  <c r="M26" i="2"/>
  <c r="O26" i="2"/>
  <c r="A27" i="2"/>
  <c r="D27" i="2"/>
  <c r="F27" i="2"/>
  <c r="P27" i="2" s="1"/>
  <c r="K27" i="2"/>
  <c r="M27" i="2"/>
  <c r="O27" i="2"/>
  <c r="A28" i="2"/>
  <c r="D28" i="2"/>
  <c r="F28" i="2"/>
  <c r="P28" i="2" s="1"/>
  <c r="K28" i="2"/>
  <c r="M28" i="2"/>
  <c r="O28" i="2"/>
  <c r="A29" i="2"/>
  <c r="D29" i="2"/>
  <c r="F29" i="2"/>
  <c r="P29" i="2" s="1"/>
  <c r="K29" i="2"/>
  <c r="M29" i="2"/>
  <c r="O29" i="2"/>
  <c r="A30" i="2"/>
  <c r="D30" i="2"/>
  <c r="F30" i="2"/>
  <c r="P30" i="2" s="1"/>
  <c r="K30" i="2"/>
  <c r="M30" i="2"/>
  <c r="O30" i="2"/>
  <c r="A31" i="2"/>
  <c r="D31" i="2"/>
  <c r="F31" i="2"/>
  <c r="K31" i="2"/>
  <c r="M31" i="2"/>
  <c r="O31" i="2"/>
  <c r="A32" i="2"/>
  <c r="D32" i="2"/>
  <c r="F32" i="2"/>
  <c r="K32" i="2"/>
  <c r="M32" i="2"/>
  <c r="O32" i="2"/>
  <c r="A33" i="2"/>
  <c r="D33" i="2"/>
  <c r="F33" i="2"/>
  <c r="K33" i="2"/>
  <c r="M33" i="2"/>
  <c r="O33" i="2"/>
  <c r="A34" i="2"/>
  <c r="D34" i="2"/>
  <c r="F34" i="2"/>
  <c r="P34" i="2" s="1"/>
  <c r="K34" i="2"/>
  <c r="M34" i="2"/>
  <c r="O34" i="2"/>
  <c r="A35" i="2"/>
  <c r="D35" i="2"/>
  <c r="F35" i="2"/>
  <c r="K35" i="2"/>
  <c r="M35" i="2"/>
  <c r="O35" i="2"/>
  <c r="A36" i="2"/>
  <c r="D36" i="2"/>
  <c r="F36" i="2"/>
  <c r="P36" i="2" s="1"/>
  <c r="K36" i="2"/>
  <c r="M36" i="2"/>
  <c r="O36" i="2"/>
  <c r="Q28" i="2" l="1"/>
  <c r="Q3" i="2"/>
  <c r="Q24" i="2"/>
  <c r="Q4" i="2"/>
  <c r="Q26" i="2"/>
  <c r="Q35" i="2"/>
  <c r="Q31" i="2"/>
  <c r="Q22" i="2"/>
  <c r="Q36" i="2"/>
  <c r="Q12" i="2"/>
  <c r="Q16" i="2"/>
  <c r="Q2" i="2"/>
  <c r="R20" i="2"/>
  <c r="S16" i="2"/>
  <c r="Q15" i="2"/>
  <c r="Q14" i="2"/>
  <c r="S28" i="2"/>
  <c r="R32" i="2"/>
  <c r="Q29" i="2"/>
  <c r="R21" i="2"/>
  <c r="S9" i="2"/>
  <c r="S4" i="2"/>
  <c r="Q33" i="2"/>
  <c r="Q27" i="2"/>
  <c r="Q18" i="2"/>
  <c r="R4" i="2"/>
  <c r="R24" i="2"/>
  <c r="S20" i="2"/>
  <c r="Q19" i="2"/>
  <c r="R18" i="2"/>
  <c r="Q13" i="2"/>
  <c r="R36" i="2"/>
  <c r="R28" i="2"/>
  <c r="S24" i="2"/>
  <c r="Q23" i="2"/>
  <c r="R22" i="2"/>
  <c r="S6" i="2"/>
  <c r="R5" i="2"/>
  <c r="R16" i="2"/>
  <c r="P3" i="2"/>
  <c r="Q32" i="2"/>
  <c r="Q30" i="2"/>
  <c r="R25" i="2"/>
  <c r="Q20" i="2"/>
  <c r="Q9" i="2"/>
  <c r="P22" i="2"/>
  <c r="R17" i="2"/>
  <c r="S10" i="2"/>
  <c r="R8" i="2"/>
  <c r="P33" i="2"/>
  <c r="P31" i="2"/>
  <c r="R12" i="2"/>
  <c r="Q8" i="2"/>
  <c r="S2" i="2"/>
  <c r="Q34" i="2"/>
  <c r="S32" i="2"/>
  <c r="Q25" i="2"/>
  <c r="Q21" i="2"/>
  <c r="P32" i="2"/>
  <c r="S14" i="2"/>
  <c r="S13" i="2"/>
  <c r="R9" i="2"/>
  <c r="S8" i="2"/>
  <c r="Q7" i="2"/>
  <c r="Q6" i="2"/>
  <c r="Q17" i="2"/>
  <c r="S36" i="2"/>
  <c r="R34" i="2"/>
  <c r="S33" i="2"/>
  <c r="R30" i="2"/>
  <c r="S29" i="2"/>
  <c r="R26" i="2"/>
  <c r="S25" i="2"/>
  <c r="S22" i="2"/>
  <c r="S21" i="2"/>
  <c r="S18" i="2"/>
  <c r="S17" i="2"/>
  <c r="R13" i="2"/>
  <c r="S12" i="2"/>
  <c r="Q11" i="2"/>
  <c r="Q10" i="2"/>
  <c r="S3" i="2"/>
  <c r="Q5" i="2"/>
  <c r="P35" i="2"/>
  <c r="R33" i="2"/>
  <c r="R29" i="2"/>
  <c r="S5" i="2"/>
  <c r="S34" i="2"/>
  <c r="S30" i="2"/>
  <c r="S26" i="2"/>
  <c r="R14" i="2"/>
  <c r="R10" i="2"/>
  <c r="R6" i="2"/>
  <c r="R2" i="2"/>
  <c r="S31" i="2"/>
  <c r="S27" i="2"/>
  <c r="S23" i="2"/>
  <c r="S19" i="2"/>
  <c r="S15" i="2"/>
  <c r="S11" i="2"/>
  <c r="S7" i="2"/>
  <c r="S35" i="2"/>
  <c r="R35" i="2"/>
  <c r="R31" i="2"/>
  <c r="R27" i="2"/>
  <c r="R23" i="2"/>
  <c r="R19" i="2"/>
  <c r="R15" i="2"/>
  <c r="R11" i="2"/>
  <c r="R7" i="2"/>
  <c r="R3" i="2"/>
</calcChain>
</file>

<file path=xl/sharedStrings.xml><?xml version="1.0" encoding="utf-8"?>
<sst xmlns="http://schemas.openxmlformats.org/spreadsheetml/2006/main" count="269" uniqueCount="89">
  <si>
    <t>semestre</t>
  </si>
  <si>
    <t>jornada</t>
  </si>
  <si>
    <t>valorsemestre</t>
  </si>
  <si>
    <t>concepto</t>
  </si>
  <si>
    <t>valores_adicionales</t>
  </si>
  <si>
    <t>fecha_limite_pago</t>
  </si>
  <si>
    <t>fecha_inicio_recargo1</t>
  </si>
  <si>
    <t>fecha_inicio_recargo2</t>
  </si>
  <si>
    <t>valor_recargo1</t>
  </si>
  <si>
    <t>valor_recargo2</t>
  </si>
  <si>
    <t>fecha_inicio_recargo3</t>
  </si>
  <si>
    <t>valor_recargo3</t>
  </si>
  <si>
    <t>Rubiel</t>
  </si>
  <si>
    <t>Agudelo</t>
  </si>
  <si>
    <t>Jhon</t>
  </si>
  <si>
    <t>Alvarez</t>
  </si>
  <si>
    <t>Alejandra</t>
  </si>
  <si>
    <t>Arango</t>
  </si>
  <si>
    <t>Jaider</t>
  </si>
  <si>
    <t>Marlen</t>
  </si>
  <si>
    <t>Johana</t>
  </si>
  <si>
    <t>Atehortua</t>
  </si>
  <si>
    <t>Nai</t>
  </si>
  <si>
    <t>Luz</t>
  </si>
  <si>
    <t>Ayala</t>
  </si>
  <si>
    <t>Barrientos</t>
  </si>
  <si>
    <t>Mauro</t>
  </si>
  <si>
    <t>Betancur</t>
  </si>
  <si>
    <t>Luis</t>
  </si>
  <si>
    <t>Bustamante</t>
  </si>
  <si>
    <t>Yulieth</t>
  </si>
  <si>
    <t>Cardenas</t>
  </si>
  <si>
    <t>Daniel</t>
  </si>
  <si>
    <t>Cardona</t>
  </si>
  <si>
    <t>Jeisson</t>
  </si>
  <si>
    <t>Carlos</t>
  </si>
  <si>
    <t>Gaviria</t>
  </si>
  <si>
    <t>Hernado</t>
  </si>
  <si>
    <t>Echeverry</t>
  </si>
  <si>
    <t>Jose</t>
  </si>
  <si>
    <t>Fernandez</t>
  </si>
  <si>
    <t>Jorge</t>
  </si>
  <si>
    <t>Guzman</t>
  </si>
  <si>
    <t>Lina</t>
  </si>
  <si>
    <t>Giraldo</t>
  </si>
  <si>
    <t>Liliana</t>
  </si>
  <si>
    <t>Gomez</t>
  </si>
  <si>
    <t>Miller</t>
  </si>
  <si>
    <t>Andres</t>
  </si>
  <si>
    <t>Hincapie</t>
  </si>
  <si>
    <t>Isbelia</t>
  </si>
  <si>
    <t>Gonzalez</t>
  </si>
  <si>
    <t>Grisales</t>
  </si>
  <si>
    <t>Martha</t>
  </si>
  <si>
    <t>Henao</t>
  </si>
  <si>
    <t>Marisol</t>
  </si>
  <si>
    <t>Hernandez</t>
  </si>
  <si>
    <t>Cristian</t>
  </si>
  <si>
    <t>Juan</t>
  </si>
  <si>
    <t>Ruth</t>
  </si>
  <si>
    <t>Lopera</t>
  </si>
  <si>
    <t>Solina</t>
  </si>
  <si>
    <t>Lizeth</t>
  </si>
  <si>
    <t>Lopez</t>
  </si>
  <si>
    <t>Sandra</t>
  </si>
  <si>
    <t>Lujan</t>
  </si>
  <si>
    <t>Esmeralda</t>
  </si>
  <si>
    <t>Madrigal</t>
  </si>
  <si>
    <t>Diurna</t>
  </si>
  <si>
    <t>Nocturna</t>
  </si>
  <si>
    <t>Valor semestre</t>
  </si>
  <si>
    <t>Valor semestre/descuentoCoomeva</t>
  </si>
  <si>
    <t>Valor semestre/descuentoVotacion</t>
  </si>
  <si>
    <t>totalApagar_sinrecargo</t>
  </si>
  <si>
    <t>totalApagar_recargo1</t>
  </si>
  <si>
    <t>totalApagar_recargo2</t>
  </si>
  <si>
    <t>totalApagar_recargo3</t>
  </si>
  <si>
    <t>cod_solicitud</t>
  </si>
  <si>
    <t>nombres</t>
  </si>
  <si>
    <t>apellidos</t>
  </si>
  <si>
    <t>tipo_solicitud</t>
  </si>
  <si>
    <t>documento_origen</t>
  </si>
  <si>
    <t>fecha_solicitud</t>
  </si>
  <si>
    <t>estado</t>
  </si>
  <si>
    <t>cedula</t>
  </si>
  <si>
    <t>Pendiente</t>
  </si>
  <si>
    <t>Revisado</t>
  </si>
  <si>
    <t>Solicitud_de_matricula_financiera(SOLMAFI)</t>
  </si>
  <si>
    <t>Solicitud de matricula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</si>
</sst>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228C-0C1A-47E0-8FEF-CEE9D9CD0143}">
  <dimension ref="A1:X36"/>
  <sheetViews>
    <sheetView tabSelected="1" workbookViewId="0">
      <selection activeCell="Z3" sqref="Z3"/>
    </sheetView>
  </sheetViews>
  <sheetFormatPr defaultRowHeight="15" x14ac:dyDescent="0.25"/>
  <cols>
    <col min="9" max="10" width="14.42578125" customWidth="1"/>
    <col min="12" max="12" width="14.5703125" customWidth="1"/>
    <col min="14" max="14" width="15.140625" customWidth="1"/>
    <col min="22" max="22" width="12.7109375" customWidth="1"/>
    <col min="24" max="24" width="12.7109375" customWidth="1"/>
  </cols>
  <sheetData>
    <row r="1" spans="1:24" x14ac:dyDescent="0.25">
      <c r="A1" t="s">
        <v>77</v>
      </c>
      <c r="B1" t="s">
        <v>78</v>
      </c>
      <c r="C1" t="s">
        <v>79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73</v>
      </c>
      <c r="Q1" t="s">
        <v>74</v>
      </c>
      <c r="R1" t="s">
        <v>75</v>
      </c>
      <c r="S1" t="s">
        <v>76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</row>
    <row r="2" spans="1:24" x14ac:dyDescent="0.25">
      <c r="A2">
        <f ca="1">RANDBETWEEN(1,9999)</f>
        <v>1980</v>
      </c>
      <c r="B2" t="s">
        <v>12</v>
      </c>
      <c r="C2" t="s">
        <v>13</v>
      </c>
      <c r="D2">
        <f ca="1">RANDBETWEEN(1,10)</f>
        <v>6</v>
      </c>
      <c r="E2" t="s">
        <v>68</v>
      </c>
      <c r="F2">
        <f ca="1">RANDBETWEEN(1000000,4000000)</f>
        <v>3628452</v>
      </c>
      <c r="G2" t="s">
        <v>70</v>
      </c>
      <c r="H2">
        <v>0</v>
      </c>
      <c r="I2" s="1">
        <f ca="1">RANDBETWEEN(DATE(2020,1,30),DATE(2020,7,30))</f>
        <v>43983</v>
      </c>
      <c r="J2" s="1">
        <f ca="1">RANDBETWEEN(DATE(2020,1,30),DATE(2020,7,30))</f>
        <v>43915</v>
      </c>
      <c r="K2">
        <f ca="1">RANDBETWEEN(100000,200000)</f>
        <v>157562</v>
      </c>
      <c r="L2" s="1">
        <f ca="1">RANDBETWEEN(DATE(2020,1,30),DATE(2020,7,30))</f>
        <v>43955</v>
      </c>
      <c r="M2">
        <f ca="1">RANDBETWEEN(100000,200000)</f>
        <v>109000</v>
      </c>
      <c r="N2" s="1">
        <f ca="1">RANDBETWEEN(DATE(2020,1,30),DATE(2020,7,30))</f>
        <v>43916</v>
      </c>
      <c r="O2">
        <f ca="1">RANDBETWEEN(100000,200000)</f>
        <v>150947</v>
      </c>
      <c r="P2">
        <f ca="1">SUM(F2,H2)</f>
        <v>3628452</v>
      </c>
      <c r="Q2">
        <f ca="1">SUM(F2,H2,K2)</f>
        <v>3786014</v>
      </c>
      <c r="R2">
        <f ca="1">SUM(F2,H2,K2,M2)</f>
        <v>3895014</v>
      </c>
      <c r="S2">
        <f ca="1">SUM(F2,H2,K2,M2,O2)</f>
        <v>4045961</v>
      </c>
      <c r="T2" t="s">
        <v>88</v>
      </c>
      <c r="U2" t="s">
        <v>87</v>
      </c>
      <c r="V2" s="1">
        <f ca="1">RANDBETWEEN(DATE(2020,1,30),DATE(2020,7,30))</f>
        <v>43932</v>
      </c>
      <c r="W2" t="s">
        <v>85</v>
      </c>
      <c r="X2">
        <f ca="1">RANDBETWEEN(1144211277,1144999999)</f>
        <v>1144995392</v>
      </c>
    </row>
    <row r="3" spans="1:24" x14ac:dyDescent="0.25">
      <c r="A3">
        <f t="shared" ref="A3:A36" ca="1" si="0">RANDBETWEEN(1,9999)</f>
        <v>8829</v>
      </c>
      <c r="B3" t="s">
        <v>14</v>
      </c>
      <c r="C3" t="s">
        <v>15</v>
      </c>
      <c r="D3">
        <f t="shared" ref="D3:D36" ca="1" si="1">RANDBETWEEN(1,10)</f>
        <v>4</v>
      </c>
      <c r="E3" t="s">
        <v>69</v>
      </c>
      <c r="F3">
        <f t="shared" ref="F3:F36" ca="1" si="2">RANDBETWEEN(1000000,4000000)</f>
        <v>3919039</v>
      </c>
      <c r="G3" t="s">
        <v>70</v>
      </c>
      <c r="H3">
        <v>0</v>
      </c>
      <c r="I3" s="1">
        <f t="shared" ref="I3:J36" ca="1" si="3">RANDBETWEEN(DATE(2020,1,30),DATE(2020,7,30))</f>
        <v>43872</v>
      </c>
      <c r="J3" s="1">
        <f t="shared" ca="1" si="3"/>
        <v>44003</v>
      </c>
      <c r="K3">
        <f t="shared" ref="K3:K36" ca="1" si="4">RANDBETWEEN(100000,200000)</f>
        <v>133298</v>
      </c>
      <c r="L3" s="1">
        <f t="shared" ref="L3:L36" ca="1" si="5">RANDBETWEEN(DATE(2020,1,30),DATE(2020,7,30))</f>
        <v>44036</v>
      </c>
      <c r="M3">
        <f t="shared" ref="M3:M36" ca="1" si="6">RANDBETWEEN(100000,200000)</f>
        <v>182829</v>
      </c>
      <c r="N3" s="1">
        <f t="shared" ref="N3:N36" ca="1" si="7">RANDBETWEEN(DATE(2020,1,30),DATE(2020,7,30))</f>
        <v>44016</v>
      </c>
      <c r="O3">
        <f t="shared" ref="O3:O36" ca="1" si="8">RANDBETWEEN(100000,200000)</f>
        <v>146842</v>
      </c>
      <c r="P3">
        <f t="shared" ref="P3:P36" ca="1" si="9">SUM(F3,H3)</f>
        <v>3919039</v>
      </c>
      <c r="Q3">
        <f t="shared" ref="Q3:Q36" ca="1" si="10">SUM(F3,H3,K3)</f>
        <v>4052337</v>
      </c>
      <c r="R3">
        <f t="shared" ref="R3:R36" ca="1" si="11">SUM(F3,H3,K3,M3)</f>
        <v>4235166</v>
      </c>
      <c r="S3">
        <f t="shared" ref="S3:S36" ca="1" si="12">SUM(F3,H3,K3,M3,O3)</f>
        <v>4382008</v>
      </c>
      <c r="T3" t="s">
        <v>88</v>
      </c>
      <c r="U3" t="s">
        <v>87</v>
      </c>
      <c r="V3" s="1">
        <f t="shared" ref="V3:V36" ca="1" si="13">RANDBETWEEN(DATE(2020,1,30),DATE(2020,7,30))</f>
        <v>43981</v>
      </c>
      <c r="W3" t="s">
        <v>86</v>
      </c>
      <c r="X3">
        <f t="shared" ref="X3:X36" ca="1" si="14">RANDBETWEEN(1144211277,1144999999)</f>
        <v>1144506261</v>
      </c>
    </row>
    <row r="4" spans="1:24" x14ac:dyDescent="0.25">
      <c r="A4">
        <f t="shared" ca="1" si="0"/>
        <v>5241</v>
      </c>
      <c r="B4" t="s">
        <v>16</v>
      </c>
      <c r="C4" t="s">
        <v>17</v>
      </c>
      <c r="D4">
        <f t="shared" ca="1" si="1"/>
        <v>6</v>
      </c>
      <c r="E4" t="s">
        <v>68</v>
      </c>
      <c r="F4">
        <f t="shared" ca="1" si="2"/>
        <v>3832108</v>
      </c>
      <c r="G4" t="s">
        <v>71</v>
      </c>
      <c r="H4">
        <v>-200000</v>
      </c>
      <c r="I4" s="1">
        <f t="shared" ca="1" si="3"/>
        <v>43919</v>
      </c>
      <c r="J4" s="1">
        <f t="shared" ca="1" si="3"/>
        <v>43983</v>
      </c>
      <c r="K4">
        <f t="shared" ca="1" si="4"/>
        <v>127610</v>
      </c>
      <c r="L4" s="1">
        <f t="shared" ca="1" si="5"/>
        <v>43900</v>
      </c>
      <c r="M4">
        <f t="shared" ca="1" si="6"/>
        <v>177926</v>
      </c>
      <c r="N4" s="1">
        <f t="shared" ca="1" si="7"/>
        <v>44022</v>
      </c>
      <c r="O4">
        <f t="shared" ca="1" si="8"/>
        <v>100696</v>
      </c>
      <c r="P4">
        <f t="shared" ca="1" si="9"/>
        <v>3632108</v>
      </c>
      <c r="Q4">
        <f t="shared" ca="1" si="10"/>
        <v>3759718</v>
      </c>
      <c r="R4">
        <f t="shared" ca="1" si="11"/>
        <v>3937644</v>
      </c>
      <c r="S4">
        <f t="shared" ca="1" si="12"/>
        <v>4038340</v>
      </c>
      <c r="T4" t="s">
        <v>88</v>
      </c>
      <c r="U4" t="s">
        <v>87</v>
      </c>
      <c r="V4" s="1">
        <f t="shared" ca="1" si="13"/>
        <v>43888</v>
      </c>
      <c r="W4" t="s">
        <v>85</v>
      </c>
      <c r="X4">
        <f t="shared" ca="1" si="14"/>
        <v>1144605413</v>
      </c>
    </row>
    <row r="5" spans="1:24" x14ac:dyDescent="0.25">
      <c r="A5">
        <f t="shared" ca="1" si="0"/>
        <v>1362</v>
      </c>
      <c r="B5" t="s">
        <v>18</v>
      </c>
      <c r="C5" t="s">
        <v>17</v>
      </c>
      <c r="D5">
        <f t="shared" ca="1" si="1"/>
        <v>3</v>
      </c>
      <c r="E5" t="s">
        <v>69</v>
      </c>
      <c r="F5">
        <f t="shared" ca="1" si="2"/>
        <v>2905952</v>
      </c>
      <c r="G5" t="s">
        <v>71</v>
      </c>
      <c r="H5">
        <v>-200000</v>
      </c>
      <c r="I5" s="1">
        <f t="shared" ca="1" si="3"/>
        <v>43991</v>
      </c>
      <c r="J5" s="1">
        <f t="shared" ca="1" si="3"/>
        <v>43991</v>
      </c>
      <c r="K5">
        <f t="shared" ca="1" si="4"/>
        <v>157282</v>
      </c>
      <c r="L5" s="1">
        <f t="shared" ca="1" si="5"/>
        <v>43962</v>
      </c>
      <c r="M5">
        <f t="shared" ca="1" si="6"/>
        <v>166184</v>
      </c>
      <c r="N5" s="1">
        <f t="shared" ca="1" si="7"/>
        <v>43928</v>
      </c>
      <c r="O5">
        <f t="shared" ca="1" si="8"/>
        <v>111230</v>
      </c>
      <c r="P5">
        <f t="shared" ca="1" si="9"/>
        <v>2705952</v>
      </c>
      <c r="Q5">
        <f t="shared" ca="1" si="10"/>
        <v>2863234</v>
      </c>
      <c r="R5">
        <f t="shared" ca="1" si="11"/>
        <v>3029418</v>
      </c>
      <c r="S5">
        <f t="shared" ca="1" si="12"/>
        <v>3140648</v>
      </c>
      <c r="T5" t="s">
        <v>88</v>
      </c>
      <c r="U5" t="s">
        <v>87</v>
      </c>
      <c r="V5" s="1">
        <f t="shared" ca="1" si="13"/>
        <v>43925</v>
      </c>
      <c r="W5" t="s">
        <v>86</v>
      </c>
      <c r="X5">
        <f t="shared" ca="1" si="14"/>
        <v>1144553404</v>
      </c>
    </row>
    <row r="6" spans="1:24" x14ac:dyDescent="0.25">
      <c r="A6">
        <f t="shared" ca="1" si="0"/>
        <v>5027</v>
      </c>
      <c r="B6" t="s">
        <v>19</v>
      </c>
      <c r="C6" t="s">
        <v>17</v>
      </c>
      <c r="D6">
        <f t="shared" ca="1" si="1"/>
        <v>6</v>
      </c>
      <c r="E6" t="s">
        <v>68</v>
      </c>
      <c r="F6">
        <f t="shared" ca="1" si="2"/>
        <v>2502583</v>
      </c>
      <c r="G6" t="s">
        <v>71</v>
      </c>
      <c r="H6">
        <v>-200000</v>
      </c>
      <c r="I6" s="1">
        <f t="shared" ca="1" si="3"/>
        <v>43945</v>
      </c>
      <c r="J6" s="1">
        <f t="shared" ca="1" si="3"/>
        <v>43895</v>
      </c>
      <c r="K6">
        <f t="shared" ca="1" si="4"/>
        <v>107168</v>
      </c>
      <c r="L6" s="1">
        <f t="shared" ca="1" si="5"/>
        <v>43890</v>
      </c>
      <c r="M6">
        <f t="shared" ca="1" si="6"/>
        <v>108682</v>
      </c>
      <c r="N6" s="1">
        <f t="shared" ca="1" si="7"/>
        <v>43899</v>
      </c>
      <c r="O6">
        <f t="shared" ca="1" si="8"/>
        <v>153426</v>
      </c>
      <c r="P6">
        <f t="shared" ca="1" si="9"/>
        <v>2302583</v>
      </c>
      <c r="Q6">
        <f t="shared" ca="1" si="10"/>
        <v>2409751</v>
      </c>
      <c r="R6">
        <f t="shared" ca="1" si="11"/>
        <v>2518433</v>
      </c>
      <c r="S6">
        <f t="shared" ca="1" si="12"/>
        <v>2671859</v>
      </c>
      <c r="T6" t="s">
        <v>88</v>
      </c>
      <c r="U6" t="s">
        <v>87</v>
      </c>
      <c r="V6" s="1">
        <f t="shared" ca="1" si="13"/>
        <v>43966</v>
      </c>
      <c r="W6" t="s">
        <v>85</v>
      </c>
      <c r="X6">
        <f t="shared" ca="1" si="14"/>
        <v>1144537986</v>
      </c>
    </row>
    <row r="7" spans="1:24" x14ac:dyDescent="0.25">
      <c r="A7">
        <f t="shared" ca="1" si="0"/>
        <v>2727</v>
      </c>
      <c r="B7" t="s">
        <v>20</v>
      </c>
      <c r="C7" t="s">
        <v>21</v>
      </c>
      <c r="D7">
        <f t="shared" ca="1" si="1"/>
        <v>4</v>
      </c>
      <c r="E7" t="s">
        <v>69</v>
      </c>
      <c r="F7">
        <f t="shared" ca="1" si="2"/>
        <v>3187704</v>
      </c>
      <c r="G7" t="s">
        <v>70</v>
      </c>
      <c r="H7">
        <v>0</v>
      </c>
      <c r="I7" s="1">
        <f t="shared" ca="1" si="3"/>
        <v>43894</v>
      </c>
      <c r="J7" s="1">
        <f t="shared" ca="1" si="3"/>
        <v>43867</v>
      </c>
      <c r="K7">
        <f t="shared" ca="1" si="4"/>
        <v>172014</v>
      </c>
      <c r="L7" s="1">
        <f t="shared" ca="1" si="5"/>
        <v>43975</v>
      </c>
      <c r="M7">
        <f t="shared" ca="1" si="6"/>
        <v>163946</v>
      </c>
      <c r="N7" s="1">
        <f t="shared" ca="1" si="7"/>
        <v>44027</v>
      </c>
      <c r="O7">
        <f t="shared" ca="1" si="8"/>
        <v>155839</v>
      </c>
      <c r="P7">
        <f t="shared" ca="1" si="9"/>
        <v>3187704</v>
      </c>
      <c r="Q7">
        <f t="shared" ca="1" si="10"/>
        <v>3359718</v>
      </c>
      <c r="R7">
        <f t="shared" ca="1" si="11"/>
        <v>3523664</v>
      </c>
      <c r="S7">
        <f t="shared" ca="1" si="12"/>
        <v>3679503</v>
      </c>
      <c r="T7" t="s">
        <v>88</v>
      </c>
      <c r="U7" t="s">
        <v>87</v>
      </c>
      <c r="V7" s="1">
        <f t="shared" ca="1" si="13"/>
        <v>43876</v>
      </c>
      <c r="W7" t="s">
        <v>86</v>
      </c>
      <c r="X7">
        <f t="shared" ca="1" si="14"/>
        <v>1144257405</v>
      </c>
    </row>
    <row r="8" spans="1:24" x14ac:dyDescent="0.25">
      <c r="A8">
        <f t="shared" ca="1" si="0"/>
        <v>268</v>
      </c>
      <c r="B8" t="s">
        <v>22</v>
      </c>
      <c r="C8" t="s">
        <v>21</v>
      </c>
      <c r="D8">
        <f t="shared" ca="1" si="1"/>
        <v>2</v>
      </c>
      <c r="E8" t="s">
        <v>69</v>
      </c>
      <c r="F8">
        <f t="shared" ca="1" si="2"/>
        <v>1563662</v>
      </c>
      <c r="G8" t="s">
        <v>72</v>
      </c>
      <c r="H8">
        <v>-50000</v>
      </c>
      <c r="I8" s="1">
        <f t="shared" ca="1" si="3"/>
        <v>43897</v>
      </c>
      <c r="J8" s="1">
        <f t="shared" ca="1" si="3"/>
        <v>43938</v>
      </c>
      <c r="K8">
        <f t="shared" ca="1" si="4"/>
        <v>123646</v>
      </c>
      <c r="L8" s="1">
        <f t="shared" ca="1" si="5"/>
        <v>43977</v>
      </c>
      <c r="M8">
        <f t="shared" ca="1" si="6"/>
        <v>117854</v>
      </c>
      <c r="N8" s="1">
        <f t="shared" ca="1" si="7"/>
        <v>43927</v>
      </c>
      <c r="O8">
        <f t="shared" ca="1" si="8"/>
        <v>119191</v>
      </c>
      <c r="P8">
        <f t="shared" ca="1" si="9"/>
        <v>1513662</v>
      </c>
      <c r="Q8">
        <f t="shared" ca="1" si="10"/>
        <v>1637308</v>
      </c>
      <c r="R8">
        <f t="shared" ca="1" si="11"/>
        <v>1755162</v>
      </c>
      <c r="S8">
        <f t="shared" ca="1" si="12"/>
        <v>1874353</v>
      </c>
      <c r="T8" t="s">
        <v>88</v>
      </c>
      <c r="U8" t="s">
        <v>87</v>
      </c>
      <c r="V8" s="1">
        <f t="shared" ca="1" si="13"/>
        <v>43887</v>
      </c>
      <c r="W8" t="s">
        <v>85</v>
      </c>
      <c r="X8">
        <f t="shared" ca="1" si="14"/>
        <v>1144646316</v>
      </c>
    </row>
    <row r="9" spans="1:24" x14ac:dyDescent="0.25">
      <c r="A9">
        <f t="shared" ca="1" si="0"/>
        <v>1307</v>
      </c>
      <c r="B9" t="s">
        <v>23</v>
      </c>
      <c r="C9" t="s">
        <v>24</v>
      </c>
      <c r="D9">
        <f t="shared" ca="1" si="1"/>
        <v>4</v>
      </c>
      <c r="E9" t="s">
        <v>69</v>
      </c>
      <c r="F9">
        <f t="shared" ca="1" si="2"/>
        <v>2935292</v>
      </c>
      <c r="G9" t="s">
        <v>71</v>
      </c>
      <c r="H9">
        <v>-200000</v>
      </c>
      <c r="I9" s="1">
        <f t="shared" ca="1" si="3"/>
        <v>44016</v>
      </c>
      <c r="J9" s="1">
        <f t="shared" ca="1" si="3"/>
        <v>43977</v>
      </c>
      <c r="K9">
        <f t="shared" ca="1" si="4"/>
        <v>157483</v>
      </c>
      <c r="L9" s="1">
        <f t="shared" ca="1" si="5"/>
        <v>43964</v>
      </c>
      <c r="M9">
        <f t="shared" ca="1" si="6"/>
        <v>107796</v>
      </c>
      <c r="N9" s="1">
        <f t="shared" ca="1" si="7"/>
        <v>43998</v>
      </c>
      <c r="O9">
        <f t="shared" ca="1" si="8"/>
        <v>107962</v>
      </c>
      <c r="P9">
        <f t="shared" ca="1" si="9"/>
        <v>2735292</v>
      </c>
      <c r="Q9">
        <f t="shared" ca="1" si="10"/>
        <v>2892775</v>
      </c>
      <c r="R9">
        <f t="shared" ca="1" si="11"/>
        <v>3000571</v>
      </c>
      <c r="S9">
        <f t="shared" ca="1" si="12"/>
        <v>3108533</v>
      </c>
      <c r="T9" t="s">
        <v>88</v>
      </c>
      <c r="U9" t="s">
        <v>87</v>
      </c>
      <c r="V9" s="1">
        <f t="shared" ca="1" si="13"/>
        <v>43928</v>
      </c>
      <c r="W9" t="s">
        <v>86</v>
      </c>
      <c r="X9">
        <f t="shared" ca="1" si="14"/>
        <v>1144428214</v>
      </c>
    </row>
    <row r="10" spans="1:24" x14ac:dyDescent="0.25">
      <c r="A10">
        <f t="shared" ca="1" si="0"/>
        <v>5521</v>
      </c>
      <c r="B10" t="s">
        <v>14</v>
      </c>
      <c r="C10" t="s">
        <v>25</v>
      </c>
      <c r="D10">
        <f t="shared" ca="1" si="1"/>
        <v>8</v>
      </c>
      <c r="E10" t="s">
        <v>69</v>
      </c>
      <c r="F10">
        <f t="shared" ca="1" si="2"/>
        <v>3084601</v>
      </c>
      <c r="G10" t="s">
        <v>71</v>
      </c>
      <c r="H10">
        <v>-200000</v>
      </c>
      <c r="I10" s="1">
        <f t="shared" ca="1" si="3"/>
        <v>44034</v>
      </c>
      <c r="J10" s="1">
        <f t="shared" ca="1" si="3"/>
        <v>44010</v>
      </c>
      <c r="K10">
        <f t="shared" ca="1" si="4"/>
        <v>124557</v>
      </c>
      <c r="L10" s="1">
        <f t="shared" ca="1" si="5"/>
        <v>43924</v>
      </c>
      <c r="M10">
        <f t="shared" ca="1" si="6"/>
        <v>155521</v>
      </c>
      <c r="N10" s="1">
        <f t="shared" ca="1" si="7"/>
        <v>43907</v>
      </c>
      <c r="O10">
        <f t="shared" ca="1" si="8"/>
        <v>106113</v>
      </c>
      <c r="P10">
        <f ca="1">SUM(F10,H10)</f>
        <v>2884601</v>
      </c>
      <c r="Q10">
        <f ca="1">SUM(F10,H10,K10)</f>
        <v>3009158</v>
      </c>
      <c r="R10">
        <f ca="1">SUM(F10,H10,K10,M10)</f>
        <v>3164679</v>
      </c>
      <c r="S10">
        <f t="shared" ca="1" si="12"/>
        <v>3270792</v>
      </c>
      <c r="T10" t="s">
        <v>88</v>
      </c>
      <c r="U10" t="s">
        <v>87</v>
      </c>
      <c r="V10" s="1">
        <f t="shared" ca="1" si="13"/>
        <v>43900</v>
      </c>
      <c r="W10" t="s">
        <v>85</v>
      </c>
      <c r="X10">
        <f t="shared" ca="1" si="14"/>
        <v>1144478176</v>
      </c>
    </row>
    <row r="11" spans="1:24" x14ac:dyDescent="0.25">
      <c r="A11">
        <f t="shared" ca="1" si="0"/>
        <v>2863</v>
      </c>
      <c r="B11" t="s">
        <v>26</v>
      </c>
      <c r="C11" t="s">
        <v>27</v>
      </c>
      <c r="D11">
        <f t="shared" ca="1" si="1"/>
        <v>9</v>
      </c>
      <c r="E11" t="s">
        <v>69</v>
      </c>
      <c r="F11">
        <f t="shared" ca="1" si="2"/>
        <v>1963854</v>
      </c>
      <c r="G11" t="s">
        <v>71</v>
      </c>
      <c r="H11">
        <v>-200000</v>
      </c>
      <c r="I11" s="1">
        <f t="shared" ca="1" si="3"/>
        <v>43941</v>
      </c>
      <c r="J11" s="1">
        <f t="shared" ca="1" si="3"/>
        <v>43883</v>
      </c>
      <c r="K11">
        <f t="shared" ca="1" si="4"/>
        <v>137631</v>
      </c>
      <c r="L11" s="1">
        <f t="shared" ca="1" si="5"/>
        <v>43969</v>
      </c>
      <c r="M11">
        <f t="shared" ca="1" si="6"/>
        <v>137524</v>
      </c>
      <c r="N11" s="1">
        <f t="shared" ca="1" si="7"/>
        <v>43876</v>
      </c>
      <c r="O11">
        <f t="shared" ca="1" si="8"/>
        <v>179393</v>
      </c>
      <c r="P11">
        <f t="shared" ca="1" si="9"/>
        <v>1763854</v>
      </c>
      <c r="Q11">
        <f t="shared" ca="1" si="10"/>
        <v>1901485</v>
      </c>
      <c r="R11">
        <f t="shared" ca="1" si="11"/>
        <v>2039009</v>
      </c>
      <c r="S11">
        <f ca="1">SUM(F11,H11,K11,M11,O11)</f>
        <v>2218402</v>
      </c>
      <c r="T11" t="s">
        <v>88</v>
      </c>
      <c r="U11" t="s">
        <v>87</v>
      </c>
      <c r="V11" s="1">
        <f t="shared" ca="1" si="13"/>
        <v>44036</v>
      </c>
      <c r="W11" t="s">
        <v>86</v>
      </c>
      <c r="X11">
        <f t="shared" ca="1" si="14"/>
        <v>1144622592</v>
      </c>
    </row>
    <row r="12" spans="1:24" x14ac:dyDescent="0.25">
      <c r="A12">
        <f t="shared" ca="1" si="0"/>
        <v>4210</v>
      </c>
      <c r="B12" t="s">
        <v>28</v>
      </c>
      <c r="C12" t="s">
        <v>29</v>
      </c>
      <c r="D12">
        <f t="shared" ca="1" si="1"/>
        <v>7</v>
      </c>
      <c r="E12" t="s">
        <v>68</v>
      </c>
      <c r="F12">
        <f t="shared" ca="1" si="2"/>
        <v>1565002</v>
      </c>
      <c r="G12" t="s">
        <v>70</v>
      </c>
      <c r="H12">
        <v>0</v>
      </c>
      <c r="I12" s="1">
        <f t="shared" ca="1" si="3"/>
        <v>44026</v>
      </c>
      <c r="J12" s="1">
        <f t="shared" ca="1" si="3"/>
        <v>44014</v>
      </c>
      <c r="K12">
        <f t="shared" ca="1" si="4"/>
        <v>191122</v>
      </c>
      <c r="L12" s="1">
        <f t="shared" ca="1" si="5"/>
        <v>44004</v>
      </c>
      <c r="M12">
        <f t="shared" ca="1" si="6"/>
        <v>116381</v>
      </c>
      <c r="N12" s="1">
        <f t="shared" ca="1" si="7"/>
        <v>43919</v>
      </c>
      <c r="O12">
        <f t="shared" ca="1" si="8"/>
        <v>124263</v>
      </c>
      <c r="P12">
        <f t="shared" ca="1" si="9"/>
        <v>1565002</v>
      </c>
      <c r="Q12">
        <f t="shared" ca="1" si="10"/>
        <v>1756124</v>
      </c>
      <c r="R12">
        <f t="shared" ca="1" si="11"/>
        <v>1872505</v>
      </c>
      <c r="S12">
        <f t="shared" ca="1" si="12"/>
        <v>1996768</v>
      </c>
      <c r="T12" t="s">
        <v>88</v>
      </c>
      <c r="U12" t="s">
        <v>87</v>
      </c>
      <c r="V12" s="1">
        <f t="shared" ca="1" si="13"/>
        <v>44017</v>
      </c>
      <c r="W12" t="s">
        <v>85</v>
      </c>
      <c r="X12">
        <f t="shared" ca="1" si="14"/>
        <v>1144396053</v>
      </c>
    </row>
    <row r="13" spans="1:24" x14ac:dyDescent="0.25">
      <c r="A13">
        <f t="shared" ca="1" si="0"/>
        <v>8459</v>
      </c>
      <c r="B13" t="s">
        <v>30</v>
      </c>
      <c r="C13" t="s">
        <v>31</v>
      </c>
      <c r="D13">
        <f t="shared" ca="1" si="1"/>
        <v>3</v>
      </c>
      <c r="E13" t="s">
        <v>69</v>
      </c>
      <c r="F13">
        <f t="shared" ca="1" si="2"/>
        <v>1275772</v>
      </c>
      <c r="G13" t="s">
        <v>70</v>
      </c>
      <c r="H13">
        <v>0</v>
      </c>
      <c r="I13" s="1">
        <f t="shared" ca="1" si="3"/>
        <v>43978</v>
      </c>
      <c r="J13" s="1">
        <f t="shared" ca="1" si="3"/>
        <v>44032</v>
      </c>
      <c r="K13">
        <f t="shared" ca="1" si="4"/>
        <v>159732</v>
      </c>
      <c r="L13" s="1">
        <f t="shared" ca="1" si="5"/>
        <v>43955</v>
      </c>
      <c r="M13">
        <f t="shared" ca="1" si="6"/>
        <v>123680</v>
      </c>
      <c r="N13" s="1">
        <f t="shared" ca="1" si="7"/>
        <v>43904</v>
      </c>
      <c r="O13">
        <f t="shared" ca="1" si="8"/>
        <v>193147</v>
      </c>
      <c r="P13">
        <f t="shared" ca="1" si="9"/>
        <v>1275772</v>
      </c>
      <c r="Q13">
        <f t="shared" ca="1" si="10"/>
        <v>1435504</v>
      </c>
      <c r="R13">
        <f t="shared" ca="1" si="11"/>
        <v>1559184</v>
      </c>
      <c r="S13">
        <f t="shared" ca="1" si="12"/>
        <v>1752331</v>
      </c>
      <c r="T13" t="s">
        <v>88</v>
      </c>
      <c r="U13" t="s">
        <v>87</v>
      </c>
      <c r="V13" s="1">
        <f t="shared" ca="1" si="13"/>
        <v>43901</v>
      </c>
      <c r="W13" t="s">
        <v>86</v>
      </c>
      <c r="X13">
        <f t="shared" ca="1" si="14"/>
        <v>1144576801</v>
      </c>
    </row>
    <row r="14" spans="1:24" x14ac:dyDescent="0.25">
      <c r="A14">
        <f t="shared" ca="1" si="0"/>
        <v>732</v>
      </c>
      <c r="B14" t="s">
        <v>32</v>
      </c>
      <c r="C14" t="s">
        <v>33</v>
      </c>
      <c r="D14">
        <f t="shared" ca="1" si="1"/>
        <v>5</v>
      </c>
      <c r="E14" t="s">
        <v>69</v>
      </c>
      <c r="F14">
        <f t="shared" ca="1" si="2"/>
        <v>1886761</v>
      </c>
      <c r="G14" t="s">
        <v>72</v>
      </c>
      <c r="H14">
        <v>-50000</v>
      </c>
      <c r="I14" s="1">
        <f t="shared" ca="1" si="3"/>
        <v>43935</v>
      </c>
      <c r="J14" s="1">
        <f t="shared" ca="1" si="3"/>
        <v>43892</v>
      </c>
      <c r="K14">
        <f t="shared" ca="1" si="4"/>
        <v>156098</v>
      </c>
      <c r="L14" s="1">
        <f t="shared" ca="1" si="5"/>
        <v>43930</v>
      </c>
      <c r="M14">
        <f t="shared" ca="1" si="6"/>
        <v>194661</v>
      </c>
      <c r="N14" s="1">
        <f t="shared" ca="1" si="7"/>
        <v>44036</v>
      </c>
      <c r="O14">
        <f t="shared" ca="1" si="8"/>
        <v>118138</v>
      </c>
      <c r="P14">
        <f t="shared" ca="1" si="9"/>
        <v>1836761</v>
      </c>
      <c r="Q14">
        <f t="shared" ca="1" si="10"/>
        <v>1992859</v>
      </c>
      <c r="R14">
        <f t="shared" ca="1" si="11"/>
        <v>2187520</v>
      </c>
      <c r="S14">
        <f t="shared" ca="1" si="12"/>
        <v>2305658</v>
      </c>
      <c r="T14" t="s">
        <v>88</v>
      </c>
      <c r="U14" t="s">
        <v>87</v>
      </c>
      <c r="V14" s="1">
        <f t="shared" ca="1" si="13"/>
        <v>43900</v>
      </c>
      <c r="W14" t="s">
        <v>85</v>
      </c>
      <c r="X14">
        <f t="shared" ca="1" si="14"/>
        <v>1144501576</v>
      </c>
    </row>
    <row r="15" spans="1:24" x14ac:dyDescent="0.25">
      <c r="A15">
        <f t="shared" ca="1" si="0"/>
        <v>89</v>
      </c>
      <c r="B15" t="s">
        <v>34</v>
      </c>
      <c r="C15" t="s">
        <v>29</v>
      </c>
      <c r="D15">
        <f t="shared" ca="1" si="1"/>
        <v>10</v>
      </c>
      <c r="E15" t="s">
        <v>69</v>
      </c>
      <c r="F15">
        <f t="shared" ca="1" si="2"/>
        <v>3460299</v>
      </c>
      <c r="G15" t="s">
        <v>72</v>
      </c>
      <c r="H15">
        <v>-50000</v>
      </c>
      <c r="I15" s="1">
        <f t="shared" ca="1" si="3"/>
        <v>43967</v>
      </c>
      <c r="J15" s="1">
        <f t="shared" ca="1" si="3"/>
        <v>43866</v>
      </c>
      <c r="K15">
        <f t="shared" ca="1" si="4"/>
        <v>123106</v>
      </c>
      <c r="L15" s="1">
        <f t="shared" ca="1" si="5"/>
        <v>43866</v>
      </c>
      <c r="M15">
        <f t="shared" ca="1" si="6"/>
        <v>172517</v>
      </c>
      <c r="N15" s="1">
        <f t="shared" ca="1" si="7"/>
        <v>43967</v>
      </c>
      <c r="O15">
        <f t="shared" ca="1" si="8"/>
        <v>160869</v>
      </c>
      <c r="P15">
        <f t="shared" ca="1" si="9"/>
        <v>3410299</v>
      </c>
      <c r="Q15">
        <f t="shared" ca="1" si="10"/>
        <v>3533405</v>
      </c>
      <c r="R15">
        <f t="shared" ca="1" si="11"/>
        <v>3705922</v>
      </c>
      <c r="S15">
        <f t="shared" ca="1" si="12"/>
        <v>3866791</v>
      </c>
      <c r="T15" t="s">
        <v>88</v>
      </c>
      <c r="U15" t="s">
        <v>87</v>
      </c>
      <c r="V15" s="1">
        <f t="shared" ca="1" si="13"/>
        <v>43977</v>
      </c>
      <c r="W15" t="s">
        <v>86</v>
      </c>
      <c r="X15">
        <f t="shared" ca="1" si="14"/>
        <v>1144271043</v>
      </c>
    </row>
    <row r="16" spans="1:24" x14ac:dyDescent="0.25">
      <c r="A16">
        <f t="shared" ca="1" si="0"/>
        <v>1494</v>
      </c>
      <c r="B16" t="s">
        <v>35</v>
      </c>
      <c r="C16" t="s">
        <v>36</v>
      </c>
      <c r="D16">
        <f t="shared" ca="1" si="1"/>
        <v>7</v>
      </c>
      <c r="E16" t="s">
        <v>69</v>
      </c>
      <c r="F16">
        <f t="shared" ca="1" si="2"/>
        <v>3182605</v>
      </c>
      <c r="G16" t="s">
        <v>71</v>
      </c>
      <c r="H16">
        <v>-200000</v>
      </c>
      <c r="I16" s="1">
        <f t="shared" ca="1" si="3"/>
        <v>44003</v>
      </c>
      <c r="J16" s="1">
        <f t="shared" ca="1" si="3"/>
        <v>43974</v>
      </c>
      <c r="K16">
        <f t="shared" ca="1" si="4"/>
        <v>166818</v>
      </c>
      <c r="L16" s="1">
        <f t="shared" ca="1" si="5"/>
        <v>43957</v>
      </c>
      <c r="M16">
        <f t="shared" ca="1" si="6"/>
        <v>147888</v>
      </c>
      <c r="N16" s="1">
        <f t="shared" ca="1" si="7"/>
        <v>43903</v>
      </c>
      <c r="O16">
        <f t="shared" ca="1" si="8"/>
        <v>171163</v>
      </c>
      <c r="P16">
        <f t="shared" ca="1" si="9"/>
        <v>2982605</v>
      </c>
      <c r="Q16">
        <f t="shared" ca="1" si="10"/>
        <v>3149423</v>
      </c>
      <c r="R16">
        <f t="shared" ca="1" si="11"/>
        <v>3297311</v>
      </c>
      <c r="S16">
        <f t="shared" ca="1" si="12"/>
        <v>3468474</v>
      </c>
      <c r="T16" t="s">
        <v>88</v>
      </c>
      <c r="U16" t="s">
        <v>87</v>
      </c>
      <c r="V16" s="1">
        <f t="shared" ca="1" si="13"/>
        <v>43900</v>
      </c>
      <c r="W16" t="s">
        <v>85</v>
      </c>
      <c r="X16">
        <f t="shared" ca="1" si="14"/>
        <v>1144785226</v>
      </c>
    </row>
    <row r="17" spans="1:24" x14ac:dyDescent="0.25">
      <c r="A17">
        <f t="shared" ca="1" si="0"/>
        <v>5059</v>
      </c>
      <c r="B17" t="s">
        <v>37</v>
      </c>
      <c r="C17" t="s">
        <v>38</v>
      </c>
      <c r="D17">
        <f t="shared" ca="1" si="1"/>
        <v>1</v>
      </c>
      <c r="E17" t="s">
        <v>68</v>
      </c>
      <c r="F17">
        <f t="shared" ca="1" si="2"/>
        <v>1613594</v>
      </c>
      <c r="G17" t="s">
        <v>71</v>
      </c>
      <c r="H17">
        <v>-200000</v>
      </c>
      <c r="I17" s="1">
        <f t="shared" ca="1" si="3"/>
        <v>43980</v>
      </c>
      <c r="J17" s="1">
        <f t="shared" ca="1" si="3"/>
        <v>44034</v>
      </c>
      <c r="K17">
        <f t="shared" ca="1" si="4"/>
        <v>189086</v>
      </c>
      <c r="L17" s="1">
        <f t="shared" ca="1" si="5"/>
        <v>44022</v>
      </c>
      <c r="M17">
        <f t="shared" ca="1" si="6"/>
        <v>122875</v>
      </c>
      <c r="N17" s="1">
        <f t="shared" ca="1" si="7"/>
        <v>44035</v>
      </c>
      <c r="O17">
        <f t="shared" ca="1" si="8"/>
        <v>100087</v>
      </c>
      <c r="P17">
        <f t="shared" ca="1" si="9"/>
        <v>1413594</v>
      </c>
      <c r="Q17">
        <f t="shared" ca="1" si="10"/>
        <v>1602680</v>
      </c>
      <c r="R17">
        <f t="shared" ca="1" si="11"/>
        <v>1725555</v>
      </c>
      <c r="S17">
        <f t="shared" ca="1" si="12"/>
        <v>1825642</v>
      </c>
      <c r="T17" t="s">
        <v>88</v>
      </c>
      <c r="U17" t="s">
        <v>87</v>
      </c>
      <c r="V17" s="1">
        <f t="shared" ca="1" si="13"/>
        <v>43878</v>
      </c>
      <c r="W17" t="s">
        <v>86</v>
      </c>
      <c r="X17">
        <f t="shared" ca="1" si="14"/>
        <v>1144600859</v>
      </c>
    </row>
    <row r="18" spans="1:24" x14ac:dyDescent="0.25">
      <c r="A18">
        <f t="shared" ca="1" si="0"/>
        <v>8989</v>
      </c>
      <c r="B18" t="s">
        <v>39</v>
      </c>
      <c r="C18" t="s">
        <v>40</v>
      </c>
      <c r="D18">
        <f t="shared" ca="1" si="1"/>
        <v>2</v>
      </c>
      <c r="E18" t="s">
        <v>68</v>
      </c>
      <c r="F18">
        <f t="shared" ca="1" si="2"/>
        <v>3325407</v>
      </c>
      <c r="G18" t="s">
        <v>71</v>
      </c>
      <c r="H18">
        <v>-200000</v>
      </c>
      <c r="I18" s="1">
        <f t="shared" ca="1" si="3"/>
        <v>43869</v>
      </c>
      <c r="J18" s="1">
        <f t="shared" ca="1" si="3"/>
        <v>44001</v>
      </c>
      <c r="K18">
        <f t="shared" ca="1" si="4"/>
        <v>167916</v>
      </c>
      <c r="L18" s="1">
        <f t="shared" ca="1" si="5"/>
        <v>43908</v>
      </c>
      <c r="M18">
        <f t="shared" ca="1" si="6"/>
        <v>120256</v>
      </c>
      <c r="N18" s="1">
        <f t="shared" ca="1" si="7"/>
        <v>44038</v>
      </c>
      <c r="O18">
        <f t="shared" ca="1" si="8"/>
        <v>189431</v>
      </c>
      <c r="P18">
        <f t="shared" ca="1" si="9"/>
        <v>3125407</v>
      </c>
      <c r="Q18">
        <f t="shared" ca="1" si="10"/>
        <v>3293323</v>
      </c>
      <c r="R18">
        <f t="shared" ca="1" si="11"/>
        <v>3413579</v>
      </c>
      <c r="S18">
        <f t="shared" ca="1" si="12"/>
        <v>3603010</v>
      </c>
      <c r="T18" t="s">
        <v>88</v>
      </c>
      <c r="U18" t="s">
        <v>87</v>
      </c>
      <c r="V18" s="1">
        <f t="shared" ca="1" si="13"/>
        <v>43952</v>
      </c>
      <c r="W18" t="s">
        <v>85</v>
      </c>
      <c r="X18">
        <f t="shared" ca="1" si="14"/>
        <v>1144732965</v>
      </c>
    </row>
    <row r="19" spans="1:24" x14ac:dyDescent="0.25">
      <c r="A19">
        <f t="shared" ca="1" si="0"/>
        <v>4470</v>
      </c>
      <c r="B19" t="s">
        <v>41</v>
      </c>
      <c r="C19" t="s">
        <v>42</v>
      </c>
      <c r="D19">
        <f t="shared" ca="1" si="1"/>
        <v>1</v>
      </c>
      <c r="E19" t="s">
        <v>68</v>
      </c>
      <c r="F19">
        <f t="shared" ca="1" si="2"/>
        <v>2139734</v>
      </c>
      <c r="G19" t="s">
        <v>70</v>
      </c>
      <c r="H19">
        <v>0</v>
      </c>
      <c r="I19" s="1">
        <f t="shared" ca="1" si="3"/>
        <v>43926</v>
      </c>
      <c r="J19" s="1">
        <f t="shared" ca="1" si="3"/>
        <v>44014</v>
      </c>
      <c r="K19">
        <f t="shared" ca="1" si="4"/>
        <v>147252</v>
      </c>
      <c r="L19" s="1">
        <f t="shared" ca="1" si="5"/>
        <v>43991</v>
      </c>
      <c r="M19">
        <f t="shared" ca="1" si="6"/>
        <v>105557</v>
      </c>
      <c r="N19" s="1">
        <f t="shared" ca="1" si="7"/>
        <v>43874</v>
      </c>
      <c r="O19">
        <f t="shared" ca="1" si="8"/>
        <v>117006</v>
      </c>
      <c r="P19">
        <f t="shared" ca="1" si="9"/>
        <v>2139734</v>
      </c>
      <c r="Q19">
        <f t="shared" ca="1" si="10"/>
        <v>2286986</v>
      </c>
      <c r="R19">
        <f t="shared" ca="1" si="11"/>
        <v>2392543</v>
      </c>
      <c r="S19">
        <f t="shared" ca="1" si="12"/>
        <v>2509549</v>
      </c>
      <c r="T19" t="s">
        <v>88</v>
      </c>
      <c r="U19" t="s">
        <v>87</v>
      </c>
      <c r="V19" s="1">
        <f t="shared" ca="1" si="13"/>
        <v>43946</v>
      </c>
      <c r="W19" t="s">
        <v>86</v>
      </c>
      <c r="X19">
        <f t="shared" ca="1" si="14"/>
        <v>1144259587</v>
      </c>
    </row>
    <row r="20" spans="1:24" x14ac:dyDescent="0.25">
      <c r="A20">
        <f t="shared" ca="1" si="0"/>
        <v>5407</v>
      </c>
      <c r="B20" t="s">
        <v>41</v>
      </c>
      <c r="C20" t="s">
        <v>36</v>
      </c>
      <c r="D20">
        <f t="shared" ca="1" si="1"/>
        <v>3</v>
      </c>
      <c r="E20" t="s">
        <v>68</v>
      </c>
      <c r="F20">
        <f t="shared" ca="1" si="2"/>
        <v>1551506</v>
      </c>
      <c r="G20" t="s">
        <v>72</v>
      </c>
      <c r="H20">
        <v>-50000</v>
      </c>
      <c r="I20" s="1">
        <f t="shared" ca="1" si="3"/>
        <v>43932</v>
      </c>
      <c r="J20" s="1">
        <f t="shared" ca="1" si="3"/>
        <v>43993</v>
      </c>
      <c r="K20">
        <f t="shared" ca="1" si="4"/>
        <v>123777</v>
      </c>
      <c r="L20" s="1">
        <f t="shared" ca="1" si="5"/>
        <v>43895</v>
      </c>
      <c r="M20">
        <f t="shared" ca="1" si="6"/>
        <v>124204</v>
      </c>
      <c r="N20" s="1">
        <f t="shared" ca="1" si="7"/>
        <v>43935</v>
      </c>
      <c r="O20">
        <f t="shared" ca="1" si="8"/>
        <v>172032</v>
      </c>
      <c r="P20">
        <f t="shared" ca="1" si="9"/>
        <v>1501506</v>
      </c>
      <c r="Q20">
        <f t="shared" ca="1" si="10"/>
        <v>1625283</v>
      </c>
      <c r="R20">
        <f t="shared" ca="1" si="11"/>
        <v>1749487</v>
      </c>
      <c r="S20">
        <f t="shared" ca="1" si="12"/>
        <v>1921519</v>
      </c>
      <c r="T20" t="s">
        <v>88</v>
      </c>
      <c r="U20" t="s">
        <v>87</v>
      </c>
      <c r="V20" s="1">
        <f t="shared" ca="1" si="13"/>
        <v>43914</v>
      </c>
      <c r="W20" t="s">
        <v>85</v>
      </c>
      <c r="X20">
        <f t="shared" ca="1" si="14"/>
        <v>1144322490</v>
      </c>
    </row>
    <row r="21" spans="1:24" x14ac:dyDescent="0.25">
      <c r="A21">
        <f t="shared" ca="1" si="0"/>
        <v>334</v>
      </c>
      <c r="B21" t="s">
        <v>43</v>
      </c>
      <c r="C21" t="s">
        <v>44</v>
      </c>
      <c r="D21">
        <f t="shared" ca="1" si="1"/>
        <v>8</v>
      </c>
      <c r="E21" t="s">
        <v>69</v>
      </c>
      <c r="F21">
        <f t="shared" ca="1" si="2"/>
        <v>1576420</v>
      </c>
      <c r="G21" t="s">
        <v>72</v>
      </c>
      <c r="H21">
        <v>-50000</v>
      </c>
      <c r="I21" s="1">
        <f t="shared" ca="1" si="3"/>
        <v>43891</v>
      </c>
      <c r="J21" s="1">
        <f t="shared" ca="1" si="3"/>
        <v>43867</v>
      </c>
      <c r="K21">
        <f t="shared" ca="1" si="4"/>
        <v>120943</v>
      </c>
      <c r="L21" s="1">
        <f t="shared" ca="1" si="5"/>
        <v>43952</v>
      </c>
      <c r="M21">
        <f t="shared" ca="1" si="6"/>
        <v>176107</v>
      </c>
      <c r="N21" s="1">
        <f t="shared" ca="1" si="7"/>
        <v>44017</v>
      </c>
      <c r="O21">
        <f t="shared" ca="1" si="8"/>
        <v>134331</v>
      </c>
      <c r="P21">
        <f t="shared" ca="1" si="9"/>
        <v>1526420</v>
      </c>
      <c r="Q21">
        <f t="shared" ca="1" si="10"/>
        <v>1647363</v>
      </c>
      <c r="R21">
        <f t="shared" ca="1" si="11"/>
        <v>1823470</v>
      </c>
      <c r="S21">
        <f t="shared" ca="1" si="12"/>
        <v>1957801</v>
      </c>
      <c r="T21" t="s">
        <v>88</v>
      </c>
      <c r="U21" t="s">
        <v>87</v>
      </c>
      <c r="V21" s="1">
        <f t="shared" ca="1" si="13"/>
        <v>44018</v>
      </c>
      <c r="W21" t="s">
        <v>86</v>
      </c>
      <c r="X21">
        <f t="shared" ca="1" si="14"/>
        <v>1144497787</v>
      </c>
    </row>
    <row r="22" spans="1:24" x14ac:dyDescent="0.25">
      <c r="A22">
        <f t="shared" ca="1" si="0"/>
        <v>8415</v>
      </c>
      <c r="B22" t="s">
        <v>45</v>
      </c>
      <c r="C22" t="s">
        <v>46</v>
      </c>
      <c r="D22">
        <f t="shared" ca="1" si="1"/>
        <v>7</v>
      </c>
      <c r="E22" t="s">
        <v>69</v>
      </c>
      <c r="F22">
        <f t="shared" ca="1" si="2"/>
        <v>3314361</v>
      </c>
      <c r="G22" t="s">
        <v>72</v>
      </c>
      <c r="H22">
        <v>-50000</v>
      </c>
      <c r="I22" s="1">
        <f t="shared" ca="1" si="3"/>
        <v>43928</v>
      </c>
      <c r="J22" s="1">
        <f t="shared" ca="1" si="3"/>
        <v>43992</v>
      </c>
      <c r="K22">
        <f t="shared" ca="1" si="4"/>
        <v>108078</v>
      </c>
      <c r="L22" s="1">
        <f t="shared" ca="1" si="5"/>
        <v>43988</v>
      </c>
      <c r="M22">
        <f t="shared" ca="1" si="6"/>
        <v>100269</v>
      </c>
      <c r="N22" s="1">
        <f t="shared" ca="1" si="7"/>
        <v>43941</v>
      </c>
      <c r="O22">
        <f t="shared" ca="1" si="8"/>
        <v>157161</v>
      </c>
      <c r="P22">
        <f t="shared" ca="1" si="9"/>
        <v>3264361</v>
      </c>
      <c r="Q22">
        <f t="shared" ca="1" si="10"/>
        <v>3372439</v>
      </c>
      <c r="R22">
        <f t="shared" ca="1" si="11"/>
        <v>3472708</v>
      </c>
      <c r="S22">
        <f t="shared" ca="1" si="12"/>
        <v>3629869</v>
      </c>
      <c r="T22" t="s">
        <v>88</v>
      </c>
      <c r="U22" t="s">
        <v>87</v>
      </c>
      <c r="V22" s="1">
        <f t="shared" ca="1" si="13"/>
        <v>43955</v>
      </c>
      <c r="W22" t="s">
        <v>85</v>
      </c>
      <c r="X22">
        <f t="shared" ca="1" si="14"/>
        <v>1144934071</v>
      </c>
    </row>
    <row r="23" spans="1:24" x14ac:dyDescent="0.25">
      <c r="A23">
        <f t="shared" ca="1" si="0"/>
        <v>77</v>
      </c>
      <c r="B23" t="s">
        <v>47</v>
      </c>
      <c r="C23" t="s">
        <v>46</v>
      </c>
      <c r="D23">
        <f t="shared" ca="1" si="1"/>
        <v>4</v>
      </c>
      <c r="E23" t="s">
        <v>68</v>
      </c>
      <c r="F23">
        <f t="shared" ca="1" si="2"/>
        <v>2528897</v>
      </c>
      <c r="G23" t="s">
        <v>71</v>
      </c>
      <c r="H23">
        <v>-200000</v>
      </c>
      <c r="I23" s="1">
        <f t="shared" ca="1" si="3"/>
        <v>43926</v>
      </c>
      <c r="J23" s="1">
        <f t="shared" ca="1" si="3"/>
        <v>43915</v>
      </c>
      <c r="K23">
        <f t="shared" ca="1" si="4"/>
        <v>149241</v>
      </c>
      <c r="L23" s="1">
        <f t="shared" ca="1" si="5"/>
        <v>43912</v>
      </c>
      <c r="M23">
        <f t="shared" ca="1" si="6"/>
        <v>191611</v>
      </c>
      <c r="N23" s="1">
        <f t="shared" ca="1" si="7"/>
        <v>43904</v>
      </c>
      <c r="O23">
        <f t="shared" ca="1" si="8"/>
        <v>116887</v>
      </c>
      <c r="P23">
        <f t="shared" ca="1" si="9"/>
        <v>2328897</v>
      </c>
      <c r="Q23">
        <f t="shared" ca="1" si="10"/>
        <v>2478138</v>
      </c>
      <c r="R23">
        <f t="shared" ca="1" si="11"/>
        <v>2669749</v>
      </c>
      <c r="S23">
        <f t="shared" ca="1" si="12"/>
        <v>2786636</v>
      </c>
      <c r="T23" t="s">
        <v>88</v>
      </c>
      <c r="U23" t="s">
        <v>87</v>
      </c>
      <c r="V23" s="1">
        <f t="shared" ca="1" si="13"/>
        <v>43939</v>
      </c>
      <c r="W23" t="s">
        <v>86</v>
      </c>
      <c r="X23">
        <f t="shared" ca="1" si="14"/>
        <v>1144877386</v>
      </c>
    </row>
    <row r="24" spans="1:24" x14ac:dyDescent="0.25">
      <c r="A24">
        <f t="shared" ca="1" si="0"/>
        <v>905</v>
      </c>
      <c r="B24" t="s">
        <v>48</v>
      </c>
      <c r="C24" t="s">
        <v>49</v>
      </c>
      <c r="D24">
        <f t="shared" ca="1" si="1"/>
        <v>6</v>
      </c>
      <c r="E24" t="s">
        <v>68</v>
      </c>
      <c r="F24">
        <f t="shared" ca="1" si="2"/>
        <v>3832133</v>
      </c>
      <c r="G24" t="s">
        <v>71</v>
      </c>
      <c r="H24">
        <v>-200000</v>
      </c>
      <c r="I24" s="1">
        <f t="shared" ca="1" si="3"/>
        <v>43913</v>
      </c>
      <c r="J24" s="1">
        <f t="shared" ca="1" si="3"/>
        <v>43890</v>
      </c>
      <c r="K24">
        <f t="shared" ca="1" si="4"/>
        <v>101633</v>
      </c>
      <c r="L24" s="1">
        <f t="shared" ca="1" si="5"/>
        <v>43899</v>
      </c>
      <c r="M24">
        <f t="shared" ca="1" si="6"/>
        <v>159933</v>
      </c>
      <c r="N24" s="1">
        <f t="shared" ca="1" si="7"/>
        <v>43953</v>
      </c>
      <c r="O24">
        <f t="shared" ca="1" si="8"/>
        <v>143617</v>
      </c>
      <c r="P24">
        <f t="shared" ca="1" si="9"/>
        <v>3632133</v>
      </c>
      <c r="Q24">
        <f t="shared" ca="1" si="10"/>
        <v>3733766</v>
      </c>
      <c r="R24">
        <f t="shared" ca="1" si="11"/>
        <v>3893699</v>
      </c>
      <c r="S24">
        <f t="shared" ca="1" si="12"/>
        <v>4037316</v>
      </c>
      <c r="T24" t="s">
        <v>88</v>
      </c>
      <c r="U24" t="s">
        <v>87</v>
      </c>
      <c r="V24" s="1">
        <f t="shared" ca="1" si="13"/>
        <v>43895</v>
      </c>
      <c r="W24" t="s">
        <v>85</v>
      </c>
      <c r="X24">
        <f t="shared" ca="1" si="14"/>
        <v>1144861603</v>
      </c>
    </row>
    <row r="25" spans="1:24" x14ac:dyDescent="0.25">
      <c r="A25">
        <f t="shared" ca="1" si="0"/>
        <v>4203</v>
      </c>
      <c r="B25" t="s">
        <v>50</v>
      </c>
      <c r="C25" t="s">
        <v>51</v>
      </c>
      <c r="D25">
        <f t="shared" ca="1" si="1"/>
        <v>10</v>
      </c>
      <c r="E25" t="s">
        <v>68</v>
      </c>
      <c r="F25">
        <f t="shared" ca="1" si="2"/>
        <v>3991003</v>
      </c>
      <c r="G25" t="s">
        <v>71</v>
      </c>
      <c r="H25">
        <v>-200000</v>
      </c>
      <c r="I25" s="1">
        <f t="shared" ca="1" si="3"/>
        <v>43863</v>
      </c>
      <c r="J25" s="1">
        <f t="shared" ca="1" si="3"/>
        <v>44030</v>
      </c>
      <c r="K25">
        <f t="shared" ca="1" si="4"/>
        <v>134734</v>
      </c>
      <c r="L25" s="1">
        <f t="shared" ca="1" si="5"/>
        <v>43999</v>
      </c>
      <c r="M25">
        <f t="shared" ca="1" si="6"/>
        <v>100641</v>
      </c>
      <c r="N25" s="1">
        <f t="shared" ca="1" si="7"/>
        <v>43860</v>
      </c>
      <c r="O25">
        <f t="shared" ca="1" si="8"/>
        <v>122925</v>
      </c>
      <c r="P25">
        <f t="shared" ca="1" si="9"/>
        <v>3791003</v>
      </c>
      <c r="Q25">
        <f t="shared" ca="1" si="10"/>
        <v>3925737</v>
      </c>
      <c r="R25">
        <f t="shared" ca="1" si="11"/>
        <v>4026378</v>
      </c>
      <c r="S25">
        <f t="shared" ca="1" si="12"/>
        <v>4149303</v>
      </c>
      <c r="T25" t="s">
        <v>88</v>
      </c>
      <c r="U25" t="s">
        <v>87</v>
      </c>
      <c r="V25" s="1">
        <f t="shared" ca="1" si="13"/>
        <v>43953</v>
      </c>
      <c r="W25" t="s">
        <v>86</v>
      </c>
      <c r="X25">
        <f t="shared" ca="1" si="14"/>
        <v>1144403804</v>
      </c>
    </row>
    <row r="26" spans="1:24" x14ac:dyDescent="0.25">
      <c r="A26">
        <f t="shared" ca="1" si="0"/>
        <v>7543</v>
      </c>
      <c r="B26" t="s">
        <v>43</v>
      </c>
      <c r="C26" t="s">
        <v>52</v>
      </c>
      <c r="D26">
        <f t="shared" ca="1" si="1"/>
        <v>3</v>
      </c>
      <c r="E26" t="s">
        <v>68</v>
      </c>
      <c r="F26">
        <f t="shared" ca="1" si="2"/>
        <v>2647500</v>
      </c>
      <c r="G26" t="s">
        <v>72</v>
      </c>
      <c r="H26">
        <v>-50000</v>
      </c>
      <c r="I26" s="1">
        <f t="shared" ca="1" si="3"/>
        <v>44010</v>
      </c>
      <c r="J26" s="1">
        <f t="shared" ca="1" si="3"/>
        <v>43994</v>
      </c>
      <c r="K26">
        <f t="shared" ca="1" si="4"/>
        <v>140244</v>
      </c>
      <c r="L26" s="1">
        <f t="shared" ca="1" si="5"/>
        <v>43921</v>
      </c>
      <c r="M26">
        <f t="shared" ca="1" si="6"/>
        <v>107080</v>
      </c>
      <c r="N26" s="1">
        <f t="shared" ca="1" si="7"/>
        <v>44027</v>
      </c>
      <c r="O26">
        <f t="shared" ca="1" si="8"/>
        <v>144533</v>
      </c>
      <c r="P26">
        <f t="shared" ca="1" si="9"/>
        <v>2597500</v>
      </c>
      <c r="Q26">
        <f t="shared" ca="1" si="10"/>
        <v>2737744</v>
      </c>
      <c r="R26">
        <f t="shared" ca="1" si="11"/>
        <v>2844824</v>
      </c>
      <c r="S26">
        <f t="shared" ca="1" si="12"/>
        <v>2989357</v>
      </c>
      <c r="T26" t="s">
        <v>88</v>
      </c>
      <c r="U26" t="s">
        <v>87</v>
      </c>
      <c r="V26" s="1">
        <f t="shared" ca="1" si="13"/>
        <v>44037</v>
      </c>
      <c r="W26" t="s">
        <v>85</v>
      </c>
      <c r="X26">
        <f t="shared" ca="1" si="14"/>
        <v>1144561753</v>
      </c>
    </row>
    <row r="27" spans="1:24" x14ac:dyDescent="0.25">
      <c r="A27">
        <f t="shared" ca="1" si="0"/>
        <v>13</v>
      </c>
      <c r="B27" t="s">
        <v>20</v>
      </c>
      <c r="C27" t="s">
        <v>42</v>
      </c>
      <c r="D27">
        <f t="shared" ca="1" si="1"/>
        <v>6</v>
      </c>
      <c r="E27" t="s">
        <v>69</v>
      </c>
      <c r="F27">
        <f t="shared" ca="1" si="2"/>
        <v>1747146</v>
      </c>
      <c r="G27" t="s">
        <v>72</v>
      </c>
      <c r="H27">
        <v>-50000</v>
      </c>
      <c r="I27" s="1">
        <f t="shared" ca="1" si="3"/>
        <v>43908</v>
      </c>
      <c r="J27" s="1">
        <f t="shared" ca="1" si="3"/>
        <v>43860</v>
      </c>
      <c r="K27">
        <f t="shared" ca="1" si="4"/>
        <v>178115</v>
      </c>
      <c r="L27" s="1">
        <f t="shared" ca="1" si="5"/>
        <v>43965</v>
      </c>
      <c r="M27">
        <f t="shared" ca="1" si="6"/>
        <v>126809</v>
      </c>
      <c r="N27" s="1">
        <f t="shared" ca="1" si="7"/>
        <v>43931</v>
      </c>
      <c r="O27">
        <f t="shared" ca="1" si="8"/>
        <v>160018</v>
      </c>
      <c r="P27">
        <f t="shared" ca="1" si="9"/>
        <v>1697146</v>
      </c>
      <c r="Q27">
        <f t="shared" ca="1" si="10"/>
        <v>1875261</v>
      </c>
      <c r="R27">
        <f t="shared" ca="1" si="11"/>
        <v>2002070</v>
      </c>
      <c r="S27">
        <f t="shared" ca="1" si="12"/>
        <v>2162088</v>
      </c>
      <c r="T27" t="s">
        <v>88</v>
      </c>
      <c r="U27" t="s">
        <v>87</v>
      </c>
      <c r="V27" s="1">
        <f t="shared" ca="1" si="13"/>
        <v>43874</v>
      </c>
      <c r="W27" t="s">
        <v>86</v>
      </c>
      <c r="X27">
        <f t="shared" ca="1" si="14"/>
        <v>1144718063</v>
      </c>
    </row>
    <row r="28" spans="1:24" x14ac:dyDescent="0.25">
      <c r="A28">
        <f t="shared" ca="1" si="0"/>
        <v>273</v>
      </c>
      <c r="B28" t="s">
        <v>53</v>
      </c>
      <c r="C28" t="s">
        <v>54</v>
      </c>
      <c r="D28">
        <f t="shared" ca="1" si="1"/>
        <v>5</v>
      </c>
      <c r="E28" t="s">
        <v>69</v>
      </c>
      <c r="F28">
        <f t="shared" ca="1" si="2"/>
        <v>2402486</v>
      </c>
      <c r="G28" t="s">
        <v>71</v>
      </c>
      <c r="H28">
        <v>-200000</v>
      </c>
      <c r="I28" s="1">
        <f t="shared" ca="1" si="3"/>
        <v>43943</v>
      </c>
      <c r="J28" s="1">
        <f t="shared" ca="1" si="3"/>
        <v>43995</v>
      </c>
      <c r="K28">
        <f t="shared" ca="1" si="4"/>
        <v>106432</v>
      </c>
      <c r="L28" s="1">
        <f t="shared" ca="1" si="5"/>
        <v>43916</v>
      </c>
      <c r="M28">
        <f t="shared" ca="1" si="6"/>
        <v>144215</v>
      </c>
      <c r="N28" s="1">
        <f t="shared" ca="1" si="7"/>
        <v>44023</v>
      </c>
      <c r="O28">
        <f t="shared" ca="1" si="8"/>
        <v>120295</v>
      </c>
      <c r="P28">
        <f t="shared" ca="1" si="9"/>
        <v>2202486</v>
      </c>
      <c r="Q28">
        <f t="shared" ca="1" si="10"/>
        <v>2308918</v>
      </c>
      <c r="R28">
        <f t="shared" ca="1" si="11"/>
        <v>2453133</v>
      </c>
      <c r="S28">
        <f t="shared" ca="1" si="12"/>
        <v>2573428</v>
      </c>
      <c r="T28" t="s">
        <v>88</v>
      </c>
      <c r="U28" t="s">
        <v>87</v>
      </c>
      <c r="V28" s="1">
        <f t="shared" ca="1" si="13"/>
        <v>43891</v>
      </c>
      <c r="W28" t="s">
        <v>85</v>
      </c>
      <c r="X28">
        <f t="shared" ca="1" si="14"/>
        <v>1144748497</v>
      </c>
    </row>
    <row r="29" spans="1:24" x14ac:dyDescent="0.25">
      <c r="A29">
        <f t="shared" ca="1" si="0"/>
        <v>4372</v>
      </c>
      <c r="B29" t="s">
        <v>55</v>
      </c>
      <c r="C29" t="s">
        <v>56</v>
      </c>
      <c r="D29">
        <f t="shared" ca="1" si="1"/>
        <v>7</v>
      </c>
      <c r="E29" t="s">
        <v>68</v>
      </c>
      <c r="F29">
        <f t="shared" ca="1" si="2"/>
        <v>3414704</v>
      </c>
      <c r="G29" t="s">
        <v>72</v>
      </c>
      <c r="H29">
        <v>-50000</v>
      </c>
      <c r="I29" s="1">
        <f t="shared" ca="1" si="3"/>
        <v>43924</v>
      </c>
      <c r="J29" s="1">
        <f t="shared" ca="1" si="3"/>
        <v>43974</v>
      </c>
      <c r="K29">
        <f t="shared" ca="1" si="4"/>
        <v>115735</v>
      </c>
      <c r="L29" s="1">
        <f t="shared" ca="1" si="5"/>
        <v>43895</v>
      </c>
      <c r="M29">
        <f t="shared" ca="1" si="6"/>
        <v>193983</v>
      </c>
      <c r="N29" s="1">
        <f t="shared" ca="1" si="7"/>
        <v>43917</v>
      </c>
      <c r="O29">
        <f t="shared" ca="1" si="8"/>
        <v>188804</v>
      </c>
      <c r="P29">
        <f t="shared" ca="1" si="9"/>
        <v>3364704</v>
      </c>
      <c r="Q29">
        <f t="shared" ca="1" si="10"/>
        <v>3480439</v>
      </c>
      <c r="R29">
        <f t="shared" ca="1" si="11"/>
        <v>3674422</v>
      </c>
      <c r="S29">
        <f t="shared" ca="1" si="12"/>
        <v>3863226</v>
      </c>
      <c r="T29" t="s">
        <v>88</v>
      </c>
      <c r="U29" t="s">
        <v>87</v>
      </c>
      <c r="V29" s="1">
        <f t="shared" ca="1" si="13"/>
        <v>43860</v>
      </c>
      <c r="W29" t="s">
        <v>86</v>
      </c>
      <c r="X29">
        <f t="shared" ca="1" si="14"/>
        <v>1144941371</v>
      </c>
    </row>
    <row r="30" spans="1:24" x14ac:dyDescent="0.25">
      <c r="A30">
        <f t="shared" ca="1" si="0"/>
        <v>4191</v>
      </c>
      <c r="B30" t="s">
        <v>57</v>
      </c>
      <c r="C30" t="s">
        <v>49</v>
      </c>
      <c r="D30">
        <f t="shared" ca="1" si="1"/>
        <v>1</v>
      </c>
      <c r="E30" t="s">
        <v>68</v>
      </c>
      <c r="F30">
        <f t="shared" ca="1" si="2"/>
        <v>1208882</v>
      </c>
      <c r="G30" t="s">
        <v>72</v>
      </c>
      <c r="H30">
        <v>-50000</v>
      </c>
      <c r="I30" s="1">
        <f t="shared" ca="1" si="3"/>
        <v>43906</v>
      </c>
      <c r="J30" s="1">
        <f t="shared" ca="1" si="3"/>
        <v>43963</v>
      </c>
      <c r="K30">
        <f t="shared" ca="1" si="4"/>
        <v>132992</v>
      </c>
      <c r="L30" s="1">
        <f t="shared" ca="1" si="5"/>
        <v>43879</v>
      </c>
      <c r="M30">
        <f t="shared" ca="1" si="6"/>
        <v>118058</v>
      </c>
      <c r="N30" s="1">
        <f t="shared" ca="1" si="7"/>
        <v>43964</v>
      </c>
      <c r="O30">
        <f t="shared" ca="1" si="8"/>
        <v>144708</v>
      </c>
      <c r="P30">
        <f t="shared" ca="1" si="9"/>
        <v>1158882</v>
      </c>
      <c r="Q30">
        <f t="shared" ca="1" si="10"/>
        <v>1291874</v>
      </c>
      <c r="R30">
        <f t="shared" ca="1" si="11"/>
        <v>1409932</v>
      </c>
      <c r="S30">
        <f t="shared" ca="1" si="12"/>
        <v>1554640</v>
      </c>
      <c r="T30" t="s">
        <v>88</v>
      </c>
      <c r="U30" t="s">
        <v>87</v>
      </c>
      <c r="V30" s="1">
        <f t="shared" ca="1" si="13"/>
        <v>43965</v>
      </c>
      <c r="W30" t="s">
        <v>85</v>
      </c>
      <c r="X30">
        <f t="shared" ca="1" si="14"/>
        <v>1144711004</v>
      </c>
    </row>
    <row r="31" spans="1:24" x14ac:dyDescent="0.25">
      <c r="A31">
        <f t="shared" ca="1" si="0"/>
        <v>7653</v>
      </c>
      <c r="B31" t="s">
        <v>58</v>
      </c>
      <c r="C31" t="s">
        <v>44</v>
      </c>
      <c r="D31">
        <f t="shared" ca="1" si="1"/>
        <v>1</v>
      </c>
      <c r="E31" t="s">
        <v>68</v>
      </c>
      <c r="F31">
        <f t="shared" ca="1" si="2"/>
        <v>2520568</v>
      </c>
      <c r="G31" t="s">
        <v>72</v>
      </c>
      <c r="H31">
        <v>-50000</v>
      </c>
      <c r="I31" s="1">
        <f t="shared" ca="1" si="3"/>
        <v>43928</v>
      </c>
      <c r="J31" s="1">
        <f t="shared" ca="1" si="3"/>
        <v>44029</v>
      </c>
      <c r="K31">
        <f t="shared" ca="1" si="4"/>
        <v>194057</v>
      </c>
      <c r="L31" s="1">
        <f t="shared" ca="1" si="5"/>
        <v>43935</v>
      </c>
      <c r="M31">
        <f t="shared" ca="1" si="6"/>
        <v>116567</v>
      </c>
      <c r="N31" s="1">
        <f t="shared" ca="1" si="7"/>
        <v>44008</v>
      </c>
      <c r="O31">
        <f t="shared" ca="1" si="8"/>
        <v>193914</v>
      </c>
      <c r="P31">
        <f t="shared" ca="1" si="9"/>
        <v>2470568</v>
      </c>
      <c r="Q31">
        <f t="shared" ca="1" si="10"/>
        <v>2664625</v>
      </c>
      <c r="R31">
        <f t="shared" ca="1" si="11"/>
        <v>2781192</v>
      </c>
      <c r="S31">
        <f t="shared" ca="1" si="12"/>
        <v>2975106</v>
      </c>
      <c r="T31" t="s">
        <v>88</v>
      </c>
      <c r="U31" t="s">
        <v>87</v>
      </c>
      <c r="V31" s="1">
        <f t="shared" ca="1" si="13"/>
        <v>44038</v>
      </c>
      <c r="W31" t="s">
        <v>86</v>
      </c>
      <c r="X31">
        <f t="shared" ca="1" si="14"/>
        <v>1144640336</v>
      </c>
    </row>
    <row r="32" spans="1:24" x14ac:dyDescent="0.25">
      <c r="A32">
        <f t="shared" ca="1" si="0"/>
        <v>2092</v>
      </c>
      <c r="B32" t="s">
        <v>59</v>
      </c>
      <c r="C32" t="s">
        <v>60</v>
      </c>
      <c r="D32">
        <f t="shared" ca="1" si="1"/>
        <v>5</v>
      </c>
      <c r="E32" t="s">
        <v>69</v>
      </c>
      <c r="F32">
        <f t="shared" ca="1" si="2"/>
        <v>3422165</v>
      </c>
      <c r="G32" t="s">
        <v>71</v>
      </c>
      <c r="H32">
        <v>-200000</v>
      </c>
      <c r="I32" s="1">
        <f t="shared" ca="1" si="3"/>
        <v>43998</v>
      </c>
      <c r="J32" s="1">
        <f t="shared" ca="1" si="3"/>
        <v>43963</v>
      </c>
      <c r="K32">
        <f t="shared" ca="1" si="4"/>
        <v>109826</v>
      </c>
      <c r="L32" s="1">
        <f t="shared" ca="1" si="5"/>
        <v>43932</v>
      </c>
      <c r="M32">
        <f t="shared" ca="1" si="6"/>
        <v>121833</v>
      </c>
      <c r="N32" s="1">
        <f t="shared" ca="1" si="7"/>
        <v>43981</v>
      </c>
      <c r="O32">
        <f t="shared" ca="1" si="8"/>
        <v>133741</v>
      </c>
      <c r="P32">
        <f t="shared" ca="1" si="9"/>
        <v>3222165</v>
      </c>
      <c r="Q32">
        <f t="shared" ca="1" si="10"/>
        <v>3331991</v>
      </c>
      <c r="R32">
        <f t="shared" ca="1" si="11"/>
        <v>3453824</v>
      </c>
      <c r="S32">
        <f t="shared" ca="1" si="12"/>
        <v>3587565</v>
      </c>
      <c r="T32" t="s">
        <v>88</v>
      </c>
      <c r="U32" t="s">
        <v>87</v>
      </c>
      <c r="V32" s="1">
        <f t="shared" ca="1" si="13"/>
        <v>43944</v>
      </c>
      <c r="W32" t="s">
        <v>85</v>
      </c>
      <c r="X32">
        <f t="shared" ca="1" si="14"/>
        <v>1144802046</v>
      </c>
    </row>
    <row r="33" spans="1:24" x14ac:dyDescent="0.25">
      <c r="A33">
        <f t="shared" ca="1" si="0"/>
        <v>7784</v>
      </c>
      <c r="B33" t="s">
        <v>61</v>
      </c>
      <c r="C33" t="s">
        <v>60</v>
      </c>
      <c r="D33">
        <f t="shared" ca="1" si="1"/>
        <v>8</v>
      </c>
      <c r="E33" t="s">
        <v>68</v>
      </c>
      <c r="F33">
        <f t="shared" ca="1" si="2"/>
        <v>2447391</v>
      </c>
      <c r="G33" t="s">
        <v>70</v>
      </c>
      <c r="H33">
        <v>0</v>
      </c>
      <c r="I33" s="1">
        <f t="shared" ca="1" si="3"/>
        <v>43908</v>
      </c>
      <c r="J33" s="1">
        <f t="shared" ca="1" si="3"/>
        <v>43988</v>
      </c>
      <c r="K33">
        <f t="shared" ca="1" si="4"/>
        <v>168412</v>
      </c>
      <c r="L33" s="1">
        <f t="shared" ca="1" si="5"/>
        <v>44007</v>
      </c>
      <c r="M33">
        <f t="shared" ca="1" si="6"/>
        <v>175856</v>
      </c>
      <c r="N33" s="1">
        <f t="shared" ca="1" si="7"/>
        <v>43913</v>
      </c>
      <c r="O33">
        <f t="shared" ca="1" si="8"/>
        <v>183594</v>
      </c>
      <c r="P33">
        <f t="shared" ca="1" si="9"/>
        <v>2447391</v>
      </c>
      <c r="Q33">
        <f t="shared" ca="1" si="10"/>
        <v>2615803</v>
      </c>
      <c r="R33">
        <f t="shared" ca="1" si="11"/>
        <v>2791659</v>
      </c>
      <c r="S33">
        <f t="shared" ca="1" si="12"/>
        <v>2975253</v>
      </c>
      <c r="T33" t="s">
        <v>88</v>
      </c>
      <c r="U33" t="s">
        <v>87</v>
      </c>
      <c r="V33" s="1">
        <f t="shared" ca="1" si="13"/>
        <v>43886</v>
      </c>
      <c r="W33" t="s">
        <v>86</v>
      </c>
      <c r="X33">
        <f t="shared" ca="1" si="14"/>
        <v>1144384214</v>
      </c>
    </row>
    <row r="34" spans="1:24" x14ac:dyDescent="0.25">
      <c r="A34">
        <f t="shared" ca="1" si="0"/>
        <v>3605</v>
      </c>
      <c r="B34" t="s">
        <v>62</v>
      </c>
      <c r="C34" t="s">
        <v>63</v>
      </c>
      <c r="D34">
        <f t="shared" ca="1" si="1"/>
        <v>6</v>
      </c>
      <c r="E34" t="s">
        <v>68</v>
      </c>
      <c r="F34">
        <f t="shared" ca="1" si="2"/>
        <v>1815179</v>
      </c>
      <c r="G34" t="s">
        <v>72</v>
      </c>
      <c r="H34">
        <v>-50000</v>
      </c>
      <c r="I34" s="1">
        <f t="shared" ca="1" si="3"/>
        <v>44033</v>
      </c>
      <c r="J34" s="1">
        <f t="shared" ca="1" si="3"/>
        <v>44003</v>
      </c>
      <c r="K34">
        <f t="shared" ca="1" si="4"/>
        <v>148384</v>
      </c>
      <c r="L34" s="1">
        <f t="shared" ca="1" si="5"/>
        <v>44003</v>
      </c>
      <c r="M34">
        <f t="shared" ca="1" si="6"/>
        <v>125405</v>
      </c>
      <c r="N34" s="1">
        <f t="shared" ca="1" si="7"/>
        <v>43873</v>
      </c>
      <c r="O34">
        <f t="shared" ca="1" si="8"/>
        <v>141636</v>
      </c>
      <c r="P34">
        <f t="shared" ca="1" si="9"/>
        <v>1765179</v>
      </c>
      <c r="Q34">
        <f t="shared" ca="1" si="10"/>
        <v>1913563</v>
      </c>
      <c r="R34">
        <f t="shared" ca="1" si="11"/>
        <v>2038968</v>
      </c>
      <c r="S34">
        <f t="shared" ca="1" si="12"/>
        <v>2180604</v>
      </c>
      <c r="T34" t="s">
        <v>88</v>
      </c>
      <c r="U34" t="s">
        <v>87</v>
      </c>
      <c r="V34" s="1">
        <f t="shared" ca="1" si="13"/>
        <v>44040</v>
      </c>
      <c r="W34" t="s">
        <v>85</v>
      </c>
      <c r="X34">
        <f t="shared" ca="1" si="14"/>
        <v>1144484589</v>
      </c>
    </row>
    <row r="35" spans="1:24" x14ac:dyDescent="0.25">
      <c r="A35">
        <f t="shared" ca="1" si="0"/>
        <v>5077</v>
      </c>
      <c r="B35" t="s">
        <v>64</v>
      </c>
      <c r="C35" t="s">
        <v>65</v>
      </c>
      <c r="D35">
        <f t="shared" ca="1" si="1"/>
        <v>6</v>
      </c>
      <c r="E35" t="s">
        <v>68</v>
      </c>
      <c r="F35">
        <f t="shared" ca="1" si="2"/>
        <v>2047924</v>
      </c>
      <c r="G35" t="s">
        <v>72</v>
      </c>
      <c r="H35">
        <v>-50000</v>
      </c>
      <c r="I35" s="1">
        <f t="shared" ca="1" si="3"/>
        <v>43980</v>
      </c>
      <c r="J35" s="1">
        <f t="shared" ca="1" si="3"/>
        <v>43955</v>
      </c>
      <c r="K35">
        <f t="shared" ca="1" si="4"/>
        <v>108720</v>
      </c>
      <c r="L35" s="1">
        <f t="shared" ca="1" si="5"/>
        <v>43870</v>
      </c>
      <c r="M35">
        <f t="shared" ca="1" si="6"/>
        <v>104383</v>
      </c>
      <c r="N35" s="1">
        <f t="shared" ca="1" si="7"/>
        <v>43920</v>
      </c>
      <c r="O35">
        <f t="shared" ca="1" si="8"/>
        <v>176513</v>
      </c>
      <c r="P35">
        <f t="shared" ca="1" si="9"/>
        <v>1997924</v>
      </c>
      <c r="Q35">
        <f t="shared" ca="1" si="10"/>
        <v>2106644</v>
      </c>
      <c r="R35">
        <f t="shared" ca="1" si="11"/>
        <v>2211027</v>
      </c>
      <c r="S35">
        <f t="shared" ca="1" si="12"/>
        <v>2387540</v>
      </c>
      <c r="T35" t="s">
        <v>88</v>
      </c>
      <c r="U35" t="s">
        <v>87</v>
      </c>
      <c r="V35" s="1">
        <f t="shared" ca="1" si="13"/>
        <v>43902</v>
      </c>
      <c r="W35" t="s">
        <v>86</v>
      </c>
      <c r="X35">
        <f t="shared" ca="1" si="14"/>
        <v>1144564971</v>
      </c>
    </row>
    <row r="36" spans="1:24" x14ac:dyDescent="0.25">
      <c r="A36">
        <f t="shared" ca="1" si="0"/>
        <v>2284</v>
      </c>
      <c r="B36" t="s">
        <v>66</v>
      </c>
      <c r="C36" t="s">
        <v>67</v>
      </c>
      <c r="D36">
        <f t="shared" ca="1" si="1"/>
        <v>6</v>
      </c>
      <c r="E36" t="s">
        <v>68</v>
      </c>
      <c r="F36">
        <f t="shared" ca="1" si="2"/>
        <v>3405104</v>
      </c>
      <c r="G36" t="s">
        <v>72</v>
      </c>
      <c r="H36">
        <v>-50000</v>
      </c>
      <c r="I36" s="1">
        <f t="shared" ca="1" si="3"/>
        <v>43929</v>
      </c>
      <c r="J36" s="1">
        <f t="shared" ca="1" si="3"/>
        <v>43910</v>
      </c>
      <c r="K36">
        <f t="shared" ca="1" si="4"/>
        <v>107766</v>
      </c>
      <c r="L36" s="1">
        <f t="shared" ca="1" si="5"/>
        <v>43940</v>
      </c>
      <c r="M36">
        <f t="shared" ca="1" si="6"/>
        <v>133184</v>
      </c>
      <c r="N36" s="1">
        <f t="shared" ca="1" si="7"/>
        <v>43877</v>
      </c>
      <c r="O36">
        <f t="shared" ca="1" si="8"/>
        <v>161283</v>
      </c>
      <c r="P36">
        <f t="shared" ca="1" si="9"/>
        <v>3355104</v>
      </c>
      <c r="Q36">
        <f t="shared" ca="1" si="10"/>
        <v>3462870</v>
      </c>
      <c r="R36">
        <f t="shared" ca="1" si="11"/>
        <v>3596054</v>
      </c>
      <c r="S36">
        <f t="shared" ca="1" si="12"/>
        <v>3757337</v>
      </c>
      <c r="T36" t="s">
        <v>88</v>
      </c>
      <c r="U36" t="s">
        <v>87</v>
      </c>
      <c r="V36" s="1">
        <f t="shared" ca="1" si="13"/>
        <v>43945</v>
      </c>
      <c r="W36" t="s">
        <v>85</v>
      </c>
      <c r="X36">
        <f t="shared" ca="1" si="14"/>
        <v>1144934567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Jose</cp:lastModifiedBy>
  <dcterms:created xsi:type="dcterms:W3CDTF">2020-05-03T01:22:51Z</dcterms:created>
  <dcterms:modified xsi:type="dcterms:W3CDTF">2020-05-08T01:35:11Z</dcterms:modified>
</cp:coreProperties>
</file>