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uanjoFolder\UNIAJC\programacion3\ProyectoFinal\Dosificador\Documentos\"/>
    </mc:Choice>
  </mc:AlternateContent>
  <xr:revisionPtr revIDLastSave="0" documentId="13_ncr:1_{574D2E03-9F45-4E7C-9416-A710D32F7615}" xr6:coauthVersionLast="45" xr6:coauthVersionMax="45" xr10:uidLastSave="{00000000-0000-0000-0000-000000000000}"/>
  <bookViews>
    <workbookView xWindow="-27090" yWindow="6225" windowWidth="20910" windowHeight="11835" xr2:uid="{663B2DA8-F5AC-42E9-8517-AA593DF405BA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3" i="2" l="1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2" i="2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M2" i="2"/>
  <c r="O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2" i="2"/>
  <c r="B2" i="2"/>
  <c r="E2" i="2"/>
  <c r="G2" i="2"/>
  <c r="Q2" i="2" s="1"/>
  <c r="L2" i="2"/>
  <c r="N2" i="2"/>
  <c r="P2" i="2"/>
  <c r="B3" i="2"/>
  <c r="E3" i="2"/>
  <c r="G3" i="2"/>
  <c r="L3" i="2"/>
  <c r="N3" i="2"/>
  <c r="P3" i="2"/>
  <c r="B4" i="2"/>
  <c r="E4" i="2"/>
  <c r="G4" i="2"/>
  <c r="Q4" i="2" s="1"/>
  <c r="L4" i="2"/>
  <c r="N4" i="2"/>
  <c r="P4" i="2"/>
  <c r="B5" i="2"/>
  <c r="E5" i="2"/>
  <c r="G5" i="2"/>
  <c r="Q5" i="2" s="1"/>
  <c r="L5" i="2"/>
  <c r="N5" i="2"/>
  <c r="P5" i="2"/>
  <c r="B6" i="2"/>
  <c r="E6" i="2"/>
  <c r="G6" i="2"/>
  <c r="Q6" i="2" s="1"/>
  <c r="L6" i="2"/>
  <c r="N6" i="2"/>
  <c r="P6" i="2"/>
  <c r="B7" i="2"/>
  <c r="E7" i="2"/>
  <c r="G7" i="2"/>
  <c r="Q7" i="2" s="1"/>
  <c r="L7" i="2"/>
  <c r="N7" i="2"/>
  <c r="P7" i="2"/>
  <c r="B8" i="2"/>
  <c r="E8" i="2"/>
  <c r="G8" i="2"/>
  <c r="Q8" i="2" s="1"/>
  <c r="L8" i="2"/>
  <c r="N8" i="2"/>
  <c r="P8" i="2"/>
  <c r="B9" i="2"/>
  <c r="E9" i="2"/>
  <c r="G9" i="2"/>
  <c r="Q9" i="2" s="1"/>
  <c r="L9" i="2"/>
  <c r="N9" i="2"/>
  <c r="P9" i="2"/>
  <c r="B10" i="2"/>
  <c r="E10" i="2"/>
  <c r="G10" i="2"/>
  <c r="Q10" i="2" s="1"/>
  <c r="L10" i="2"/>
  <c r="N10" i="2"/>
  <c r="P10" i="2"/>
  <c r="B11" i="2"/>
  <c r="E11" i="2"/>
  <c r="G11" i="2"/>
  <c r="Q11" i="2" s="1"/>
  <c r="L11" i="2"/>
  <c r="N11" i="2"/>
  <c r="P11" i="2"/>
  <c r="B12" i="2"/>
  <c r="E12" i="2"/>
  <c r="G12" i="2"/>
  <c r="Q12" i="2" s="1"/>
  <c r="L12" i="2"/>
  <c r="N12" i="2"/>
  <c r="P12" i="2"/>
  <c r="B13" i="2"/>
  <c r="E13" i="2"/>
  <c r="G13" i="2"/>
  <c r="Q13" i="2" s="1"/>
  <c r="L13" i="2"/>
  <c r="N13" i="2"/>
  <c r="P13" i="2"/>
  <c r="B14" i="2"/>
  <c r="E14" i="2"/>
  <c r="G14" i="2"/>
  <c r="Q14" i="2" s="1"/>
  <c r="L14" i="2"/>
  <c r="N14" i="2"/>
  <c r="P14" i="2"/>
  <c r="B15" i="2"/>
  <c r="E15" i="2"/>
  <c r="G15" i="2"/>
  <c r="Q15" i="2" s="1"/>
  <c r="L15" i="2"/>
  <c r="N15" i="2"/>
  <c r="P15" i="2"/>
  <c r="B16" i="2"/>
  <c r="E16" i="2"/>
  <c r="G16" i="2"/>
  <c r="Q16" i="2" s="1"/>
  <c r="L16" i="2"/>
  <c r="N16" i="2"/>
  <c r="P16" i="2"/>
  <c r="B17" i="2"/>
  <c r="E17" i="2"/>
  <c r="G17" i="2"/>
  <c r="Q17" i="2" s="1"/>
  <c r="L17" i="2"/>
  <c r="N17" i="2"/>
  <c r="P17" i="2"/>
  <c r="B18" i="2"/>
  <c r="E18" i="2"/>
  <c r="G18" i="2"/>
  <c r="Q18" i="2" s="1"/>
  <c r="L18" i="2"/>
  <c r="N18" i="2"/>
  <c r="P18" i="2"/>
  <c r="B19" i="2"/>
  <c r="E19" i="2"/>
  <c r="G19" i="2"/>
  <c r="Q19" i="2" s="1"/>
  <c r="L19" i="2"/>
  <c r="N19" i="2"/>
  <c r="P19" i="2"/>
  <c r="B20" i="2"/>
  <c r="E20" i="2"/>
  <c r="G20" i="2"/>
  <c r="Q20" i="2" s="1"/>
  <c r="L20" i="2"/>
  <c r="N20" i="2"/>
  <c r="P20" i="2"/>
  <c r="B21" i="2"/>
  <c r="E21" i="2"/>
  <c r="G21" i="2"/>
  <c r="Q21" i="2" s="1"/>
  <c r="L21" i="2"/>
  <c r="N21" i="2"/>
  <c r="P21" i="2"/>
  <c r="B22" i="2"/>
  <c r="E22" i="2"/>
  <c r="G22" i="2"/>
  <c r="L22" i="2"/>
  <c r="N22" i="2"/>
  <c r="P22" i="2"/>
  <c r="B23" i="2"/>
  <c r="E23" i="2"/>
  <c r="G23" i="2"/>
  <c r="Q23" i="2" s="1"/>
  <c r="L23" i="2"/>
  <c r="N23" i="2"/>
  <c r="P23" i="2"/>
  <c r="B24" i="2"/>
  <c r="E24" i="2"/>
  <c r="G24" i="2"/>
  <c r="Q24" i="2" s="1"/>
  <c r="L24" i="2"/>
  <c r="N24" i="2"/>
  <c r="P24" i="2"/>
  <c r="B25" i="2"/>
  <c r="E25" i="2"/>
  <c r="G25" i="2"/>
  <c r="Q25" i="2" s="1"/>
  <c r="L25" i="2"/>
  <c r="N25" i="2"/>
  <c r="P25" i="2"/>
  <c r="B26" i="2"/>
  <c r="E26" i="2"/>
  <c r="G26" i="2"/>
  <c r="Q26" i="2" s="1"/>
  <c r="L26" i="2"/>
  <c r="N26" i="2"/>
  <c r="P26" i="2"/>
  <c r="B27" i="2"/>
  <c r="E27" i="2"/>
  <c r="G27" i="2"/>
  <c r="Q27" i="2" s="1"/>
  <c r="L27" i="2"/>
  <c r="N27" i="2"/>
  <c r="P27" i="2"/>
  <c r="B28" i="2"/>
  <c r="E28" i="2"/>
  <c r="G28" i="2"/>
  <c r="Q28" i="2" s="1"/>
  <c r="L28" i="2"/>
  <c r="N28" i="2"/>
  <c r="P28" i="2"/>
  <c r="B29" i="2"/>
  <c r="E29" i="2"/>
  <c r="G29" i="2"/>
  <c r="Q29" i="2" s="1"/>
  <c r="L29" i="2"/>
  <c r="N29" i="2"/>
  <c r="P29" i="2"/>
  <c r="B30" i="2"/>
  <c r="E30" i="2"/>
  <c r="G30" i="2"/>
  <c r="Q30" i="2" s="1"/>
  <c r="L30" i="2"/>
  <c r="N30" i="2"/>
  <c r="P30" i="2"/>
  <c r="B31" i="2"/>
  <c r="E31" i="2"/>
  <c r="G31" i="2"/>
  <c r="L31" i="2"/>
  <c r="N31" i="2"/>
  <c r="P31" i="2"/>
  <c r="B32" i="2"/>
  <c r="E32" i="2"/>
  <c r="G32" i="2"/>
  <c r="L32" i="2"/>
  <c r="N32" i="2"/>
  <c r="P32" i="2"/>
  <c r="B33" i="2"/>
  <c r="E33" i="2"/>
  <c r="G33" i="2"/>
  <c r="L33" i="2"/>
  <c r="N33" i="2"/>
  <c r="P33" i="2"/>
  <c r="B34" i="2"/>
  <c r="E34" i="2"/>
  <c r="G34" i="2"/>
  <c r="Q34" i="2" s="1"/>
  <c r="L34" i="2"/>
  <c r="N34" i="2"/>
  <c r="P34" i="2"/>
  <c r="B35" i="2"/>
  <c r="E35" i="2"/>
  <c r="G35" i="2"/>
  <c r="L35" i="2"/>
  <c r="N35" i="2"/>
  <c r="P35" i="2"/>
  <c r="B36" i="2"/>
  <c r="E36" i="2"/>
  <c r="G36" i="2"/>
  <c r="Q36" i="2" s="1"/>
  <c r="L36" i="2"/>
  <c r="N36" i="2"/>
  <c r="P36" i="2"/>
  <c r="R28" i="2" l="1"/>
  <c r="R3" i="2"/>
  <c r="R24" i="2"/>
  <c r="R4" i="2"/>
  <c r="R26" i="2"/>
  <c r="R35" i="2"/>
  <c r="R31" i="2"/>
  <c r="R22" i="2"/>
  <c r="R36" i="2"/>
  <c r="R12" i="2"/>
  <c r="R16" i="2"/>
  <c r="R2" i="2"/>
  <c r="S20" i="2"/>
  <c r="T16" i="2"/>
  <c r="R15" i="2"/>
  <c r="R14" i="2"/>
  <c r="T28" i="2"/>
  <c r="S32" i="2"/>
  <c r="R29" i="2"/>
  <c r="S21" i="2"/>
  <c r="T9" i="2"/>
  <c r="T4" i="2"/>
  <c r="R33" i="2"/>
  <c r="R27" i="2"/>
  <c r="R18" i="2"/>
  <c r="S4" i="2"/>
  <c r="S24" i="2"/>
  <c r="T20" i="2"/>
  <c r="R19" i="2"/>
  <c r="S18" i="2"/>
  <c r="R13" i="2"/>
  <c r="S36" i="2"/>
  <c r="S28" i="2"/>
  <c r="T24" i="2"/>
  <c r="R23" i="2"/>
  <c r="S22" i="2"/>
  <c r="T6" i="2"/>
  <c r="S5" i="2"/>
  <c r="S16" i="2"/>
  <c r="Q3" i="2"/>
  <c r="R32" i="2"/>
  <c r="R30" i="2"/>
  <c r="S25" i="2"/>
  <c r="R20" i="2"/>
  <c r="R9" i="2"/>
  <c r="Q22" i="2"/>
  <c r="S17" i="2"/>
  <c r="T10" i="2"/>
  <c r="S8" i="2"/>
  <c r="Q33" i="2"/>
  <c r="Q31" i="2"/>
  <c r="S12" i="2"/>
  <c r="R8" i="2"/>
  <c r="T2" i="2"/>
  <c r="R34" i="2"/>
  <c r="T32" i="2"/>
  <c r="R25" i="2"/>
  <c r="R21" i="2"/>
  <c r="Q32" i="2"/>
  <c r="T14" i="2"/>
  <c r="T13" i="2"/>
  <c r="S9" i="2"/>
  <c r="T8" i="2"/>
  <c r="R7" i="2"/>
  <c r="R6" i="2"/>
  <c r="R17" i="2"/>
  <c r="T36" i="2"/>
  <c r="S34" i="2"/>
  <c r="T33" i="2"/>
  <c r="S30" i="2"/>
  <c r="T29" i="2"/>
  <c r="S26" i="2"/>
  <c r="T25" i="2"/>
  <c r="T22" i="2"/>
  <c r="T21" i="2"/>
  <c r="T18" i="2"/>
  <c r="T17" i="2"/>
  <c r="S13" i="2"/>
  <c r="T12" i="2"/>
  <c r="R11" i="2"/>
  <c r="R10" i="2"/>
  <c r="T3" i="2"/>
  <c r="R5" i="2"/>
  <c r="Q35" i="2"/>
  <c r="S33" i="2"/>
  <c r="S29" i="2"/>
  <c r="T5" i="2"/>
  <c r="T34" i="2"/>
  <c r="T30" i="2"/>
  <c r="T26" i="2"/>
  <c r="S14" i="2"/>
  <c r="S10" i="2"/>
  <c r="S6" i="2"/>
  <c r="S2" i="2"/>
  <c r="T31" i="2"/>
  <c r="T27" i="2"/>
  <c r="T23" i="2"/>
  <c r="T19" i="2"/>
  <c r="T15" i="2"/>
  <c r="T11" i="2"/>
  <c r="T7" i="2"/>
  <c r="T35" i="2"/>
  <c r="S35" i="2"/>
  <c r="S31" i="2"/>
  <c r="S27" i="2"/>
  <c r="S23" i="2"/>
  <c r="S19" i="2"/>
  <c r="S15" i="2"/>
  <c r="S11" i="2"/>
  <c r="S7" i="2"/>
  <c r="S3" i="2"/>
</calcChain>
</file>

<file path=xl/sharedStrings.xml><?xml version="1.0" encoding="utf-8"?>
<sst xmlns="http://schemas.openxmlformats.org/spreadsheetml/2006/main" count="305" uniqueCount="90">
  <si>
    <t>semestre</t>
  </si>
  <si>
    <t>jornada</t>
  </si>
  <si>
    <t>valorsemestre</t>
  </si>
  <si>
    <t>concepto</t>
  </si>
  <si>
    <t>valores_adicionales</t>
  </si>
  <si>
    <t>fecha_limite_pago</t>
  </si>
  <si>
    <t>fecha_inicio_recargo1</t>
  </si>
  <si>
    <t>fecha_inicio_recargo2</t>
  </si>
  <si>
    <t>valor_recargo1</t>
  </si>
  <si>
    <t>valor_recargo2</t>
  </si>
  <si>
    <t>fecha_inicio_recargo3</t>
  </si>
  <si>
    <t>valor_recargo3</t>
  </si>
  <si>
    <t>Rubiel</t>
  </si>
  <si>
    <t>Agudelo</t>
  </si>
  <si>
    <t>Jhon</t>
  </si>
  <si>
    <t>Alvarez</t>
  </si>
  <si>
    <t>Alejandra</t>
  </si>
  <si>
    <t>Arango</t>
  </si>
  <si>
    <t>Jaider</t>
  </si>
  <si>
    <t>Marlen</t>
  </si>
  <si>
    <t>Johana</t>
  </si>
  <si>
    <t>Atehortua</t>
  </si>
  <si>
    <t>Nai</t>
  </si>
  <si>
    <t>Luz</t>
  </si>
  <si>
    <t>Ayala</t>
  </si>
  <si>
    <t>Barrientos</t>
  </si>
  <si>
    <t>Mauro</t>
  </si>
  <si>
    <t>Betancur</t>
  </si>
  <si>
    <t>Luis</t>
  </si>
  <si>
    <t>Bustamante</t>
  </si>
  <si>
    <t>Yulieth</t>
  </si>
  <si>
    <t>Cardenas</t>
  </si>
  <si>
    <t>Daniel</t>
  </si>
  <si>
    <t>Cardona</t>
  </si>
  <si>
    <t>Jeisson</t>
  </si>
  <si>
    <t>Carlos</t>
  </si>
  <si>
    <t>Gaviria</t>
  </si>
  <si>
    <t>Hernado</t>
  </si>
  <si>
    <t>Echeverry</t>
  </si>
  <si>
    <t>Jose</t>
  </si>
  <si>
    <t>Fernandez</t>
  </si>
  <si>
    <t>Jorge</t>
  </si>
  <si>
    <t>Guzman</t>
  </si>
  <si>
    <t>Lina</t>
  </si>
  <si>
    <t>Giraldo</t>
  </si>
  <si>
    <t>Liliana</t>
  </si>
  <si>
    <t>Gomez</t>
  </si>
  <si>
    <t>Miller</t>
  </si>
  <si>
    <t>Andres</t>
  </si>
  <si>
    <t>Hincapie</t>
  </si>
  <si>
    <t>Isbelia</t>
  </si>
  <si>
    <t>Gonzalez</t>
  </si>
  <si>
    <t>Grisales</t>
  </si>
  <si>
    <t>Martha</t>
  </si>
  <si>
    <t>Henao</t>
  </si>
  <si>
    <t>Marisol</t>
  </si>
  <si>
    <t>Hernandez</t>
  </si>
  <si>
    <t>Cristian</t>
  </si>
  <si>
    <t>Juan</t>
  </si>
  <si>
    <t>Ruth</t>
  </si>
  <si>
    <t>Lopera</t>
  </si>
  <si>
    <t>Solina</t>
  </si>
  <si>
    <t>Lizeth</t>
  </si>
  <si>
    <t>Lopez</t>
  </si>
  <si>
    <t>Sandra</t>
  </si>
  <si>
    <t>Lujan</t>
  </si>
  <si>
    <t>Esmeralda</t>
  </si>
  <si>
    <t>Madrigal</t>
  </si>
  <si>
    <t>Diurna</t>
  </si>
  <si>
    <t>Nocturna</t>
  </si>
  <si>
    <t>Valor semestre</t>
  </si>
  <si>
    <t>Valor semestre/descuentoCoomeva</t>
  </si>
  <si>
    <t>Valor semestre/descuentoVotacion</t>
  </si>
  <si>
    <t>totalApagar_sinrecargo</t>
  </si>
  <si>
    <t>totalApagar_recargo1</t>
  </si>
  <si>
    <t>totalApagar_recargo2</t>
  </si>
  <si>
    <t>totalApagar_recargo3</t>
  </si>
  <si>
    <t>cod_solicitud</t>
  </si>
  <si>
    <t>nombres</t>
  </si>
  <si>
    <t>apellidos</t>
  </si>
  <si>
    <t>tipo_solicitud</t>
  </si>
  <si>
    <t>documento_origen</t>
  </si>
  <si>
    <t>fecha_solicitud</t>
  </si>
  <si>
    <t>estado</t>
  </si>
  <si>
    <t>cedula</t>
  </si>
  <si>
    <t>Pendiente</t>
  </si>
  <si>
    <t>Revisado</t>
  </si>
  <si>
    <t>Solicitud_de_matricula_financiera(SOLMAFI)</t>
  </si>
  <si>
    <t>Solicitud de matricula financiera</t>
  </si>
  <si>
    <t>SOLMAFI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</si>
</sst>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m\-yyyy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D228C-0C1A-47E0-8FEF-CEE9D9CD0143}">
  <dimension ref="A1:Y36"/>
  <sheetViews>
    <sheetView tabSelected="1" zoomScale="70" zoomScaleNormal="70" workbookViewId="0">
      <selection activeCell="A2" sqref="A2:A36"/>
    </sheetView>
  </sheetViews>
  <sheetFormatPr baseColWidth="10" defaultColWidth="9.140625" defaultRowHeight="15" x14ac:dyDescent="0.25"/>
  <cols>
    <col min="10" max="11" width="14.42578125" customWidth="1"/>
    <col min="13" max="13" width="14.5703125" customWidth="1"/>
    <col min="15" max="15" width="15.140625" customWidth="1"/>
    <col min="23" max="23" width="12.7109375" customWidth="1"/>
    <col min="25" max="25" width="12.7109375" customWidth="1"/>
  </cols>
  <sheetData>
    <row r="1" spans="1:25" x14ac:dyDescent="0.25">
      <c r="A1" t="s">
        <v>80</v>
      </c>
      <c r="B1" t="s">
        <v>77</v>
      </c>
      <c r="C1" t="s">
        <v>78</v>
      </c>
      <c r="D1" t="s">
        <v>79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8</v>
      </c>
      <c r="M1" t="s">
        <v>7</v>
      </c>
      <c r="N1" t="s">
        <v>9</v>
      </c>
      <c r="O1" t="s">
        <v>10</v>
      </c>
      <c r="P1" t="s">
        <v>11</v>
      </c>
      <c r="Q1" t="s">
        <v>73</v>
      </c>
      <c r="R1" t="s">
        <v>74</v>
      </c>
      <c r="S1" t="s">
        <v>75</v>
      </c>
      <c r="T1" t="s">
        <v>76</v>
      </c>
      <c r="U1" t="s">
        <v>80</v>
      </c>
      <c r="V1" t="s">
        <v>81</v>
      </c>
      <c r="W1" t="s">
        <v>82</v>
      </c>
      <c r="X1" t="s">
        <v>83</v>
      </c>
      <c r="Y1" t="s">
        <v>84</v>
      </c>
    </row>
    <row r="2" spans="1:25" x14ac:dyDescent="0.25">
      <c r="A2" t="s">
        <v>89</v>
      </c>
      <c r="B2">
        <f ca="1">RANDBETWEEN(1,9999)</f>
        <v>2218</v>
      </c>
      <c r="C2" t="s">
        <v>12</v>
      </c>
      <c r="D2" t="s">
        <v>13</v>
      </c>
      <c r="E2">
        <f ca="1">RANDBETWEEN(1,10)</f>
        <v>3</v>
      </c>
      <c r="F2" t="s">
        <v>68</v>
      </c>
      <c r="G2">
        <f ca="1">RANDBETWEEN(1000000,4000000)</f>
        <v>2954231</v>
      </c>
      <c r="H2" t="s">
        <v>70</v>
      </c>
      <c r="I2">
        <v>0</v>
      </c>
      <c r="J2" s="1">
        <f ca="1">RANDBETWEEN(DATE(2020,1,30),DATE(2020,7,30))</f>
        <v>43929</v>
      </c>
      <c r="K2" s="1">
        <f ca="1">RANDBETWEEN(DATE(2020,1,30),DATE(2020,7,30))</f>
        <v>43933</v>
      </c>
      <c r="L2">
        <f ca="1">RANDBETWEEN(100000,200000)</f>
        <v>115904</v>
      </c>
      <c r="M2" s="1">
        <f ca="1">RANDBETWEEN(DATE(2020,1,30),DATE(2020,7,30))</f>
        <v>43935</v>
      </c>
      <c r="N2">
        <f ca="1">RANDBETWEEN(100000,200000)</f>
        <v>103698</v>
      </c>
      <c r="O2" s="1">
        <f ca="1">RANDBETWEEN(DATE(2020,1,30),DATE(2020,7,30))</f>
        <v>43930</v>
      </c>
      <c r="P2">
        <f ca="1">RANDBETWEEN(100000,200000)</f>
        <v>114096</v>
      </c>
      <c r="Q2">
        <f ca="1">SUM(G2,I2)</f>
        <v>2954231</v>
      </c>
      <c r="R2">
        <f ca="1">SUM(G2,I2,L2)</f>
        <v>3070135</v>
      </c>
      <c r="S2">
        <f ca="1">SUM(G2,I2,L2,N2)</f>
        <v>3173833</v>
      </c>
      <c r="T2">
        <f ca="1">SUM(G2,I2,L2,N2,P2)</f>
        <v>3287929</v>
      </c>
      <c r="U2" t="s">
        <v>88</v>
      </c>
      <c r="V2" t="s">
        <v>87</v>
      </c>
      <c r="W2" s="1">
        <f ca="1">RANDBETWEEN(DATE(2020,1,30),DATE(2020,7,30))</f>
        <v>44001</v>
      </c>
      <c r="X2" t="s">
        <v>85</v>
      </c>
      <c r="Y2">
        <f ca="1">RANDBETWEEN(1144211277,1144999999)</f>
        <v>1144746239</v>
      </c>
    </row>
    <row r="3" spans="1:25" x14ac:dyDescent="0.25">
      <c r="A3" t="s">
        <v>89</v>
      </c>
      <c r="B3">
        <f t="shared" ref="B3:B36" ca="1" si="0">RANDBETWEEN(1,9999)</f>
        <v>2322</v>
      </c>
      <c r="C3" t="s">
        <v>14</v>
      </c>
      <c r="D3" t="s">
        <v>15</v>
      </c>
      <c r="E3">
        <f t="shared" ref="E3:E36" ca="1" si="1">RANDBETWEEN(1,10)</f>
        <v>7</v>
      </c>
      <c r="F3" t="s">
        <v>69</v>
      </c>
      <c r="G3">
        <f t="shared" ref="G3:G36" ca="1" si="2">RANDBETWEEN(1000000,4000000)</f>
        <v>3087598</v>
      </c>
      <c r="H3" t="s">
        <v>70</v>
      </c>
      <c r="I3">
        <v>0</v>
      </c>
      <c r="J3" s="1">
        <f t="shared" ref="J3:K36" ca="1" si="3">RANDBETWEEN(DATE(2020,1,30),DATE(2020,7,30))</f>
        <v>43963</v>
      </c>
      <c r="K3" s="1">
        <f t="shared" ca="1" si="3"/>
        <v>43992</v>
      </c>
      <c r="L3">
        <f t="shared" ref="L3:L36" ca="1" si="4">RANDBETWEEN(100000,200000)</f>
        <v>172472</v>
      </c>
      <c r="M3" s="1">
        <f t="shared" ref="M3:M36" ca="1" si="5">RANDBETWEEN(DATE(2020,1,30),DATE(2020,7,30))</f>
        <v>43883</v>
      </c>
      <c r="N3">
        <f t="shared" ref="N3:N36" ca="1" si="6">RANDBETWEEN(100000,200000)</f>
        <v>104166</v>
      </c>
      <c r="O3" s="1">
        <f t="shared" ref="O3:O36" ca="1" si="7">RANDBETWEEN(DATE(2020,1,30),DATE(2020,7,30))</f>
        <v>43956</v>
      </c>
      <c r="P3">
        <f t="shared" ref="P3:P36" ca="1" si="8">RANDBETWEEN(100000,200000)</f>
        <v>183839</v>
      </c>
      <c r="Q3">
        <f t="shared" ref="Q3:Q36" ca="1" si="9">SUM(G3,I3)</f>
        <v>3087598</v>
      </c>
      <c r="R3">
        <f t="shared" ref="R3:R36" ca="1" si="10">SUM(G3,I3,L3)</f>
        <v>3260070</v>
      </c>
      <c r="S3">
        <f t="shared" ref="S3:S36" ca="1" si="11">SUM(G3,I3,L3,N3)</f>
        <v>3364236</v>
      </c>
      <c r="T3">
        <f t="shared" ref="T3:T36" ca="1" si="12">SUM(G3,I3,L3,N3,P3)</f>
        <v>3548075</v>
      </c>
      <c r="U3" t="s">
        <v>88</v>
      </c>
      <c r="V3" t="s">
        <v>87</v>
      </c>
      <c r="W3" s="1">
        <f t="shared" ref="W3:W36" ca="1" si="13">RANDBETWEEN(DATE(2020,1,30),DATE(2020,7,30))</f>
        <v>43900</v>
      </c>
      <c r="X3" t="s">
        <v>86</v>
      </c>
      <c r="Y3">
        <f t="shared" ref="Y3:Y36" ca="1" si="14">RANDBETWEEN(1144211277,1144999999)</f>
        <v>1144351830</v>
      </c>
    </row>
    <row r="4" spans="1:25" x14ac:dyDescent="0.25">
      <c r="A4" t="s">
        <v>89</v>
      </c>
      <c r="B4">
        <f t="shared" ca="1" si="0"/>
        <v>3804</v>
      </c>
      <c r="C4" t="s">
        <v>16</v>
      </c>
      <c r="D4" t="s">
        <v>17</v>
      </c>
      <c r="E4">
        <f t="shared" ca="1" si="1"/>
        <v>5</v>
      </c>
      <c r="F4" t="s">
        <v>68</v>
      </c>
      <c r="G4">
        <f t="shared" ca="1" si="2"/>
        <v>2132222</v>
      </c>
      <c r="H4" t="s">
        <v>71</v>
      </c>
      <c r="I4">
        <v>-200000</v>
      </c>
      <c r="J4" s="1">
        <f t="shared" ca="1" si="3"/>
        <v>43989</v>
      </c>
      <c r="K4" s="1">
        <f t="shared" ca="1" si="3"/>
        <v>44024</v>
      </c>
      <c r="L4">
        <f t="shared" ca="1" si="4"/>
        <v>161530</v>
      </c>
      <c r="M4" s="1">
        <f t="shared" ca="1" si="5"/>
        <v>43938</v>
      </c>
      <c r="N4">
        <f t="shared" ca="1" si="6"/>
        <v>115093</v>
      </c>
      <c r="O4" s="1">
        <f t="shared" ca="1" si="7"/>
        <v>43951</v>
      </c>
      <c r="P4">
        <f t="shared" ca="1" si="8"/>
        <v>193101</v>
      </c>
      <c r="Q4">
        <f t="shared" ca="1" si="9"/>
        <v>1932222</v>
      </c>
      <c r="R4">
        <f t="shared" ca="1" si="10"/>
        <v>2093752</v>
      </c>
      <c r="S4">
        <f t="shared" ca="1" si="11"/>
        <v>2208845</v>
      </c>
      <c r="T4">
        <f t="shared" ca="1" si="12"/>
        <v>2401946</v>
      </c>
      <c r="U4" t="s">
        <v>88</v>
      </c>
      <c r="V4" t="s">
        <v>87</v>
      </c>
      <c r="W4" s="1">
        <f t="shared" ca="1" si="13"/>
        <v>44005</v>
      </c>
      <c r="X4" t="s">
        <v>85</v>
      </c>
      <c r="Y4">
        <f t="shared" ca="1" si="14"/>
        <v>1144488858</v>
      </c>
    </row>
    <row r="5" spans="1:25" x14ac:dyDescent="0.25">
      <c r="A5" t="s">
        <v>89</v>
      </c>
      <c r="B5">
        <f t="shared" ca="1" si="0"/>
        <v>3163</v>
      </c>
      <c r="C5" t="s">
        <v>18</v>
      </c>
      <c r="D5" t="s">
        <v>17</v>
      </c>
      <c r="E5">
        <f t="shared" ca="1" si="1"/>
        <v>5</v>
      </c>
      <c r="F5" t="s">
        <v>69</v>
      </c>
      <c r="G5">
        <f t="shared" ca="1" si="2"/>
        <v>2945902</v>
      </c>
      <c r="H5" t="s">
        <v>71</v>
      </c>
      <c r="I5">
        <v>-200000</v>
      </c>
      <c r="J5" s="1">
        <f t="shared" ca="1" si="3"/>
        <v>43882</v>
      </c>
      <c r="K5" s="1">
        <f t="shared" ca="1" si="3"/>
        <v>43945</v>
      </c>
      <c r="L5">
        <f t="shared" ca="1" si="4"/>
        <v>197703</v>
      </c>
      <c r="M5" s="1">
        <f t="shared" ca="1" si="5"/>
        <v>44004</v>
      </c>
      <c r="N5">
        <f t="shared" ca="1" si="6"/>
        <v>135068</v>
      </c>
      <c r="O5" s="1">
        <f t="shared" ca="1" si="7"/>
        <v>43902</v>
      </c>
      <c r="P5">
        <f t="shared" ca="1" si="8"/>
        <v>101248</v>
      </c>
      <c r="Q5">
        <f t="shared" ca="1" si="9"/>
        <v>2745902</v>
      </c>
      <c r="R5">
        <f t="shared" ca="1" si="10"/>
        <v>2943605</v>
      </c>
      <c r="S5">
        <f t="shared" ca="1" si="11"/>
        <v>3078673</v>
      </c>
      <c r="T5">
        <f t="shared" ca="1" si="12"/>
        <v>3179921</v>
      </c>
      <c r="U5" t="s">
        <v>88</v>
      </c>
      <c r="V5" t="s">
        <v>87</v>
      </c>
      <c r="W5" s="1">
        <f t="shared" ca="1" si="13"/>
        <v>43920</v>
      </c>
      <c r="X5" t="s">
        <v>86</v>
      </c>
      <c r="Y5">
        <f t="shared" ca="1" si="14"/>
        <v>1144540894</v>
      </c>
    </row>
    <row r="6" spans="1:25" x14ac:dyDescent="0.25">
      <c r="A6" t="s">
        <v>89</v>
      </c>
      <c r="B6">
        <f t="shared" ca="1" si="0"/>
        <v>8130</v>
      </c>
      <c r="C6" t="s">
        <v>19</v>
      </c>
      <c r="D6" t="s">
        <v>17</v>
      </c>
      <c r="E6">
        <f t="shared" ca="1" si="1"/>
        <v>9</v>
      </c>
      <c r="F6" t="s">
        <v>68</v>
      </c>
      <c r="G6">
        <f t="shared" ca="1" si="2"/>
        <v>1974695</v>
      </c>
      <c r="H6" t="s">
        <v>71</v>
      </c>
      <c r="I6">
        <v>-200000</v>
      </c>
      <c r="J6" s="1">
        <f t="shared" ca="1" si="3"/>
        <v>43968</v>
      </c>
      <c r="K6" s="1">
        <f t="shared" ca="1" si="3"/>
        <v>43984</v>
      </c>
      <c r="L6">
        <f t="shared" ca="1" si="4"/>
        <v>161059</v>
      </c>
      <c r="M6" s="1">
        <f t="shared" ca="1" si="5"/>
        <v>43961</v>
      </c>
      <c r="N6">
        <f t="shared" ca="1" si="6"/>
        <v>173595</v>
      </c>
      <c r="O6" s="1">
        <f t="shared" ca="1" si="7"/>
        <v>43864</v>
      </c>
      <c r="P6">
        <f t="shared" ca="1" si="8"/>
        <v>144072</v>
      </c>
      <c r="Q6">
        <f t="shared" ca="1" si="9"/>
        <v>1774695</v>
      </c>
      <c r="R6">
        <f t="shared" ca="1" si="10"/>
        <v>1935754</v>
      </c>
      <c r="S6">
        <f t="shared" ca="1" si="11"/>
        <v>2109349</v>
      </c>
      <c r="T6">
        <f t="shared" ca="1" si="12"/>
        <v>2253421</v>
      </c>
      <c r="U6" t="s">
        <v>88</v>
      </c>
      <c r="V6" t="s">
        <v>87</v>
      </c>
      <c r="W6" s="1">
        <f t="shared" ca="1" si="13"/>
        <v>43984</v>
      </c>
      <c r="X6" t="s">
        <v>85</v>
      </c>
      <c r="Y6">
        <f t="shared" ca="1" si="14"/>
        <v>1144909051</v>
      </c>
    </row>
    <row r="7" spans="1:25" x14ac:dyDescent="0.25">
      <c r="A7" t="s">
        <v>89</v>
      </c>
      <c r="B7">
        <f t="shared" ca="1" si="0"/>
        <v>9010</v>
      </c>
      <c r="C7" t="s">
        <v>20</v>
      </c>
      <c r="D7" t="s">
        <v>21</v>
      </c>
      <c r="E7">
        <f t="shared" ca="1" si="1"/>
        <v>7</v>
      </c>
      <c r="F7" t="s">
        <v>69</v>
      </c>
      <c r="G7">
        <f t="shared" ca="1" si="2"/>
        <v>1372694</v>
      </c>
      <c r="H7" t="s">
        <v>70</v>
      </c>
      <c r="I7">
        <v>0</v>
      </c>
      <c r="J7" s="1">
        <f t="shared" ca="1" si="3"/>
        <v>43971</v>
      </c>
      <c r="K7" s="1">
        <f t="shared" ca="1" si="3"/>
        <v>44014</v>
      </c>
      <c r="L7">
        <f t="shared" ca="1" si="4"/>
        <v>159417</v>
      </c>
      <c r="M7" s="1">
        <f t="shared" ca="1" si="5"/>
        <v>43883</v>
      </c>
      <c r="N7">
        <f t="shared" ca="1" si="6"/>
        <v>180999</v>
      </c>
      <c r="O7" s="1">
        <f t="shared" ca="1" si="7"/>
        <v>43883</v>
      </c>
      <c r="P7">
        <f t="shared" ca="1" si="8"/>
        <v>114473</v>
      </c>
      <c r="Q7">
        <f t="shared" ca="1" si="9"/>
        <v>1372694</v>
      </c>
      <c r="R7">
        <f t="shared" ca="1" si="10"/>
        <v>1532111</v>
      </c>
      <c r="S7">
        <f t="shared" ca="1" si="11"/>
        <v>1713110</v>
      </c>
      <c r="T7">
        <f t="shared" ca="1" si="12"/>
        <v>1827583</v>
      </c>
      <c r="U7" t="s">
        <v>88</v>
      </c>
      <c r="V7" t="s">
        <v>87</v>
      </c>
      <c r="W7" s="1">
        <f t="shared" ca="1" si="13"/>
        <v>43942</v>
      </c>
      <c r="X7" t="s">
        <v>86</v>
      </c>
      <c r="Y7">
        <f t="shared" ca="1" si="14"/>
        <v>1144898374</v>
      </c>
    </row>
    <row r="8" spans="1:25" x14ac:dyDescent="0.25">
      <c r="A8" t="s">
        <v>89</v>
      </c>
      <c r="B8">
        <f t="shared" ca="1" si="0"/>
        <v>6689</v>
      </c>
      <c r="C8" t="s">
        <v>22</v>
      </c>
      <c r="D8" t="s">
        <v>21</v>
      </c>
      <c r="E8">
        <f t="shared" ca="1" si="1"/>
        <v>8</v>
      </c>
      <c r="F8" t="s">
        <v>69</v>
      </c>
      <c r="G8">
        <f t="shared" ca="1" si="2"/>
        <v>1335036</v>
      </c>
      <c r="H8" t="s">
        <v>72</v>
      </c>
      <c r="I8">
        <v>-50000</v>
      </c>
      <c r="J8" s="1">
        <f t="shared" ca="1" si="3"/>
        <v>43970</v>
      </c>
      <c r="K8" s="1">
        <f t="shared" ca="1" si="3"/>
        <v>43973</v>
      </c>
      <c r="L8">
        <f t="shared" ca="1" si="4"/>
        <v>118239</v>
      </c>
      <c r="M8" s="1">
        <f t="shared" ca="1" si="5"/>
        <v>43946</v>
      </c>
      <c r="N8">
        <f t="shared" ca="1" si="6"/>
        <v>161648</v>
      </c>
      <c r="O8" s="1">
        <f t="shared" ca="1" si="7"/>
        <v>43961</v>
      </c>
      <c r="P8">
        <f t="shared" ca="1" si="8"/>
        <v>195087</v>
      </c>
      <c r="Q8">
        <f t="shared" ca="1" si="9"/>
        <v>1285036</v>
      </c>
      <c r="R8">
        <f t="shared" ca="1" si="10"/>
        <v>1403275</v>
      </c>
      <c r="S8">
        <f t="shared" ca="1" si="11"/>
        <v>1564923</v>
      </c>
      <c r="T8">
        <f t="shared" ca="1" si="12"/>
        <v>1760010</v>
      </c>
      <c r="U8" t="s">
        <v>88</v>
      </c>
      <c r="V8" t="s">
        <v>87</v>
      </c>
      <c r="W8" s="1">
        <f t="shared" ca="1" si="13"/>
        <v>43947</v>
      </c>
      <c r="X8" t="s">
        <v>85</v>
      </c>
      <c r="Y8">
        <f t="shared" ca="1" si="14"/>
        <v>1144942656</v>
      </c>
    </row>
    <row r="9" spans="1:25" x14ac:dyDescent="0.25">
      <c r="A9" t="s">
        <v>89</v>
      </c>
      <c r="B9">
        <f t="shared" ca="1" si="0"/>
        <v>1195</v>
      </c>
      <c r="C9" t="s">
        <v>23</v>
      </c>
      <c r="D9" t="s">
        <v>24</v>
      </c>
      <c r="E9">
        <f t="shared" ca="1" si="1"/>
        <v>9</v>
      </c>
      <c r="F9" t="s">
        <v>69</v>
      </c>
      <c r="G9">
        <f t="shared" ca="1" si="2"/>
        <v>2842221</v>
      </c>
      <c r="H9" t="s">
        <v>71</v>
      </c>
      <c r="I9">
        <v>-200000</v>
      </c>
      <c r="J9" s="1">
        <f t="shared" ca="1" si="3"/>
        <v>43976</v>
      </c>
      <c r="K9" s="1">
        <f t="shared" ca="1" si="3"/>
        <v>43866</v>
      </c>
      <c r="L9">
        <f t="shared" ca="1" si="4"/>
        <v>162377</v>
      </c>
      <c r="M9" s="1">
        <f t="shared" ca="1" si="5"/>
        <v>43896</v>
      </c>
      <c r="N9">
        <f t="shared" ca="1" si="6"/>
        <v>122650</v>
      </c>
      <c r="O9" s="1">
        <f t="shared" ca="1" si="7"/>
        <v>43941</v>
      </c>
      <c r="P9">
        <f t="shared" ca="1" si="8"/>
        <v>189702</v>
      </c>
      <c r="Q9">
        <f t="shared" ca="1" si="9"/>
        <v>2642221</v>
      </c>
      <c r="R9">
        <f t="shared" ca="1" si="10"/>
        <v>2804598</v>
      </c>
      <c r="S9">
        <f t="shared" ca="1" si="11"/>
        <v>2927248</v>
      </c>
      <c r="T9">
        <f t="shared" ca="1" si="12"/>
        <v>3116950</v>
      </c>
      <c r="U9" t="s">
        <v>88</v>
      </c>
      <c r="V9" t="s">
        <v>87</v>
      </c>
      <c r="W9" s="1">
        <f t="shared" ca="1" si="13"/>
        <v>43954</v>
      </c>
      <c r="X9" t="s">
        <v>86</v>
      </c>
      <c r="Y9">
        <f t="shared" ca="1" si="14"/>
        <v>1144281322</v>
      </c>
    </row>
    <row r="10" spans="1:25" x14ac:dyDescent="0.25">
      <c r="A10" t="s">
        <v>89</v>
      </c>
      <c r="B10">
        <f t="shared" ca="1" si="0"/>
        <v>4091</v>
      </c>
      <c r="C10" t="s">
        <v>14</v>
      </c>
      <c r="D10" t="s">
        <v>25</v>
      </c>
      <c r="E10">
        <f t="shared" ca="1" si="1"/>
        <v>9</v>
      </c>
      <c r="F10" t="s">
        <v>69</v>
      </c>
      <c r="G10">
        <f t="shared" ca="1" si="2"/>
        <v>3044065</v>
      </c>
      <c r="H10" t="s">
        <v>71</v>
      </c>
      <c r="I10">
        <v>-200000</v>
      </c>
      <c r="J10" s="1">
        <f t="shared" ca="1" si="3"/>
        <v>43925</v>
      </c>
      <c r="K10" s="1">
        <f t="shared" ca="1" si="3"/>
        <v>44007</v>
      </c>
      <c r="L10">
        <f t="shared" ca="1" si="4"/>
        <v>157876</v>
      </c>
      <c r="M10" s="1">
        <f t="shared" ca="1" si="5"/>
        <v>44004</v>
      </c>
      <c r="N10">
        <f t="shared" ca="1" si="6"/>
        <v>127148</v>
      </c>
      <c r="O10" s="1">
        <f t="shared" ca="1" si="7"/>
        <v>44001</v>
      </c>
      <c r="P10">
        <f t="shared" ca="1" si="8"/>
        <v>144095</v>
      </c>
      <c r="Q10">
        <f ca="1">SUM(G10,I10)</f>
        <v>2844065</v>
      </c>
      <c r="R10">
        <f ca="1">SUM(G10,I10,L10)</f>
        <v>3001941</v>
      </c>
      <c r="S10">
        <f ca="1">SUM(G10,I10,L10,N10)</f>
        <v>3129089</v>
      </c>
      <c r="T10">
        <f t="shared" ca="1" si="12"/>
        <v>3273184</v>
      </c>
      <c r="U10" t="s">
        <v>88</v>
      </c>
      <c r="V10" t="s">
        <v>87</v>
      </c>
      <c r="W10" s="1">
        <f t="shared" ca="1" si="13"/>
        <v>43947</v>
      </c>
      <c r="X10" t="s">
        <v>85</v>
      </c>
      <c r="Y10">
        <f t="shared" ca="1" si="14"/>
        <v>1144579665</v>
      </c>
    </row>
    <row r="11" spans="1:25" x14ac:dyDescent="0.25">
      <c r="A11" t="s">
        <v>89</v>
      </c>
      <c r="B11">
        <f t="shared" ca="1" si="0"/>
        <v>4604</v>
      </c>
      <c r="C11" t="s">
        <v>26</v>
      </c>
      <c r="D11" t="s">
        <v>27</v>
      </c>
      <c r="E11">
        <f t="shared" ca="1" si="1"/>
        <v>10</v>
      </c>
      <c r="F11" t="s">
        <v>69</v>
      </c>
      <c r="G11">
        <f t="shared" ca="1" si="2"/>
        <v>3244107</v>
      </c>
      <c r="H11" t="s">
        <v>71</v>
      </c>
      <c r="I11">
        <v>-200000</v>
      </c>
      <c r="J11" s="1">
        <f t="shared" ca="1" si="3"/>
        <v>43943</v>
      </c>
      <c r="K11" s="1">
        <f t="shared" ca="1" si="3"/>
        <v>43991</v>
      </c>
      <c r="L11">
        <f t="shared" ca="1" si="4"/>
        <v>128609</v>
      </c>
      <c r="M11" s="1">
        <f t="shared" ca="1" si="5"/>
        <v>43962</v>
      </c>
      <c r="N11">
        <f t="shared" ca="1" si="6"/>
        <v>141370</v>
      </c>
      <c r="O11" s="1">
        <f t="shared" ca="1" si="7"/>
        <v>43943</v>
      </c>
      <c r="P11">
        <f t="shared" ca="1" si="8"/>
        <v>192508</v>
      </c>
      <c r="Q11">
        <f t="shared" ca="1" si="9"/>
        <v>3044107</v>
      </c>
      <c r="R11">
        <f t="shared" ca="1" si="10"/>
        <v>3172716</v>
      </c>
      <c r="S11">
        <f t="shared" ca="1" si="11"/>
        <v>3314086</v>
      </c>
      <c r="T11">
        <f ca="1">SUM(G11,I11,L11,N11,P11)</f>
        <v>3506594</v>
      </c>
      <c r="U11" t="s">
        <v>88</v>
      </c>
      <c r="V11" t="s">
        <v>87</v>
      </c>
      <c r="W11" s="1">
        <f t="shared" ca="1" si="13"/>
        <v>43981</v>
      </c>
      <c r="X11" t="s">
        <v>86</v>
      </c>
      <c r="Y11">
        <f t="shared" ca="1" si="14"/>
        <v>1144642502</v>
      </c>
    </row>
    <row r="12" spans="1:25" x14ac:dyDescent="0.25">
      <c r="A12" t="s">
        <v>89</v>
      </c>
      <c r="B12">
        <f t="shared" ca="1" si="0"/>
        <v>9733</v>
      </c>
      <c r="C12" t="s">
        <v>28</v>
      </c>
      <c r="D12" t="s">
        <v>29</v>
      </c>
      <c r="E12">
        <f t="shared" ca="1" si="1"/>
        <v>7</v>
      </c>
      <c r="F12" t="s">
        <v>68</v>
      </c>
      <c r="G12">
        <f t="shared" ca="1" si="2"/>
        <v>3469530</v>
      </c>
      <c r="H12" t="s">
        <v>70</v>
      </c>
      <c r="I12">
        <v>0</v>
      </c>
      <c r="J12" s="1">
        <f t="shared" ca="1" si="3"/>
        <v>43992</v>
      </c>
      <c r="K12" s="1">
        <f t="shared" ca="1" si="3"/>
        <v>44019</v>
      </c>
      <c r="L12">
        <f t="shared" ca="1" si="4"/>
        <v>112682</v>
      </c>
      <c r="M12" s="1">
        <f t="shared" ca="1" si="5"/>
        <v>43943</v>
      </c>
      <c r="N12">
        <f t="shared" ca="1" si="6"/>
        <v>161521</v>
      </c>
      <c r="O12" s="1">
        <f t="shared" ca="1" si="7"/>
        <v>43932</v>
      </c>
      <c r="P12">
        <f t="shared" ca="1" si="8"/>
        <v>106221</v>
      </c>
      <c r="Q12">
        <f t="shared" ca="1" si="9"/>
        <v>3469530</v>
      </c>
      <c r="R12">
        <f t="shared" ca="1" si="10"/>
        <v>3582212</v>
      </c>
      <c r="S12">
        <f t="shared" ca="1" si="11"/>
        <v>3743733</v>
      </c>
      <c r="T12">
        <f t="shared" ca="1" si="12"/>
        <v>3849954</v>
      </c>
      <c r="U12" t="s">
        <v>88</v>
      </c>
      <c r="V12" t="s">
        <v>87</v>
      </c>
      <c r="W12" s="1">
        <f t="shared" ca="1" si="13"/>
        <v>43942</v>
      </c>
      <c r="X12" t="s">
        <v>85</v>
      </c>
      <c r="Y12">
        <f t="shared" ca="1" si="14"/>
        <v>1144506886</v>
      </c>
    </row>
    <row r="13" spans="1:25" x14ac:dyDescent="0.25">
      <c r="A13" t="s">
        <v>89</v>
      </c>
      <c r="B13">
        <f t="shared" ca="1" si="0"/>
        <v>317</v>
      </c>
      <c r="C13" t="s">
        <v>30</v>
      </c>
      <c r="D13" t="s">
        <v>31</v>
      </c>
      <c r="E13">
        <f t="shared" ca="1" si="1"/>
        <v>9</v>
      </c>
      <c r="F13" t="s">
        <v>69</v>
      </c>
      <c r="G13">
        <f t="shared" ca="1" si="2"/>
        <v>3034815</v>
      </c>
      <c r="H13" t="s">
        <v>70</v>
      </c>
      <c r="I13">
        <v>0</v>
      </c>
      <c r="J13" s="1">
        <f t="shared" ca="1" si="3"/>
        <v>43861</v>
      </c>
      <c r="K13" s="1">
        <f t="shared" ca="1" si="3"/>
        <v>43958</v>
      </c>
      <c r="L13">
        <f t="shared" ca="1" si="4"/>
        <v>130225</v>
      </c>
      <c r="M13" s="1">
        <f t="shared" ca="1" si="5"/>
        <v>43907</v>
      </c>
      <c r="N13">
        <f t="shared" ca="1" si="6"/>
        <v>160089</v>
      </c>
      <c r="O13" s="1">
        <f t="shared" ca="1" si="7"/>
        <v>43876</v>
      </c>
      <c r="P13">
        <f t="shared" ca="1" si="8"/>
        <v>187226</v>
      </c>
      <c r="Q13">
        <f t="shared" ca="1" si="9"/>
        <v>3034815</v>
      </c>
      <c r="R13">
        <f t="shared" ca="1" si="10"/>
        <v>3165040</v>
      </c>
      <c r="S13">
        <f t="shared" ca="1" si="11"/>
        <v>3325129</v>
      </c>
      <c r="T13">
        <f t="shared" ca="1" si="12"/>
        <v>3512355</v>
      </c>
      <c r="U13" t="s">
        <v>88</v>
      </c>
      <c r="V13" t="s">
        <v>87</v>
      </c>
      <c r="W13" s="1">
        <f t="shared" ca="1" si="13"/>
        <v>43901</v>
      </c>
      <c r="X13" t="s">
        <v>86</v>
      </c>
      <c r="Y13">
        <f t="shared" ca="1" si="14"/>
        <v>1144678411</v>
      </c>
    </row>
    <row r="14" spans="1:25" x14ac:dyDescent="0.25">
      <c r="A14" t="s">
        <v>89</v>
      </c>
      <c r="B14">
        <f t="shared" ca="1" si="0"/>
        <v>6794</v>
      </c>
      <c r="C14" t="s">
        <v>32</v>
      </c>
      <c r="D14" t="s">
        <v>33</v>
      </c>
      <c r="E14">
        <f t="shared" ca="1" si="1"/>
        <v>8</v>
      </c>
      <c r="F14" t="s">
        <v>69</v>
      </c>
      <c r="G14">
        <f t="shared" ca="1" si="2"/>
        <v>2615266</v>
      </c>
      <c r="H14" t="s">
        <v>72</v>
      </c>
      <c r="I14">
        <v>-50000</v>
      </c>
      <c r="J14" s="1">
        <f t="shared" ca="1" si="3"/>
        <v>43977</v>
      </c>
      <c r="K14" s="1">
        <f t="shared" ca="1" si="3"/>
        <v>43973</v>
      </c>
      <c r="L14">
        <f t="shared" ca="1" si="4"/>
        <v>123050</v>
      </c>
      <c r="M14" s="1">
        <f t="shared" ca="1" si="5"/>
        <v>43982</v>
      </c>
      <c r="N14">
        <f t="shared" ca="1" si="6"/>
        <v>185174</v>
      </c>
      <c r="O14" s="1">
        <f t="shared" ca="1" si="7"/>
        <v>43860</v>
      </c>
      <c r="P14">
        <f t="shared" ca="1" si="8"/>
        <v>153100</v>
      </c>
      <c r="Q14">
        <f t="shared" ca="1" si="9"/>
        <v>2565266</v>
      </c>
      <c r="R14">
        <f t="shared" ca="1" si="10"/>
        <v>2688316</v>
      </c>
      <c r="S14">
        <f t="shared" ca="1" si="11"/>
        <v>2873490</v>
      </c>
      <c r="T14">
        <f t="shared" ca="1" si="12"/>
        <v>3026590</v>
      </c>
      <c r="U14" t="s">
        <v>88</v>
      </c>
      <c r="V14" t="s">
        <v>87</v>
      </c>
      <c r="W14" s="1">
        <f t="shared" ca="1" si="13"/>
        <v>43890</v>
      </c>
      <c r="X14" t="s">
        <v>85</v>
      </c>
      <c r="Y14">
        <f t="shared" ca="1" si="14"/>
        <v>1144412816</v>
      </c>
    </row>
    <row r="15" spans="1:25" x14ac:dyDescent="0.25">
      <c r="A15" t="s">
        <v>89</v>
      </c>
      <c r="B15">
        <f t="shared" ca="1" si="0"/>
        <v>5021</v>
      </c>
      <c r="C15" t="s">
        <v>34</v>
      </c>
      <c r="D15" t="s">
        <v>29</v>
      </c>
      <c r="E15">
        <f t="shared" ca="1" si="1"/>
        <v>5</v>
      </c>
      <c r="F15" t="s">
        <v>69</v>
      </c>
      <c r="G15">
        <f t="shared" ca="1" si="2"/>
        <v>2195241</v>
      </c>
      <c r="H15" t="s">
        <v>72</v>
      </c>
      <c r="I15">
        <v>-50000</v>
      </c>
      <c r="J15" s="1">
        <f t="shared" ca="1" si="3"/>
        <v>44024</v>
      </c>
      <c r="K15" s="1">
        <f t="shared" ca="1" si="3"/>
        <v>44012</v>
      </c>
      <c r="L15">
        <f t="shared" ca="1" si="4"/>
        <v>119049</v>
      </c>
      <c r="M15" s="1">
        <f t="shared" ca="1" si="5"/>
        <v>43959</v>
      </c>
      <c r="N15">
        <f t="shared" ca="1" si="6"/>
        <v>189300</v>
      </c>
      <c r="O15" s="1">
        <f t="shared" ca="1" si="7"/>
        <v>43895</v>
      </c>
      <c r="P15">
        <f t="shared" ca="1" si="8"/>
        <v>177245</v>
      </c>
      <c r="Q15">
        <f t="shared" ca="1" si="9"/>
        <v>2145241</v>
      </c>
      <c r="R15">
        <f t="shared" ca="1" si="10"/>
        <v>2264290</v>
      </c>
      <c r="S15">
        <f t="shared" ca="1" si="11"/>
        <v>2453590</v>
      </c>
      <c r="T15">
        <f t="shared" ca="1" si="12"/>
        <v>2630835</v>
      </c>
      <c r="U15" t="s">
        <v>88</v>
      </c>
      <c r="V15" t="s">
        <v>87</v>
      </c>
      <c r="W15" s="1">
        <f t="shared" ca="1" si="13"/>
        <v>43880</v>
      </c>
      <c r="X15" t="s">
        <v>86</v>
      </c>
      <c r="Y15">
        <f t="shared" ca="1" si="14"/>
        <v>1144837994</v>
      </c>
    </row>
    <row r="16" spans="1:25" x14ac:dyDescent="0.25">
      <c r="A16" t="s">
        <v>89</v>
      </c>
      <c r="B16">
        <f t="shared" ca="1" si="0"/>
        <v>4228</v>
      </c>
      <c r="C16" t="s">
        <v>35</v>
      </c>
      <c r="D16" t="s">
        <v>36</v>
      </c>
      <c r="E16">
        <f t="shared" ca="1" si="1"/>
        <v>1</v>
      </c>
      <c r="F16" t="s">
        <v>69</v>
      </c>
      <c r="G16">
        <f t="shared" ca="1" si="2"/>
        <v>3868098</v>
      </c>
      <c r="H16" t="s">
        <v>71</v>
      </c>
      <c r="I16">
        <v>-200000</v>
      </c>
      <c r="J16" s="1">
        <f t="shared" ca="1" si="3"/>
        <v>43901</v>
      </c>
      <c r="K16" s="1">
        <f t="shared" ca="1" si="3"/>
        <v>44004</v>
      </c>
      <c r="L16">
        <f t="shared" ca="1" si="4"/>
        <v>182531</v>
      </c>
      <c r="M16" s="1">
        <f t="shared" ca="1" si="5"/>
        <v>43945</v>
      </c>
      <c r="N16">
        <f t="shared" ca="1" si="6"/>
        <v>134998</v>
      </c>
      <c r="O16" s="1">
        <f t="shared" ca="1" si="7"/>
        <v>43950</v>
      </c>
      <c r="P16">
        <f t="shared" ca="1" si="8"/>
        <v>127663</v>
      </c>
      <c r="Q16">
        <f t="shared" ca="1" si="9"/>
        <v>3668098</v>
      </c>
      <c r="R16">
        <f t="shared" ca="1" si="10"/>
        <v>3850629</v>
      </c>
      <c r="S16">
        <f t="shared" ca="1" si="11"/>
        <v>3985627</v>
      </c>
      <c r="T16">
        <f t="shared" ca="1" si="12"/>
        <v>4113290</v>
      </c>
      <c r="U16" t="s">
        <v>88</v>
      </c>
      <c r="V16" t="s">
        <v>87</v>
      </c>
      <c r="W16" s="1">
        <f t="shared" ca="1" si="13"/>
        <v>43868</v>
      </c>
      <c r="X16" t="s">
        <v>85</v>
      </c>
      <c r="Y16">
        <f t="shared" ca="1" si="14"/>
        <v>1144578151</v>
      </c>
    </row>
    <row r="17" spans="1:25" x14ac:dyDescent="0.25">
      <c r="A17" t="s">
        <v>89</v>
      </c>
      <c r="B17">
        <f t="shared" ca="1" si="0"/>
        <v>4165</v>
      </c>
      <c r="C17" t="s">
        <v>37</v>
      </c>
      <c r="D17" t="s">
        <v>38</v>
      </c>
      <c r="E17">
        <f t="shared" ca="1" si="1"/>
        <v>6</v>
      </c>
      <c r="F17" t="s">
        <v>68</v>
      </c>
      <c r="G17">
        <f t="shared" ca="1" si="2"/>
        <v>2719260</v>
      </c>
      <c r="H17" t="s">
        <v>71</v>
      </c>
      <c r="I17">
        <v>-200000</v>
      </c>
      <c r="J17" s="1">
        <f t="shared" ca="1" si="3"/>
        <v>43948</v>
      </c>
      <c r="K17" s="1">
        <f t="shared" ca="1" si="3"/>
        <v>43881</v>
      </c>
      <c r="L17">
        <f t="shared" ca="1" si="4"/>
        <v>184223</v>
      </c>
      <c r="M17" s="1">
        <f t="shared" ca="1" si="5"/>
        <v>43982</v>
      </c>
      <c r="N17">
        <f t="shared" ca="1" si="6"/>
        <v>132963</v>
      </c>
      <c r="O17" s="1">
        <f t="shared" ca="1" si="7"/>
        <v>43886</v>
      </c>
      <c r="P17">
        <f t="shared" ca="1" si="8"/>
        <v>108820</v>
      </c>
      <c r="Q17">
        <f t="shared" ca="1" si="9"/>
        <v>2519260</v>
      </c>
      <c r="R17">
        <f t="shared" ca="1" si="10"/>
        <v>2703483</v>
      </c>
      <c r="S17">
        <f t="shared" ca="1" si="11"/>
        <v>2836446</v>
      </c>
      <c r="T17">
        <f t="shared" ca="1" si="12"/>
        <v>2945266</v>
      </c>
      <c r="U17" t="s">
        <v>88</v>
      </c>
      <c r="V17" t="s">
        <v>87</v>
      </c>
      <c r="W17" s="1">
        <f t="shared" ca="1" si="13"/>
        <v>44029</v>
      </c>
      <c r="X17" t="s">
        <v>86</v>
      </c>
      <c r="Y17">
        <f t="shared" ca="1" si="14"/>
        <v>1144754537</v>
      </c>
    </row>
    <row r="18" spans="1:25" x14ac:dyDescent="0.25">
      <c r="A18" t="s">
        <v>89</v>
      </c>
      <c r="B18">
        <f t="shared" ca="1" si="0"/>
        <v>9955</v>
      </c>
      <c r="C18" t="s">
        <v>39</v>
      </c>
      <c r="D18" t="s">
        <v>40</v>
      </c>
      <c r="E18">
        <f t="shared" ca="1" si="1"/>
        <v>10</v>
      </c>
      <c r="F18" t="s">
        <v>68</v>
      </c>
      <c r="G18">
        <f t="shared" ca="1" si="2"/>
        <v>3141587</v>
      </c>
      <c r="H18" t="s">
        <v>71</v>
      </c>
      <c r="I18">
        <v>-200000</v>
      </c>
      <c r="J18" s="1">
        <f t="shared" ca="1" si="3"/>
        <v>43966</v>
      </c>
      <c r="K18" s="1">
        <f t="shared" ca="1" si="3"/>
        <v>43939</v>
      </c>
      <c r="L18">
        <f t="shared" ca="1" si="4"/>
        <v>154451</v>
      </c>
      <c r="M18" s="1">
        <f t="shared" ca="1" si="5"/>
        <v>44003</v>
      </c>
      <c r="N18">
        <f t="shared" ca="1" si="6"/>
        <v>156861</v>
      </c>
      <c r="O18" s="1">
        <f t="shared" ca="1" si="7"/>
        <v>43972</v>
      </c>
      <c r="P18">
        <f t="shared" ca="1" si="8"/>
        <v>120333</v>
      </c>
      <c r="Q18">
        <f t="shared" ca="1" si="9"/>
        <v>2941587</v>
      </c>
      <c r="R18">
        <f t="shared" ca="1" si="10"/>
        <v>3096038</v>
      </c>
      <c r="S18">
        <f t="shared" ca="1" si="11"/>
        <v>3252899</v>
      </c>
      <c r="T18">
        <f t="shared" ca="1" si="12"/>
        <v>3373232</v>
      </c>
      <c r="U18" t="s">
        <v>88</v>
      </c>
      <c r="V18" t="s">
        <v>87</v>
      </c>
      <c r="W18" s="1">
        <f t="shared" ca="1" si="13"/>
        <v>44003</v>
      </c>
      <c r="X18" t="s">
        <v>85</v>
      </c>
      <c r="Y18">
        <f t="shared" ca="1" si="14"/>
        <v>1144845289</v>
      </c>
    </row>
    <row r="19" spans="1:25" x14ac:dyDescent="0.25">
      <c r="A19" t="s">
        <v>89</v>
      </c>
      <c r="B19">
        <f t="shared" ca="1" si="0"/>
        <v>869</v>
      </c>
      <c r="C19" t="s">
        <v>41</v>
      </c>
      <c r="D19" t="s">
        <v>42</v>
      </c>
      <c r="E19">
        <f t="shared" ca="1" si="1"/>
        <v>5</v>
      </c>
      <c r="F19" t="s">
        <v>68</v>
      </c>
      <c r="G19">
        <f t="shared" ca="1" si="2"/>
        <v>1700663</v>
      </c>
      <c r="H19" t="s">
        <v>70</v>
      </c>
      <c r="I19">
        <v>0</v>
      </c>
      <c r="J19" s="1">
        <f t="shared" ca="1" si="3"/>
        <v>43889</v>
      </c>
      <c r="K19" s="1">
        <f t="shared" ca="1" si="3"/>
        <v>43865</v>
      </c>
      <c r="L19">
        <f t="shared" ca="1" si="4"/>
        <v>130936</v>
      </c>
      <c r="M19" s="1">
        <f t="shared" ca="1" si="5"/>
        <v>43942</v>
      </c>
      <c r="N19">
        <f t="shared" ca="1" si="6"/>
        <v>110866</v>
      </c>
      <c r="O19" s="1">
        <f t="shared" ca="1" si="7"/>
        <v>43915</v>
      </c>
      <c r="P19">
        <f t="shared" ca="1" si="8"/>
        <v>171155</v>
      </c>
      <c r="Q19">
        <f t="shared" ca="1" si="9"/>
        <v>1700663</v>
      </c>
      <c r="R19">
        <f t="shared" ca="1" si="10"/>
        <v>1831599</v>
      </c>
      <c r="S19">
        <f t="shared" ca="1" si="11"/>
        <v>1942465</v>
      </c>
      <c r="T19">
        <f t="shared" ca="1" si="12"/>
        <v>2113620</v>
      </c>
      <c r="U19" t="s">
        <v>88</v>
      </c>
      <c r="V19" t="s">
        <v>87</v>
      </c>
      <c r="W19" s="1">
        <f t="shared" ca="1" si="13"/>
        <v>43879</v>
      </c>
      <c r="X19" t="s">
        <v>86</v>
      </c>
      <c r="Y19">
        <f t="shared" ca="1" si="14"/>
        <v>1144934245</v>
      </c>
    </row>
    <row r="20" spans="1:25" x14ac:dyDescent="0.25">
      <c r="A20" t="s">
        <v>89</v>
      </c>
      <c r="B20">
        <f t="shared" ca="1" si="0"/>
        <v>1242</v>
      </c>
      <c r="C20" t="s">
        <v>41</v>
      </c>
      <c r="D20" t="s">
        <v>36</v>
      </c>
      <c r="E20">
        <f t="shared" ca="1" si="1"/>
        <v>7</v>
      </c>
      <c r="F20" t="s">
        <v>68</v>
      </c>
      <c r="G20">
        <f t="shared" ca="1" si="2"/>
        <v>1279818</v>
      </c>
      <c r="H20" t="s">
        <v>72</v>
      </c>
      <c r="I20">
        <v>-50000</v>
      </c>
      <c r="J20" s="1">
        <f t="shared" ca="1" si="3"/>
        <v>43932</v>
      </c>
      <c r="K20" s="1">
        <f t="shared" ca="1" si="3"/>
        <v>44009</v>
      </c>
      <c r="L20">
        <f t="shared" ca="1" si="4"/>
        <v>189294</v>
      </c>
      <c r="M20" s="1">
        <f t="shared" ca="1" si="5"/>
        <v>44017</v>
      </c>
      <c r="N20">
        <f t="shared" ca="1" si="6"/>
        <v>156144</v>
      </c>
      <c r="O20" s="1">
        <f t="shared" ca="1" si="7"/>
        <v>43876</v>
      </c>
      <c r="P20">
        <f t="shared" ca="1" si="8"/>
        <v>182064</v>
      </c>
      <c r="Q20">
        <f t="shared" ca="1" si="9"/>
        <v>1229818</v>
      </c>
      <c r="R20">
        <f t="shared" ca="1" si="10"/>
        <v>1419112</v>
      </c>
      <c r="S20">
        <f t="shared" ca="1" si="11"/>
        <v>1575256</v>
      </c>
      <c r="T20">
        <f t="shared" ca="1" si="12"/>
        <v>1757320</v>
      </c>
      <c r="U20" t="s">
        <v>88</v>
      </c>
      <c r="V20" t="s">
        <v>87</v>
      </c>
      <c r="W20" s="1">
        <f t="shared" ca="1" si="13"/>
        <v>43944</v>
      </c>
      <c r="X20" t="s">
        <v>85</v>
      </c>
      <c r="Y20">
        <f t="shared" ca="1" si="14"/>
        <v>1144850657</v>
      </c>
    </row>
    <row r="21" spans="1:25" x14ac:dyDescent="0.25">
      <c r="A21" t="s">
        <v>89</v>
      </c>
      <c r="B21">
        <f t="shared" ca="1" si="0"/>
        <v>241</v>
      </c>
      <c r="C21" t="s">
        <v>43</v>
      </c>
      <c r="D21" t="s">
        <v>44</v>
      </c>
      <c r="E21">
        <f t="shared" ca="1" si="1"/>
        <v>6</v>
      </c>
      <c r="F21" t="s">
        <v>69</v>
      </c>
      <c r="G21">
        <f t="shared" ca="1" si="2"/>
        <v>1420398</v>
      </c>
      <c r="H21" t="s">
        <v>72</v>
      </c>
      <c r="I21">
        <v>-50000</v>
      </c>
      <c r="J21" s="1">
        <f t="shared" ca="1" si="3"/>
        <v>43861</v>
      </c>
      <c r="K21" s="1">
        <f t="shared" ca="1" si="3"/>
        <v>43958</v>
      </c>
      <c r="L21">
        <f t="shared" ca="1" si="4"/>
        <v>154547</v>
      </c>
      <c r="M21" s="1">
        <f t="shared" ca="1" si="5"/>
        <v>43996</v>
      </c>
      <c r="N21">
        <f t="shared" ca="1" si="6"/>
        <v>148742</v>
      </c>
      <c r="O21" s="1">
        <f t="shared" ca="1" si="7"/>
        <v>44018</v>
      </c>
      <c r="P21">
        <f t="shared" ca="1" si="8"/>
        <v>192323</v>
      </c>
      <c r="Q21">
        <f t="shared" ca="1" si="9"/>
        <v>1370398</v>
      </c>
      <c r="R21">
        <f t="shared" ca="1" si="10"/>
        <v>1524945</v>
      </c>
      <c r="S21">
        <f t="shared" ca="1" si="11"/>
        <v>1673687</v>
      </c>
      <c r="T21">
        <f t="shared" ca="1" si="12"/>
        <v>1866010</v>
      </c>
      <c r="U21" t="s">
        <v>88</v>
      </c>
      <c r="V21" t="s">
        <v>87</v>
      </c>
      <c r="W21" s="1">
        <f t="shared" ca="1" si="13"/>
        <v>44025</v>
      </c>
      <c r="X21" t="s">
        <v>86</v>
      </c>
      <c r="Y21">
        <f t="shared" ca="1" si="14"/>
        <v>1144220643</v>
      </c>
    </row>
    <row r="22" spans="1:25" x14ac:dyDescent="0.25">
      <c r="A22" t="s">
        <v>89</v>
      </c>
      <c r="B22">
        <f t="shared" ca="1" si="0"/>
        <v>3718</v>
      </c>
      <c r="C22" t="s">
        <v>45</v>
      </c>
      <c r="D22" t="s">
        <v>46</v>
      </c>
      <c r="E22">
        <f t="shared" ca="1" si="1"/>
        <v>3</v>
      </c>
      <c r="F22" t="s">
        <v>69</v>
      </c>
      <c r="G22">
        <f t="shared" ca="1" si="2"/>
        <v>3705431</v>
      </c>
      <c r="H22" t="s">
        <v>72</v>
      </c>
      <c r="I22">
        <v>-50000</v>
      </c>
      <c r="J22" s="1">
        <f t="shared" ca="1" si="3"/>
        <v>43917</v>
      </c>
      <c r="K22" s="1">
        <f t="shared" ca="1" si="3"/>
        <v>43992</v>
      </c>
      <c r="L22">
        <f t="shared" ca="1" si="4"/>
        <v>147547</v>
      </c>
      <c r="M22" s="1">
        <f t="shared" ca="1" si="5"/>
        <v>43920</v>
      </c>
      <c r="N22">
        <f t="shared" ca="1" si="6"/>
        <v>127722</v>
      </c>
      <c r="O22" s="1">
        <f t="shared" ca="1" si="7"/>
        <v>44019</v>
      </c>
      <c r="P22">
        <f t="shared" ca="1" si="8"/>
        <v>189354</v>
      </c>
      <c r="Q22">
        <f t="shared" ca="1" si="9"/>
        <v>3655431</v>
      </c>
      <c r="R22">
        <f t="shared" ca="1" si="10"/>
        <v>3802978</v>
      </c>
      <c r="S22">
        <f t="shared" ca="1" si="11"/>
        <v>3930700</v>
      </c>
      <c r="T22">
        <f t="shared" ca="1" si="12"/>
        <v>4120054</v>
      </c>
      <c r="U22" t="s">
        <v>88</v>
      </c>
      <c r="V22" t="s">
        <v>87</v>
      </c>
      <c r="W22" s="1">
        <f t="shared" ca="1" si="13"/>
        <v>44009</v>
      </c>
      <c r="X22" t="s">
        <v>85</v>
      </c>
      <c r="Y22">
        <f t="shared" ca="1" si="14"/>
        <v>1144405216</v>
      </c>
    </row>
    <row r="23" spans="1:25" x14ac:dyDescent="0.25">
      <c r="A23" t="s">
        <v>89</v>
      </c>
      <c r="B23">
        <f t="shared" ca="1" si="0"/>
        <v>7342</v>
      </c>
      <c r="C23" t="s">
        <v>47</v>
      </c>
      <c r="D23" t="s">
        <v>46</v>
      </c>
      <c r="E23">
        <f t="shared" ca="1" si="1"/>
        <v>9</v>
      </c>
      <c r="F23" t="s">
        <v>68</v>
      </c>
      <c r="G23">
        <f t="shared" ca="1" si="2"/>
        <v>3602467</v>
      </c>
      <c r="H23" t="s">
        <v>71</v>
      </c>
      <c r="I23">
        <v>-200000</v>
      </c>
      <c r="J23" s="1">
        <f t="shared" ca="1" si="3"/>
        <v>43974</v>
      </c>
      <c r="K23" s="1">
        <f t="shared" ca="1" si="3"/>
        <v>44033</v>
      </c>
      <c r="L23">
        <f t="shared" ca="1" si="4"/>
        <v>198171</v>
      </c>
      <c r="M23" s="1">
        <f t="shared" ca="1" si="5"/>
        <v>44029</v>
      </c>
      <c r="N23">
        <f t="shared" ca="1" si="6"/>
        <v>141454</v>
      </c>
      <c r="O23" s="1">
        <f t="shared" ca="1" si="7"/>
        <v>43881</v>
      </c>
      <c r="P23">
        <f t="shared" ca="1" si="8"/>
        <v>183205</v>
      </c>
      <c r="Q23">
        <f t="shared" ca="1" si="9"/>
        <v>3402467</v>
      </c>
      <c r="R23">
        <f t="shared" ca="1" si="10"/>
        <v>3600638</v>
      </c>
      <c r="S23">
        <f t="shared" ca="1" si="11"/>
        <v>3742092</v>
      </c>
      <c r="T23">
        <f t="shared" ca="1" si="12"/>
        <v>3925297</v>
      </c>
      <c r="U23" t="s">
        <v>88</v>
      </c>
      <c r="V23" t="s">
        <v>87</v>
      </c>
      <c r="W23" s="1">
        <f t="shared" ca="1" si="13"/>
        <v>44034</v>
      </c>
      <c r="X23" t="s">
        <v>86</v>
      </c>
      <c r="Y23">
        <f t="shared" ca="1" si="14"/>
        <v>1144520328</v>
      </c>
    </row>
    <row r="24" spans="1:25" x14ac:dyDescent="0.25">
      <c r="A24" t="s">
        <v>89</v>
      </c>
      <c r="B24">
        <f t="shared" ca="1" si="0"/>
        <v>1852</v>
      </c>
      <c r="C24" t="s">
        <v>48</v>
      </c>
      <c r="D24" t="s">
        <v>49</v>
      </c>
      <c r="E24">
        <f t="shared" ca="1" si="1"/>
        <v>8</v>
      </c>
      <c r="F24" t="s">
        <v>68</v>
      </c>
      <c r="G24">
        <f t="shared" ca="1" si="2"/>
        <v>2450302</v>
      </c>
      <c r="H24" t="s">
        <v>71</v>
      </c>
      <c r="I24">
        <v>-200000</v>
      </c>
      <c r="J24" s="1">
        <f t="shared" ca="1" si="3"/>
        <v>43979</v>
      </c>
      <c r="K24" s="1">
        <f t="shared" ca="1" si="3"/>
        <v>43905</v>
      </c>
      <c r="L24">
        <f t="shared" ca="1" si="4"/>
        <v>179371</v>
      </c>
      <c r="M24" s="1">
        <f t="shared" ca="1" si="5"/>
        <v>44025</v>
      </c>
      <c r="N24">
        <f t="shared" ca="1" si="6"/>
        <v>105339</v>
      </c>
      <c r="O24" s="1">
        <f t="shared" ca="1" si="7"/>
        <v>43899</v>
      </c>
      <c r="P24">
        <f t="shared" ca="1" si="8"/>
        <v>186246</v>
      </c>
      <c r="Q24">
        <f t="shared" ca="1" si="9"/>
        <v>2250302</v>
      </c>
      <c r="R24">
        <f t="shared" ca="1" si="10"/>
        <v>2429673</v>
      </c>
      <c r="S24">
        <f t="shared" ca="1" si="11"/>
        <v>2535012</v>
      </c>
      <c r="T24">
        <f t="shared" ca="1" si="12"/>
        <v>2721258</v>
      </c>
      <c r="U24" t="s">
        <v>88</v>
      </c>
      <c r="V24" t="s">
        <v>87</v>
      </c>
      <c r="W24" s="1">
        <f t="shared" ca="1" si="13"/>
        <v>43945</v>
      </c>
      <c r="X24" t="s">
        <v>85</v>
      </c>
      <c r="Y24">
        <f t="shared" ca="1" si="14"/>
        <v>1144676936</v>
      </c>
    </row>
    <row r="25" spans="1:25" x14ac:dyDescent="0.25">
      <c r="A25" t="s">
        <v>89</v>
      </c>
      <c r="B25">
        <f t="shared" ca="1" si="0"/>
        <v>837</v>
      </c>
      <c r="C25" t="s">
        <v>50</v>
      </c>
      <c r="D25" t="s">
        <v>51</v>
      </c>
      <c r="E25">
        <f t="shared" ca="1" si="1"/>
        <v>1</v>
      </c>
      <c r="F25" t="s">
        <v>68</v>
      </c>
      <c r="G25">
        <f t="shared" ca="1" si="2"/>
        <v>2963277</v>
      </c>
      <c r="H25" t="s">
        <v>71</v>
      </c>
      <c r="I25">
        <v>-200000</v>
      </c>
      <c r="J25" s="1">
        <f t="shared" ca="1" si="3"/>
        <v>43998</v>
      </c>
      <c r="K25" s="1">
        <f t="shared" ca="1" si="3"/>
        <v>43985</v>
      </c>
      <c r="L25">
        <f t="shared" ca="1" si="4"/>
        <v>159708</v>
      </c>
      <c r="M25" s="1">
        <f t="shared" ca="1" si="5"/>
        <v>44014</v>
      </c>
      <c r="N25">
        <f t="shared" ca="1" si="6"/>
        <v>195931</v>
      </c>
      <c r="O25" s="1">
        <f t="shared" ca="1" si="7"/>
        <v>43878</v>
      </c>
      <c r="P25">
        <f t="shared" ca="1" si="8"/>
        <v>144605</v>
      </c>
      <c r="Q25">
        <f t="shared" ca="1" si="9"/>
        <v>2763277</v>
      </c>
      <c r="R25">
        <f t="shared" ca="1" si="10"/>
        <v>2922985</v>
      </c>
      <c r="S25">
        <f t="shared" ca="1" si="11"/>
        <v>3118916</v>
      </c>
      <c r="T25">
        <f t="shared" ca="1" si="12"/>
        <v>3263521</v>
      </c>
      <c r="U25" t="s">
        <v>88</v>
      </c>
      <c r="V25" t="s">
        <v>87</v>
      </c>
      <c r="W25" s="1">
        <f t="shared" ca="1" si="13"/>
        <v>44006</v>
      </c>
      <c r="X25" t="s">
        <v>86</v>
      </c>
      <c r="Y25">
        <f t="shared" ca="1" si="14"/>
        <v>1144887703</v>
      </c>
    </row>
    <row r="26" spans="1:25" x14ac:dyDescent="0.25">
      <c r="A26" t="s">
        <v>89</v>
      </c>
      <c r="B26">
        <f t="shared" ca="1" si="0"/>
        <v>2347</v>
      </c>
      <c r="C26" t="s">
        <v>43</v>
      </c>
      <c r="D26" t="s">
        <v>52</v>
      </c>
      <c r="E26">
        <f t="shared" ca="1" si="1"/>
        <v>1</v>
      </c>
      <c r="F26" t="s">
        <v>68</v>
      </c>
      <c r="G26">
        <f t="shared" ca="1" si="2"/>
        <v>2029838</v>
      </c>
      <c r="H26" t="s">
        <v>72</v>
      </c>
      <c r="I26">
        <v>-50000</v>
      </c>
      <c r="J26" s="1">
        <f t="shared" ca="1" si="3"/>
        <v>43865</v>
      </c>
      <c r="K26" s="1">
        <f t="shared" ca="1" si="3"/>
        <v>43930</v>
      </c>
      <c r="L26">
        <f t="shared" ca="1" si="4"/>
        <v>199428</v>
      </c>
      <c r="M26" s="1">
        <f t="shared" ca="1" si="5"/>
        <v>44008</v>
      </c>
      <c r="N26">
        <f t="shared" ca="1" si="6"/>
        <v>150922</v>
      </c>
      <c r="O26" s="1">
        <f t="shared" ca="1" si="7"/>
        <v>43903</v>
      </c>
      <c r="P26">
        <f t="shared" ca="1" si="8"/>
        <v>131039</v>
      </c>
      <c r="Q26">
        <f t="shared" ca="1" si="9"/>
        <v>1979838</v>
      </c>
      <c r="R26">
        <f t="shared" ca="1" si="10"/>
        <v>2179266</v>
      </c>
      <c r="S26">
        <f t="shared" ca="1" si="11"/>
        <v>2330188</v>
      </c>
      <c r="T26">
        <f t="shared" ca="1" si="12"/>
        <v>2461227</v>
      </c>
      <c r="U26" t="s">
        <v>88</v>
      </c>
      <c r="V26" t="s">
        <v>87</v>
      </c>
      <c r="W26" s="1">
        <f t="shared" ca="1" si="13"/>
        <v>43904</v>
      </c>
      <c r="X26" t="s">
        <v>85</v>
      </c>
      <c r="Y26">
        <f t="shared" ca="1" si="14"/>
        <v>1144698465</v>
      </c>
    </row>
    <row r="27" spans="1:25" x14ac:dyDescent="0.25">
      <c r="A27" t="s">
        <v>89</v>
      </c>
      <c r="B27">
        <f t="shared" ca="1" si="0"/>
        <v>6852</v>
      </c>
      <c r="C27" t="s">
        <v>20</v>
      </c>
      <c r="D27" t="s">
        <v>42</v>
      </c>
      <c r="E27">
        <f t="shared" ca="1" si="1"/>
        <v>7</v>
      </c>
      <c r="F27" t="s">
        <v>69</v>
      </c>
      <c r="G27">
        <f t="shared" ca="1" si="2"/>
        <v>3799854</v>
      </c>
      <c r="H27" t="s">
        <v>72</v>
      </c>
      <c r="I27">
        <v>-50000</v>
      </c>
      <c r="J27" s="1">
        <f t="shared" ca="1" si="3"/>
        <v>43984</v>
      </c>
      <c r="K27" s="1">
        <f t="shared" ca="1" si="3"/>
        <v>44021</v>
      </c>
      <c r="L27">
        <f t="shared" ca="1" si="4"/>
        <v>147494</v>
      </c>
      <c r="M27" s="1">
        <f t="shared" ca="1" si="5"/>
        <v>44016</v>
      </c>
      <c r="N27">
        <f t="shared" ca="1" si="6"/>
        <v>151900</v>
      </c>
      <c r="O27" s="1">
        <f t="shared" ca="1" si="7"/>
        <v>43905</v>
      </c>
      <c r="P27">
        <f t="shared" ca="1" si="8"/>
        <v>173430</v>
      </c>
      <c r="Q27">
        <f t="shared" ca="1" si="9"/>
        <v>3749854</v>
      </c>
      <c r="R27">
        <f t="shared" ca="1" si="10"/>
        <v>3897348</v>
      </c>
      <c r="S27">
        <f t="shared" ca="1" si="11"/>
        <v>4049248</v>
      </c>
      <c r="T27">
        <f t="shared" ca="1" si="12"/>
        <v>4222678</v>
      </c>
      <c r="U27" t="s">
        <v>88</v>
      </c>
      <c r="V27" t="s">
        <v>87</v>
      </c>
      <c r="W27" s="1">
        <f t="shared" ca="1" si="13"/>
        <v>43951</v>
      </c>
      <c r="X27" t="s">
        <v>86</v>
      </c>
      <c r="Y27">
        <f t="shared" ca="1" si="14"/>
        <v>1144245052</v>
      </c>
    </row>
    <row r="28" spans="1:25" x14ac:dyDescent="0.25">
      <c r="A28" t="s">
        <v>89</v>
      </c>
      <c r="B28">
        <f t="shared" ca="1" si="0"/>
        <v>4426</v>
      </c>
      <c r="C28" t="s">
        <v>53</v>
      </c>
      <c r="D28" t="s">
        <v>54</v>
      </c>
      <c r="E28">
        <f t="shared" ca="1" si="1"/>
        <v>2</v>
      </c>
      <c r="F28" t="s">
        <v>69</v>
      </c>
      <c r="G28">
        <f t="shared" ca="1" si="2"/>
        <v>2577214</v>
      </c>
      <c r="H28" t="s">
        <v>71</v>
      </c>
      <c r="I28">
        <v>-200000</v>
      </c>
      <c r="J28" s="1">
        <f t="shared" ca="1" si="3"/>
        <v>43861</v>
      </c>
      <c r="K28" s="1">
        <f t="shared" ca="1" si="3"/>
        <v>43950</v>
      </c>
      <c r="L28">
        <f t="shared" ca="1" si="4"/>
        <v>105428</v>
      </c>
      <c r="M28" s="1">
        <f t="shared" ca="1" si="5"/>
        <v>43929</v>
      </c>
      <c r="N28">
        <f t="shared" ca="1" si="6"/>
        <v>181502</v>
      </c>
      <c r="O28" s="1">
        <f t="shared" ca="1" si="7"/>
        <v>43910</v>
      </c>
      <c r="P28">
        <f t="shared" ca="1" si="8"/>
        <v>164449</v>
      </c>
      <c r="Q28">
        <f t="shared" ca="1" si="9"/>
        <v>2377214</v>
      </c>
      <c r="R28">
        <f t="shared" ca="1" si="10"/>
        <v>2482642</v>
      </c>
      <c r="S28">
        <f t="shared" ca="1" si="11"/>
        <v>2664144</v>
      </c>
      <c r="T28">
        <f t="shared" ca="1" si="12"/>
        <v>2828593</v>
      </c>
      <c r="U28" t="s">
        <v>88</v>
      </c>
      <c r="V28" t="s">
        <v>87</v>
      </c>
      <c r="W28" s="1">
        <f t="shared" ca="1" si="13"/>
        <v>44015</v>
      </c>
      <c r="X28" t="s">
        <v>85</v>
      </c>
      <c r="Y28">
        <f t="shared" ca="1" si="14"/>
        <v>1144478936</v>
      </c>
    </row>
    <row r="29" spans="1:25" x14ac:dyDescent="0.25">
      <c r="A29" t="s">
        <v>89</v>
      </c>
      <c r="B29">
        <f t="shared" ca="1" si="0"/>
        <v>5778</v>
      </c>
      <c r="C29" t="s">
        <v>55</v>
      </c>
      <c r="D29" t="s">
        <v>56</v>
      </c>
      <c r="E29">
        <f t="shared" ca="1" si="1"/>
        <v>3</v>
      </c>
      <c r="F29" t="s">
        <v>68</v>
      </c>
      <c r="G29">
        <f t="shared" ca="1" si="2"/>
        <v>1991008</v>
      </c>
      <c r="H29" t="s">
        <v>72</v>
      </c>
      <c r="I29">
        <v>-50000</v>
      </c>
      <c r="J29" s="1">
        <f t="shared" ca="1" si="3"/>
        <v>43963</v>
      </c>
      <c r="K29" s="1">
        <f t="shared" ca="1" si="3"/>
        <v>44018</v>
      </c>
      <c r="L29">
        <f t="shared" ca="1" si="4"/>
        <v>191720</v>
      </c>
      <c r="M29" s="1">
        <f t="shared" ca="1" si="5"/>
        <v>43942</v>
      </c>
      <c r="N29">
        <f t="shared" ca="1" si="6"/>
        <v>161652</v>
      </c>
      <c r="O29" s="1">
        <f t="shared" ca="1" si="7"/>
        <v>43874</v>
      </c>
      <c r="P29">
        <f t="shared" ca="1" si="8"/>
        <v>167196</v>
      </c>
      <c r="Q29">
        <f t="shared" ca="1" si="9"/>
        <v>1941008</v>
      </c>
      <c r="R29">
        <f t="shared" ca="1" si="10"/>
        <v>2132728</v>
      </c>
      <c r="S29">
        <f t="shared" ca="1" si="11"/>
        <v>2294380</v>
      </c>
      <c r="T29">
        <f t="shared" ca="1" si="12"/>
        <v>2461576</v>
      </c>
      <c r="U29" t="s">
        <v>88</v>
      </c>
      <c r="V29" t="s">
        <v>87</v>
      </c>
      <c r="W29" s="1">
        <f t="shared" ca="1" si="13"/>
        <v>43864</v>
      </c>
      <c r="X29" t="s">
        <v>86</v>
      </c>
      <c r="Y29">
        <f t="shared" ca="1" si="14"/>
        <v>1144659669</v>
      </c>
    </row>
    <row r="30" spans="1:25" x14ac:dyDescent="0.25">
      <c r="A30" t="s">
        <v>89</v>
      </c>
      <c r="B30">
        <f t="shared" ca="1" si="0"/>
        <v>2383</v>
      </c>
      <c r="C30" t="s">
        <v>57</v>
      </c>
      <c r="D30" t="s">
        <v>49</v>
      </c>
      <c r="E30">
        <f t="shared" ca="1" si="1"/>
        <v>1</v>
      </c>
      <c r="F30" t="s">
        <v>68</v>
      </c>
      <c r="G30">
        <f t="shared" ca="1" si="2"/>
        <v>3581248</v>
      </c>
      <c r="H30" t="s">
        <v>72</v>
      </c>
      <c r="I30">
        <v>-50000</v>
      </c>
      <c r="J30" s="1">
        <f t="shared" ca="1" si="3"/>
        <v>44011</v>
      </c>
      <c r="K30" s="1">
        <f t="shared" ca="1" si="3"/>
        <v>43921</v>
      </c>
      <c r="L30">
        <f t="shared" ca="1" si="4"/>
        <v>189737</v>
      </c>
      <c r="M30" s="1">
        <f t="shared" ca="1" si="5"/>
        <v>43987</v>
      </c>
      <c r="N30">
        <f t="shared" ca="1" si="6"/>
        <v>137086</v>
      </c>
      <c r="O30" s="1">
        <f t="shared" ca="1" si="7"/>
        <v>43912</v>
      </c>
      <c r="P30">
        <f t="shared" ca="1" si="8"/>
        <v>168321</v>
      </c>
      <c r="Q30">
        <f t="shared" ca="1" si="9"/>
        <v>3531248</v>
      </c>
      <c r="R30">
        <f t="shared" ca="1" si="10"/>
        <v>3720985</v>
      </c>
      <c r="S30">
        <f t="shared" ca="1" si="11"/>
        <v>3858071</v>
      </c>
      <c r="T30">
        <f t="shared" ca="1" si="12"/>
        <v>4026392</v>
      </c>
      <c r="U30" t="s">
        <v>88</v>
      </c>
      <c r="V30" t="s">
        <v>87</v>
      </c>
      <c r="W30" s="1">
        <f t="shared" ca="1" si="13"/>
        <v>43923</v>
      </c>
      <c r="X30" t="s">
        <v>85</v>
      </c>
      <c r="Y30">
        <f t="shared" ca="1" si="14"/>
        <v>1144327240</v>
      </c>
    </row>
    <row r="31" spans="1:25" x14ac:dyDescent="0.25">
      <c r="A31" t="s">
        <v>89</v>
      </c>
      <c r="B31">
        <f t="shared" ca="1" si="0"/>
        <v>3572</v>
      </c>
      <c r="C31" t="s">
        <v>58</v>
      </c>
      <c r="D31" t="s">
        <v>44</v>
      </c>
      <c r="E31">
        <f t="shared" ca="1" si="1"/>
        <v>10</v>
      </c>
      <c r="F31" t="s">
        <v>68</v>
      </c>
      <c r="G31">
        <f t="shared" ca="1" si="2"/>
        <v>2862535</v>
      </c>
      <c r="H31" t="s">
        <v>72</v>
      </c>
      <c r="I31">
        <v>-50000</v>
      </c>
      <c r="J31" s="1">
        <f t="shared" ca="1" si="3"/>
        <v>43965</v>
      </c>
      <c r="K31" s="1">
        <f t="shared" ca="1" si="3"/>
        <v>43885</v>
      </c>
      <c r="L31">
        <f t="shared" ca="1" si="4"/>
        <v>196202</v>
      </c>
      <c r="M31" s="1">
        <f t="shared" ca="1" si="5"/>
        <v>43997</v>
      </c>
      <c r="N31">
        <f t="shared" ca="1" si="6"/>
        <v>131237</v>
      </c>
      <c r="O31" s="1">
        <f t="shared" ca="1" si="7"/>
        <v>43866</v>
      </c>
      <c r="P31">
        <f t="shared" ca="1" si="8"/>
        <v>104716</v>
      </c>
      <c r="Q31">
        <f t="shared" ca="1" si="9"/>
        <v>2812535</v>
      </c>
      <c r="R31">
        <f t="shared" ca="1" si="10"/>
        <v>3008737</v>
      </c>
      <c r="S31">
        <f t="shared" ca="1" si="11"/>
        <v>3139974</v>
      </c>
      <c r="T31">
        <f t="shared" ca="1" si="12"/>
        <v>3244690</v>
      </c>
      <c r="U31" t="s">
        <v>88</v>
      </c>
      <c r="V31" t="s">
        <v>87</v>
      </c>
      <c r="W31" s="1">
        <f t="shared" ca="1" si="13"/>
        <v>43915</v>
      </c>
      <c r="X31" t="s">
        <v>86</v>
      </c>
      <c r="Y31">
        <f t="shared" ca="1" si="14"/>
        <v>1144236339</v>
      </c>
    </row>
    <row r="32" spans="1:25" x14ac:dyDescent="0.25">
      <c r="A32" t="s">
        <v>89</v>
      </c>
      <c r="B32">
        <f t="shared" ca="1" si="0"/>
        <v>7825</v>
      </c>
      <c r="C32" t="s">
        <v>59</v>
      </c>
      <c r="D32" t="s">
        <v>60</v>
      </c>
      <c r="E32">
        <f t="shared" ca="1" si="1"/>
        <v>9</v>
      </c>
      <c r="F32" t="s">
        <v>69</v>
      </c>
      <c r="G32">
        <f t="shared" ca="1" si="2"/>
        <v>2397493</v>
      </c>
      <c r="H32" t="s">
        <v>71</v>
      </c>
      <c r="I32">
        <v>-200000</v>
      </c>
      <c r="J32" s="1">
        <f t="shared" ca="1" si="3"/>
        <v>43978</v>
      </c>
      <c r="K32" s="1">
        <f t="shared" ca="1" si="3"/>
        <v>43993</v>
      </c>
      <c r="L32">
        <f t="shared" ca="1" si="4"/>
        <v>139131</v>
      </c>
      <c r="M32" s="1">
        <f t="shared" ca="1" si="5"/>
        <v>43939</v>
      </c>
      <c r="N32">
        <f t="shared" ca="1" si="6"/>
        <v>188306</v>
      </c>
      <c r="O32" s="1">
        <f t="shared" ca="1" si="7"/>
        <v>43918</v>
      </c>
      <c r="P32">
        <f t="shared" ca="1" si="8"/>
        <v>139992</v>
      </c>
      <c r="Q32">
        <f t="shared" ca="1" si="9"/>
        <v>2197493</v>
      </c>
      <c r="R32">
        <f t="shared" ca="1" si="10"/>
        <v>2336624</v>
      </c>
      <c r="S32">
        <f t="shared" ca="1" si="11"/>
        <v>2524930</v>
      </c>
      <c r="T32">
        <f t="shared" ca="1" si="12"/>
        <v>2664922</v>
      </c>
      <c r="U32" t="s">
        <v>88</v>
      </c>
      <c r="V32" t="s">
        <v>87</v>
      </c>
      <c r="W32" s="1">
        <f t="shared" ca="1" si="13"/>
        <v>43904</v>
      </c>
      <c r="X32" t="s">
        <v>85</v>
      </c>
      <c r="Y32">
        <f t="shared" ca="1" si="14"/>
        <v>1144492571</v>
      </c>
    </row>
    <row r="33" spans="1:25" x14ac:dyDescent="0.25">
      <c r="A33" t="s">
        <v>89</v>
      </c>
      <c r="B33">
        <f t="shared" ca="1" si="0"/>
        <v>9015</v>
      </c>
      <c r="C33" t="s">
        <v>61</v>
      </c>
      <c r="D33" t="s">
        <v>60</v>
      </c>
      <c r="E33">
        <f t="shared" ca="1" si="1"/>
        <v>5</v>
      </c>
      <c r="F33" t="s">
        <v>68</v>
      </c>
      <c r="G33">
        <f t="shared" ca="1" si="2"/>
        <v>3824367</v>
      </c>
      <c r="H33" t="s">
        <v>70</v>
      </c>
      <c r="I33">
        <v>0</v>
      </c>
      <c r="J33" s="1">
        <f t="shared" ca="1" si="3"/>
        <v>43960</v>
      </c>
      <c r="K33" s="1">
        <f t="shared" ca="1" si="3"/>
        <v>43894</v>
      </c>
      <c r="L33">
        <f t="shared" ca="1" si="4"/>
        <v>136422</v>
      </c>
      <c r="M33" s="1">
        <f t="shared" ca="1" si="5"/>
        <v>43979</v>
      </c>
      <c r="N33">
        <f t="shared" ca="1" si="6"/>
        <v>143834</v>
      </c>
      <c r="O33" s="1">
        <f t="shared" ca="1" si="7"/>
        <v>43967</v>
      </c>
      <c r="P33">
        <f t="shared" ca="1" si="8"/>
        <v>163923</v>
      </c>
      <c r="Q33">
        <f t="shared" ca="1" si="9"/>
        <v>3824367</v>
      </c>
      <c r="R33">
        <f t="shared" ca="1" si="10"/>
        <v>3960789</v>
      </c>
      <c r="S33">
        <f t="shared" ca="1" si="11"/>
        <v>4104623</v>
      </c>
      <c r="T33">
        <f t="shared" ca="1" si="12"/>
        <v>4268546</v>
      </c>
      <c r="U33" t="s">
        <v>88</v>
      </c>
      <c r="V33" t="s">
        <v>87</v>
      </c>
      <c r="W33" s="1">
        <f t="shared" ca="1" si="13"/>
        <v>44003</v>
      </c>
      <c r="X33" t="s">
        <v>86</v>
      </c>
      <c r="Y33">
        <f t="shared" ca="1" si="14"/>
        <v>1144347313</v>
      </c>
    </row>
    <row r="34" spans="1:25" x14ac:dyDescent="0.25">
      <c r="A34" t="s">
        <v>89</v>
      </c>
      <c r="B34">
        <f t="shared" ca="1" si="0"/>
        <v>1161</v>
      </c>
      <c r="C34" t="s">
        <v>62</v>
      </c>
      <c r="D34" t="s">
        <v>63</v>
      </c>
      <c r="E34">
        <f t="shared" ca="1" si="1"/>
        <v>1</v>
      </c>
      <c r="F34" t="s">
        <v>68</v>
      </c>
      <c r="G34">
        <f t="shared" ca="1" si="2"/>
        <v>2120706</v>
      </c>
      <c r="H34" t="s">
        <v>72</v>
      </c>
      <c r="I34">
        <v>-50000</v>
      </c>
      <c r="J34" s="1">
        <f t="shared" ca="1" si="3"/>
        <v>43976</v>
      </c>
      <c r="K34" s="1">
        <f t="shared" ca="1" si="3"/>
        <v>43933</v>
      </c>
      <c r="L34">
        <f t="shared" ca="1" si="4"/>
        <v>113072</v>
      </c>
      <c r="M34" s="1">
        <f t="shared" ca="1" si="5"/>
        <v>44039</v>
      </c>
      <c r="N34">
        <f t="shared" ca="1" si="6"/>
        <v>142931</v>
      </c>
      <c r="O34" s="1">
        <f t="shared" ca="1" si="7"/>
        <v>43979</v>
      </c>
      <c r="P34">
        <f t="shared" ca="1" si="8"/>
        <v>158834</v>
      </c>
      <c r="Q34">
        <f t="shared" ca="1" si="9"/>
        <v>2070706</v>
      </c>
      <c r="R34">
        <f t="shared" ca="1" si="10"/>
        <v>2183778</v>
      </c>
      <c r="S34">
        <f t="shared" ca="1" si="11"/>
        <v>2326709</v>
      </c>
      <c r="T34">
        <f t="shared" ca="1" si="12"/>
        <v>2485543</v>
      </c>
      <c r="U34" t="s">
        <v>88</v>
      </c>
      <c r="V34" t="s">
        <v>87</v>
      </c>
      <c r="W34" s="1">
        <f t="shared" ca="1" si="13"/>
        <v>43933</v>
      </c>
      <c r="X34" t="s">
        <v>85</v>
      </c>
      <c r="Y34">
        <f t="shared" ca="1" si="14"/>
        <v>1144983033</v>
      </c>
    </row>
    <row r="35" spans="1:25" x14ac:dyDescent="0.25">
      <c r="A35" t="s">
        <v>89</v>
      </c>
      <c r="B35">
        <f t="shared" ca="1" si="0"/>
        <v>8646</v>
      </c>
      <c r="C35" t="s">
        <v>64</v>
      </c>
      <c r="D35" t="s">
        <v>65</v>
      </c>
      <c r="E35">
        <f t="shared" ca="1" si="1"/>
        <v>2</v>
      </c>
      <c r="F35" t="s">
        <v>68</v>
      </c>
      <c r="G35">
        <f t="shared" ca="1" si="2"/>
        <v>3451434</v>
      </c>
      <c r="H35" t="s">
        <v>72</v>
      </c>
      <c r="I35">
        <v>-50000</v>
      </c>
      <c r="J35" s="1">
        <f t="shared" ca="1" si="3"/>
        <v>44015</v>
      </c>
      <c r="K35" s="1">
        <f t="shared" ca="1" si="3"/>
        <v>43900</v>
      </c>
      <c r="L35">
        <f t="shared" ca="1" si="4"/>
        <v>130898</v>
      </c>
      <c r="M35" s="1">
        <f t="shared" ca="1" si="5"/>
        <v>43992</v>
      </c>
      <c r="N35">
        <f t="shared" ca="1" si="6"/>
        <v>110926</v>
      </c>
      <c r="O35" s="1">
        <f t="shared" ca="1" si="7"/>
        <v>44014</v>
      </c>
      <c r="P35">
        <f t="shared" ca="1" si="8"/>
        <v>181368</v>
      </c>
      <c r="Q35">
        <f t="shared" ca="1" si="9"/>
        <v>3401434</v>
      </c>
      <c r="R35">
        <f t="shared" ca="1" si="10"/>
        <v>3532332</v>
      </c>
      <c r="S35">
        <f t="shared" ca="1" si="11"/>
        <v>3643258</v>
      </c>
      <c r="T35">
        <f t="shared" ca="1" si="12"/>
        <v>3824626</v>
      </c>
      <c r="U35" t="s">
        <v>88</v>
      </c>
      <c r="V35" t="s">
        <v>87</v>
      </c>
      <c r="W35" s="1">
        <f t="shared" ca="1" si="13"/>
        <v>43869</v>
      </c>
      <c r="X35" t="s">
        <v>86</v>
      </c>
      <c r="Y35">
        <f t="shared" ca="1" si="14"/>
        <v>1144262338</v>
      </c>
    </row>
    <row r="36" spans="1:25" x14ac:dyDescent="0.25">
      <c r="A36" t="s">
        <v>89</v>
      </c>
      <c r="B36">
        <f t="shared" ca="1" si="0"/>
        <v>6784</v>
      </c>
      <c r="C36" t="s">
        <v>66</v>
      </c>
      <c r="D36" t="s">
        <v>67</v>
      </c>
      <c r="E36">
        <f t="shared" ca="1" si="1"/>
        <v>7</v>
      </c>
      <c r="F36" t="s">
        <v>68</v>
      </c>
      <c r="G36">
        <f t="shared" ca="1" si="2"/>
        <v>3449536</v>
      </c>
      <c r="H36" t="s">
        <v>72</v>
      </c>
      <c r="I36">
        <v>-50000</v>
      </c>
      <c r="J36" s="1">
        <f t="shared" ca="1" si="3"/>
        <v>43883</v>
      </c>
      <c r="K36" s="1">
        <f t="shared" ca="1" si="3"/>
        <v>44030</v>
      </c>
      <c r="L36">
        <f t="shared" ca="1" si="4"/>
        <v>131065</v>
      </c>
      <c r="M36" s="1">
        <f t="shared" ca="1" si="5"/>
        <v>43886</v>
      </c>
      <c r="N36">
        <f t="shared" ca="1" si="6"/>
        <v>125763</v>
      </c>
      <c r="O36" s="1">
        <f t="shared" ca="1" si="7"/>
        <v>43918</v>
      </c>
      <c r="P36">
        <f t="shared" ca="1" si="8"/>
        <v>195383</v>
      </c>
      <c r="Q36">
        <f t="shared" ca="1" si="9"/>
        <v>3399536</v>
      </c>
      <c r="R36">
        <f t="shared" ca="1" si="10"/>
        <v>3530601</v>
      </c>
      <c r="S36">
        <f t="shared" ca="1" si="11"/>
        <v>3656364</v>
      </c>
      <c r="T36">
        <f t="shared" ca="1" si="12"/>
        <v>3851747</v>
      </c>
      <c r="U36" t="s">
        <v>88</v>
      </c>
      <c r="V36" t="s">
        <v>87</v>
      </c>
      <c r="W36" s="1">
        <f t="shared" ca="1" si="13"/>
        <v>43974</v>
      </c>
      <c r="X36" t="s">
        <v>85</v>
      </c>
      <c r="Y36">
        <f t="shared" ca="1" si="14"/>
        <v>1144833983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Jose Castro</dc:creator>
  <cp:lastModifiedBy>Juan Jose Castro</cp:lastModifiedBy>
  <dcterms:created xsi:type="dcterms:W3CDTF">2020-05-03T01:22:51Z</dcterms:created>
  <dcterms:modified xsi:type="dcterms:W3CDTF">2020-05-28T20:09:50Z</dcterms:modified>
</cp:coreProperties>
</file>