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xcel Files Git\"/>
    </mc:Choice>
  </mc:AlternateContent>
  <xr:revisionPtr revIDLastSave="0" documentId="13_ncr:1_{F3BB37EC-F3D9-49BC-BC7E-BAFCCCB6EAC8}" xr6:coauthVersionLast="47" xr6:coauthVersionMax="47" xr10:uidLastSave="{00000000-0000-0000-0000-000000000000}"/>
  <bookViews>
    <workbookView xWindow="4764" yWindow="2652" windowWidth="17280" windowHeight="8880" xr2:uid="{AAB261BF-BA64-4459-8849-0718D5367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M7" i="1"/>
  <c r="M6" i="1"/>
  <c r="E4" i="1" s="1"/>
  <c r="D4" i="1"/>
  <c r="C4" i="1"/>
  <c r="M8" i="1" l="1"/>
  <c r="F4" i="1" s="1"/>
  <c r="G4" i="1" l="1"/>
</calcChain>
</file>

<file path=xl/sharedStrings.xml><?xml version="1.0" encoding="utf-8"?>
<sst xmlns="http://schemas.openxmlformats.org/spreadsheetml/2006/main" count="146" uniqueCount="91">
  <si>
    <t>A-100</t>
  </si>
  <si>
    <t>Luis Álvarez</t>
  </si>
  <si>
    <t>A-101</t>
  </si>
  <si>
    <t>Francisca Brito</t>
  </si>
  <si>
    <t>A-102</t>
  </si>
  <si>
    <t>Juan Carlos Guerrero</t>
  </si>
  <si>
    <t>A-103</t>
  </si>
  <si>
    <t>Magdalena Jiménez</t>
  </si>
  <si>
    <t>A-104</t>
  </si>
  <si>
    <t>Ricardo Pérez</t>
  </si>
  <si>
    <t>A-105</t>
  </si>
  <si>
    <t>Esteban Zamora</t>
  </si>
  <si>
    <t>A-106</t>
  </si>
  <si>
    <t>Pablo Vega</t>
  </si>
  <si>
    <t>A-107</t>
  </si>
  <si>
    <t>Priscila Camacho</t>
  </si>
  <si>
    <t>A-108</t>
  </si>
  <si>
    <t>Martha López</t>
  </si>
  <si>
    <t>A-109</t>
  </si>
  <si>
    <t>Santiago Ron</t>
  </si>
  <si>
    <t>A-110</t>
  </si>
  <si>
    <t>Rubí Morán</t>
  </si>
  <si>
    <t>A-111</t>
  </si>
  <si>
    <t>Wilson Chávez</t>
  </si>
  <si>
    <t>A-112</t>
  </si>
  <si>
    <t>Jenny Sotomayor</t>
  </si>
  <si>
    <t>A-113</t>
  </si>
  <si>
    <t>Diego Mena</t>
  </si>
  <si>
    <t>A-114</t>
  </si>
  <si>
    <t>Eduardo Ruiz</t>
  </si>
  <si>
    <t>A-115</t>
  </si>
  <si>
    <t>Lesly Tamayo</t>
  </si>
  <si>
    <t>A-116</t>
  </si>
  <si>
    <t>Emilia Vera</t>
  </si>
  <si>
    <t>A-117</t>
  </si>
  <si>
    <t>Jhonatan Becerra</t>
  </si>
  <si>
    <t>A-118</t>
  </si>
  <si>
    <t>Camilo Santa Cruz</t>
  </si>
  <si>
    <t>A-119</t>
  </si>
  <si>
    <t>Roberto García</t>
  </si>
  <si>
    <t>A-120</t>
  </si>
  <si>
    <t>Melissa Córdova</t>
  </si>
  <si>
    <t>A-121</t>
  </si>
  <si>
    <t>Fernando Pazmiño</t>
  </si>
  <si>
    <t>A-122</t>
  </si>
  <si>
    <t>Luis Pérez</t>
  </si>
  <si>
    <t>A-123</t>
  </si>
  <si>
    <t>Miguel Morales</t>
  </si>
  <si>
    <t>A-124</t>
  </si>
  <si>
    <t>Rubí Montalvo</t>
  </si>
  <si>
    <t>A-125</t>
  </si>
  <si>
    <t>Armando Fernández</t>
  </si>
  <si>
    <t xml:space="preserve">ID </t>
  </si>
  <si>
    <t>Name</t>
  </si>
  <si>
    <t>Department</t>
  </si>
  <si>
    <t>Position</t>
  </si>
  <si>
    <t xml:space="preserve">Date Started
at Job </t>
  </si>
  <si>
    <t>Accounting</t>
  </si>
  <si>
    <t>H.R</t>
  </si>
  <si>
    <t>IT</t>
  </si>
  <si>
    <t>Administration</t>
  </si>
  <si>
    <t>Finance</t>
  </si>
  <si>
    <t>Manager</t>
  </si>
  <si>
    <t>Assistant</t>
  </si>
  <si>
    <t>Technician</t>
  </si>
  <si>
    <t>Staff</t>
  </si>
  <si>
    <t>Administrative</t>
  </si>
  <si>
    <t>Bermeo's Inc.</t>
  </si>
  <si>
    <t>Income's Table</t>
  </si>
  <si>
    <t>Income</t>
  </si>
  <si>
    <t>ID</t>
  </si>
  <si>
    <t>Bonus</t>
  </si>
  <si>
    <t>Total</t>
  </si>
  <si>
    <t>Month</t>
  </si>
  <si>
    <t>Position:</t>
  </si>
  <si>
    <t>Years:</t>
  </si>
  <si>
    <t>Years in Company:</t>
  </si>
  <si>
    <t>Date</t>
  </si>
  <si>
    <t>Monthly Bonus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</si>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</sst>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\ * #,##0.00_);_(&quot;$&quot;\ * \(#,##0.00\);_(&quot;$&quot;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2" applyFont="1" applyBorder="1" applyAlignment="1">
      <alignment horizontal="center"/>
    </xf>
    <xf numFmtId="0" fontId="3" fillId="2" borderId="1" xfId="2" applyFont="1" applyBorder="1" applyAlignment="1">
      <alignment horizontal="left" wrapText="1"/>
    </xf>
    <xf numFmtId="0" fontId="3" fillId="2" borderId="1" xfId="2" applyFont="1" applyBorder="1"/>
    <xf numFmtId="0" fontId="3" fillId="2" borderId="1" xfId="2" applyFont="1" applyBorder="1" applyAlignment="1">
      <alignment horizontal="left"/>
    </xf>
    <xf numFmtId="0" fontId="0" fillId="2" borderId="1" xfId="2" applyFont="1" applyBorder="1" applyAlignment="1">
      <alignment horizontal="left" wrapText="1"/>
    </xf>
    <xf numFmtId="14" fontId="4" fillId="0" borderId="1" xfId="3" applyNumberFormat="1" applyBorder="1" applyAlignment="1">
      <alignment horizontal="center"/>
    </xf>
    <xf numFmtId="0" fontId="0" fillId="4" borderId="0" xfId="0" applyFill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164" fontId="3" fillId="2" borderId="1" xfId="4" applyFont="1" applyFill="1" applyBorder="1" applyAlignment="1">
      <alignment horizontal="left" wrapText="1"/>
    </xf>
    <xf numFmtId="164" fontId="3" fillId="2" borderId="1" xfId="4" applyFont="1" applyFill="1" applyBorder="1" applyAlignment="1">
      <alignment horizontal="center" wrapText="1"/>
    </xf>
    <xf numFmtId="0" fontId="7" fillId="4" borderId="0" xfId="0" applyFont="1" applyFill="1"/>
    <xf numFmtId="0" fontId="7" fillId="0" borderId="0" xfId="0" applyFont="1"/>
    <xf numFmtId="0" fontId="7" fillId="6" borderId="1" xfId="0" applyFont="1" applyFill="1" applyBorder="1" applyAlignment="1">
      <alignment horizontal="center"/>
    </xf>
    <xf numFmtId="14" fontId="0" fillId="4" borderId="0" xfId="0" applyNumberFormat="1" applyFill="1"/>
    <xf numFmtId="0" fontId="7" fillId="4" borderId="1" xfId="0" applyFont="1" applyFill="1" applyBorder="1" applyAlignment="1" applyProtection="1">
      <alignment horizontal="center"/>
      <protection hidden="1"/>
    </xf>
    <xf numFmtId="44" fontId="7" fillId="4" borderId="1" xfId="1" applyFont="1" applyFill="1" applyBorder="1" applyAlignment="1" applyProtection="1">
      <alignment horizontal="center"/>
      <protection hidden="1"/>
    </xf>
    <xf numFmtId="14" fontId="7" fillId="4" borderId="1" xfId="0" applyNumberFormat="1" applyFont="1" applyFill="1" applyBorder="1" applyAlignment="1" applyProtection="1">
      <alignment horizontal="center"/>
      <protection hidden="1"/>
    </xf>
    <xf numFmtId="44" fontId="7" fillId="7" borderId="1" xfId="0" applyNumberFormat="1" applyFont="1" applyFill="1" applyBorder="1" applyAlignment="1" applyProtection="1">
      <alignment horizontal="center"/>
      <protection hidden="1"/>
    </xf>
    <xf numFmtId="0" fontId="7" fillId="8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5">
    <cellStyle name="20% - Énfasis5 2" xfId="2" xr:uid="{D091A638-DE5E-4408-BBB0-23DA8D5EE6E1}"/>
    <cellStyle name="Currency" xfId="1" builtinId="4"/>
    <cellStyle name="Moneda 2" xfId="4" xr:uid="{90624FDD-21EF-456C-B872-B804C495DBB9}"/>
    <cellStyle name="Normal" xfId="0" builtinId="0"/>
    <cellStyle name="Normal 3" xfId="3" xr:uid="{BFCD909A-5C18-417C-AF2D-758DB999E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D282-5636-4437-B41E-6CE6CEB58CD7}">
  <dimension ref="A1:AN231"/>
  <sheetViews>
    <sheetView tabSelected="1" zoomScale="85" zoomScaleNormal="85" workbookViewId="0">
      <selection activeCell="H9" sqref="H9:I9"/>
    </sheetView>
  </sheetViews>
  <sheetFormatPr defaultColWidth="15.109375" defaultRowHeight="15" customHeight="1" x14ac:dyDescent="0.3"/>
  <cols>
    <col min="3" max="3" width="21" customWidth="1"/>
    <col min="12" max="12" width="16.5546875" hidden="1" customWidth="1"/>
    <col min="13" max="13" width="18.77734375" hidden="1" customWidth="1"/>
  </cols>
  <sheetData>
    <row r="1" spans="1:40" ht="15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5" customHeight="1" x14ac:dyDescent="0.3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5" customHeight="1" x14ac:dyDescent="0.3">
      <c r="A3" s="13"/>
      <c r="B3" s="15" t="s">
        <v>70</v>
      </c>
      <c r="C3" s="15" t="s">
        <v>53</v>
      </c>
      <c r="D3" s="15" t="s">
        <v>54</v>
      </c>
      <c r="E3" s="15" t="s">
        <v>69</v>
      </c>
      <c r="F3" s="15" t="s">
        <v>71</v>
      </c>
      <c r="G3" s="15" t="s">
        <v>72</v>
      </c>
      <c r="H3" s="21" t="s">
        <v>73</v>
      </c>
      <c r="I3" s="21" t="s">
        <v>77</v>
      </c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5" customHeight="1" x14ac:dyDescent="0.3">
      <c r="A4" s="13"/>
      <c r="B4" s="17" t="s">
        <v>18</v>
      </c>
      <c r="C4" s="17" t="str">
        <f>VLOOKUP(B4,B10:C35,2,0)</f>
        <v>Santiago Ron</v>
      </c>
      <c r="D4" s="17" t="str">
        <f>VLOOKUP(B4,B10:D35,3,0)</f>
        <v>Finance</v>
      </c>
      <c r="E4" s="18">
        <f>VLOOKUP(M6,H11:I15,2,0)</f>
        <v>2500</v>
      </c>
      <c r="F4" s="18">
        <f ca="1">IF(M8&gt;7,VLOOKUP(H4,H21:I32,2,0)*2,VLOOKUP(H4,H21:I32,2,0))</f>
        <v>1000</v>
      </c>
      <c r="G4" s="20">
        <f ca="1">E4+F4</f>
        <v>3500</v>
      </c>
      <c r="H4" s="17" t="s">
        <v>90</v>
      </c>
      <c r="I4" s="19">
        <f ca="1">TODAY()</f>
        <v>44966</v>
      </c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5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7"/>
      <c r="M5" s="1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15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7" t="s">
        <v>74</v>
      </c>
      <c r="M6" s="7" t="str">
        <f>VLOOKUP(B4,B10:E35,4,0)</f>
        <v>Manager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 t="s">
        <v>75</v>
      </c>
      <c r="M7" s="16">
        <f>VLOOKUP(B4,B10:F35,5,0)</f>
        <v>40604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5" customHeight="1" x14ac:dyDescent="0.3">
      <c r="A8" s="7"/>
      <c r="B8" s="22" t="s">
        <v>67</v>
      </c>
      <c r="C8" s="22"/>
      <c r="D8" s="22"/>
      <c r="E8" s="22"/>
      <c r="F8" s="22"/>
      <c r="G8" s="7"/>
      <c r="H8" s="7"/>
      <c r="I8" s="7"/>
      <c r="J8" s="7"/>
      <c r="K8" s="7"/>
      <c r="L8" s="7" t="s">
        <v>76</v>
      </c>
      <c r="M8" s="7">
        <f ca="1">DATEDIF(M7,I4,"Y")</f>
        <v>11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33" customHeight="1" x14ac:dyDescent="0.3">
      <c r="A9" s="7"/>
      <c r="B9" s="8" t="s">
        <v>52</v>
      </c>
      <c r="C9" s="8" t="s">
        <v>53</v>
      </c>
      <c r="D9" s="8" t="s">
        <v>54</v>
      </c>
      <c r="E9" s="8" t="s">
        <v>55</v>
      </c>
      <c r="F9" s="9" t="s">
        <v>56</v>
      </c>
      <c r="G9" s="7"/>
      <c r="H9" s="23" t="s">
        <v>68</v>
      </c>
      <c r="I9" s="2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" customHeight="1" x14ac:dyDescent="0.3">
      <c r="A10" s="7"/>
      <c r="B10" s="1" t="s">
        <v>0</v>
      </c>
      <c r="C10" s="2" t="s">
        <v>1</v>
      </c>
      <c r="D10" s="3" t="s">
        <v>57</v>
      </c>
      <c r="E10" s="4" t="s">
        <v>62</v>
      </c>
      <c r="F10" s="6">
        <v>42754</v>
      </c>
      <c r="G10" s="7"/>
      <c r="H10" s="10" t="s">
        <v>55</v>
      </c>
      <c r="I10" s="10" t="s">
        <v>69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5" customHeight="1" x14ac:dyDescent="0.3">
      <c r="A11" s="7"/>
      <c r="B11" s="1" t="s">
        <v>2</v>
      </c>
      <c r="C11" s="2" t="s">
        <v>3</v>
      </c>
      <c r="D11" s="3" t="s">
        <v>58</v>
      </c>
      <c r="E11" s="4" t="s">
        <v>63</v>
      </c>
      <c r="F11" s="6">
        <v>42122</v>
      </c>
      <c r="G11" s="7"/>
      <c r="H11" s="1" t="s">
        <v>62</v>
      </c>
      <c r="I11" s="12">
        <v>2500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5" customHeight="1" x14ac:dyDescent="0.3">
      <c r="A12" s="7"/>
      <c r="B12" s="1" t="s">
        <v>4</v>
      </c>
      <c r="C12" s="2" t="s">
        <v>5</v>
      </c>
      <c r="D12" s="3" t="s">
        <v>59</v>
      </c>
      <c r="E12" s="4" t="s">
        <v>64</v>
      </c>
      <c r="F12" s="6">
        <v>43081</v>
      </c>
      <c r="G12" s="7"/>
      <c r="H12" s="1" t="s">
        <v>63</v>
      </c>
      <c r="I12" s="12">
        <v>800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" customHeight="1" x14ac:dyDescent="0.3">
      <c r="A13" s="7"/>
      <c r="B13" s="1" t="s">
        <v>6</v>
      </c>
      <c r="C13" s="2" t="s">
        <v>7</v>
      </c>
      <c r="D13" s="3" t="s">
        <v>60</v>
      </c>
      <c r="E13" s="4" t="s">
        <v>66</v>
      </c>
      <c r="F13" s="6">
        <v>41792</v>
      </c>
      <c r="G13" s="7"/>
      <c r="H13" s="1" t="s">
        <v>64</v>
      </c>
      <c r="I13" s="12">
        <v>1200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5" customHeight="1" x14ac:dyDescent="0.3">
      <c r="A14" s="7"/>
      <c r="B14" s="1" t="s">
        <v>8</v>
      </c>
      <c r="C14" s="5" t="s">
        <v>9</v>
      </c>
      <c r="D14" s="3" t="s">
        <v>57</v>
      </c>
      <c r="E14" s="4" t="s">
        <v>65</v>
      </c>
      <c r="F14" s="6">
        <v>42987</v>
      </c>
      <c r="G14" s="7"/>
      <c r="H14" s="1" t="s">
        <v>66</v>
      </c>
      <c r="I14" s="12">
        <v>1500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5" customHeight="1" x14ac:dyDescent="0.3">
      <c r="A15" s="7"/>
      <c r="B15" s="1" t="s">
        <v>10</v>
      </c>
      <c r="C15" s="2" t="s">
        <v>11</v>
      </c>
      <c r="D15" s="3" t="s">
        <v>57</v>
      </c>
      <c r="E15" s="2" t="s">
        <v>62</v>
      </c>
      <c r="F15" s="6">
        <v>39258</v>
      </c>
      <c r="G15" s="7"/>
      <c r="H15" s="1" t="s">
        <v>65</v>
      </c>
      <c r="I15" s="12">
        <v>1300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5" customHeight="1" x14ac:dyDescent="0.3">
      <c r="A16" s="7"/>
      <c r="B16" s="1" t="s">
        <v>12</v>
      </c>
      <c r="C16" s="2" t="s">
        <v>13</v>
      </c>
      <c r="D16" s="3" t="s">
        <v>59</v>
      </c>
      <c r="E16" s="2" t="s">
        <v>62</v>
      </c>
      <c r="F16" s="6">
        <v>39987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" customHeight="1" x14ac:dyDescent="0.3">
      <c r="A17" s="7"/>
      <c r="B17" s="1" t="s">
        <v>14</v>
      </c>
      <c r="C17" s="2" t="s">
        <v>15</v>
      </c>
      <c r="D17" s="3" t="s">
        <v>59</v>
      </c>
      <c r="E17" s="2" t="s">
        <v>64</v>
      </c>
      <c r="F17" s="6">
        <v>40703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ht="15" customHeight="1" x14ac:dyDescent="0.3">
      <c r="A18" s="7"/>
      <c r="B18" s="1" t="s">
        <v>16</v>
      </c>
      <c r="C18" s="2" t="s">
        <v>17</v>
      </c>
      <c r="D18" s="3" t="s">
        <v>60</v>
      </c>
      <c r="E18" s="2" t="s">
        <v>66</v>
      </c>
      <c r="F18" s="6">
        <v>41075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ht="15" customHeight="1" x14ac:dyDescent="0.3">
      <c r="A19" s="7"/>
      <c r="B19" s="1" t="s">
        <v>18</v>
      </c>
      <c r="C19" s="2" t="s">
        <v>19</v>
      </c>
      <c r="D19" s="3" t="s">
        <v>61</v>
      </c>
      <c r="E19" s="2" t="s">
        <v>62</v>
      </c>
      <c r="F19" s="6">
        <v>40604</v>
      </c>
      <c r="G19" s="7"/>
      <c r="H19" s="24" t="s">
        <v>78</v>
      </c>
      <c r="I19" s="2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ht="15" customHeight="1" x14ac:dyDescent="0.3">
      <c r="A20" s="7"/>
      <c r="B20" s="1" t="s">
        <v>20</v>
      </c>
      <c r="C20" s="2" t="s">
        <v>21</v>
      </c>
      <c r="D20" s="3" t="s">
        <v>61</v>
      </c>
      <c r="E20" s="2" t="s">
        <v>62</v>
      </c>
      <c r="F20" s="6">
        <v>39866</v>
      </c>
      <c r="G20" s="7"/>
      <c r="H20" s="10" t="s">
        <v>73</v>
      </c>
      <c r="I20" s="10" t="s">
        <v>71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ht="15" customHeight="1" x14ac:dyDescent="0.3">
      <c r="A21" s="7"/>
      <c r="B21" s="1" t="s">
        <v>22</v>
      </c>
      <c r="C21" s="2" t="s">
        <v>23</v>
      </c>
      <c r="D21" s="3" t="s">
        <v>61</v>
      </c>
      <c r="E21" s="2" t="s">
        <v>63</v>
      </c>
      <c r="F21" s="6">
        <v>39394</v>
      </c>
      <c r="G21" s="7"/>
      <c r="H21" s="1" t="s">
        <v>79</v>
      </c>
      <c r="I21" s="11">
        <v>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ht="15" customHeight="1" x14ac:dyDescent="0.3">
      <c r="A22" s="7"/>
      <c r="B22" s="1" t="s">
        <v>24</v>
      </c>
      <c r="C22" s="2" t="s">
        <v>25</v>
      </c>
      <c r="D22" s="3" t="s">
        <v>60</v>
      </c>
      <c r="E22" s="2" t="s">
        <v>66</v>
      </c>
      <c r="F22" s="6">
        <v>40816</v>
      </c>
      <c r="G22" s="7"/>
      <c r="H22" s="1" t="s">
        <v>80</v>
      </c>
      <c r="I22" s="11">
        <v>20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ht="15" customHeight="1" x14ac:dyDescent="0.3">
      <c r="A23" s="7"/>
      <c r="B23" s="1" t="s">
        <v>26</v>
      </c>
      <c r="C23" s="2" t="s">
        <v>27</v>
      </c>
      <c r="D23" s="3" t="s">
        <v>57</v>
      </c>
      <c r="E23" s="2" t="s">
        <v>65</v>
      </c>
      <c r="F23" s="6">
        <v>43418</v>
      </c>
      <c r="G23" s="7"/>
      <c r="H23" s="1" t="s">
        <v>81</v>
      </c>
      <c r="I23" s="11">
        <v>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5" customHeight="1" x14ac:dyDescent="0.3">
      <c r="A24" s="7"/>
      <c r="B24" s="1" t="s">
        <v>28</v>
      </c>
      <c r="C24" s="2" t="s">
        <v>29</v>
      </c>
      <c r="D24" s="3" t="s">
        <v>58</v>
      </c>
      <c r="E24" s="2" t="s">
        <v>65</v>
      </c>
      <c r="F24" s="6">
        <v>40104</v>
      </c>
      <c r="G24" s="7"/>
      <c r="H24" s="1" t="s">
        <v>82</v>
      </c>
      <c r="I24" s="11">
        <v>50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5" customHeight="1" x14ac:dyDescent="0.3">
      <c r="A25" s="7"/>
      <c r="B25" s="1" t="s">
        <v>30</v>
      </c>
      <c r="C25" s="2" t="s">
        <v>31</v>
      </c>
      <c r="D25" s="3" t="s">
        <v>59</v>
      </c>
      <c r="E25" s="2" t="s">
        <v>64</v>
      </c>
      <c r="F25" s="6">
        <v>40863</v>
      </c>
      <c r="G25" s="7"/>
      <c r="H25" s="1" t="s">
        <v>83</v>
      </c>
      <c r="I25" s="11">
        <v>20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" customHeight="1" x14ac:dyDescent="0.3">
      <c r="A26" s="7"/>
      <c r="B26" s="1" t="s">
        <v>32</v>
      </c>
      <c r="C26" s="2" t="s">
        <v>33</v>
      </c>
      <c r="D26" s="3" t="s">
        <v>57</v>
      </c>
      <c r="E26" s="2" t="s">
        <v>64</v>
      </c>
      <c r="F26" s="6">
        <v>39397</v>
      </c>
      <c r="G26" s="7"/>
      <c r="H26" s="1" t="s">
        <v>84</v>
      </c>
      <c r="I26" s="11">
        <v>30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5" customHeight="1" x14ac:dyDescent="0.3">
      <c r="A27" s="7"/>
      <c r="B27" s="1" t="s">
        <v>34</v>
      </c>
      <c r="C27" s="2" t="s">
        <v>35</v>
      </c>
      <c r="D27" s="3" t="s">
        <v>60</v>
      </c>
      <c r="E27" s="2" t="s">
        <v>62</v>
      </c>
      <c r="F27" s="6">
        <v>39733</v>
      </c>
      <c r="G27" s="7"/>
      <c r="H27" s="1" t="s">
        <v>85</v>
      </c>
      <c r="I27" s="11">
        <v>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15" customHeight="1" x14ac:dyDescent="0.3">
      <c r="A28" s="7"/>
      <c r="B28" s="1" t="s">
        <v>36</v>
      </c>
      <c r="C28" s="2" t="s">
        <v>37</v>
      </c>
      <c r="D28" s="3" t="s">
        <v>61</v>
      </c>
      <c r="E28" s="2" t="s">
        <v>65</v>
      </c>
      <c r="F28" s="6">
        <v>39336</v>
      </c>
      <c r="G28" s="7"/>
      <c r="H28" s="1" t="s">
        <v>86</v>
      </c>
      <c r="I28" s="11">
        <v>320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5" customHeight="1" x14ac:dyDescent="0.3">
      <c r="A29" s="7"/>
      <c r="B29" s="1" t="s">
        <v>38</v>
      </c>
      <c r="C29" s="2" t="s">
        <v>39</v>
      </c>
      <c r="D29" s="3" t="s">
        <v>59</v>
      </c>
      <c r="E29" s="2" t="s">
        <v>64</v>
      </c>
      <c r="F29" s="6">
        <v>43405</v>
      </c>
      <c r="G29" s="7"/>
      <c r="H29" s="1" t="s">
        <v>87</v>
      </c>
      <c r="I29" s="11">
        <v>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15" customHeight="1" x14ac:dyDescent="0.3">
      <c r="A30" s="7"/>
      <c r="B30" s="1" t="s">
        <v>40</v>
      </c>
      <c r="C30" s="2" t="s">
        <v>41</v>
      </c>
      <c r="D30" s="3" t="s">
        <v>58</v>
      </c>
      <c r="E30" s="2" t="s">
        <v>62</v>
      </c>
      <c r="F30" s="6">
        <v>41221</v>
      </c>
      <c r="G30" s="7"/>
      <c r="H30" s="1" t="s">
        <v>88</v>
      </c>
      <c r="I30" s="11">
        <v>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15" customHeight="1" x14ac:dyDescent="0.3">
      <c r="A31" s="7"/>
      <c r="B31" s="1" t="s">
        <v>42</v>
      </c>
      <c r="C31" s="2" t="s">
        <v>43</v>
      </c>
      <c r="D31" s="3" t="s">
        <v>58</v>
      </c>
      <c r="E31" s="2" t="s">
        <v>65</v>
      </c>
      <c r="F31" s="6">
        <v>40865</v>
      </c>
      <c r="G31" s="7"/>
      <c r="H31" s="1" t="s">
        <v>89</v>
      </c>
      <c r="I31" s="11">
        <v>50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5" customHeight="1" x14ac:dyDescent="0.3">
      <c r="A32" s="7"/>
      <c r="B32" s="1" t="s">
        <v>44</v>
      </c>
      <c r="C32" s="2" t="s">
        <v>45</v>
      </c>
      <c r="D32" s="3" t="s">
        <v>57</v>
      </c>
      <c r="E32" s="2" t="s">
        <v>65</v>
      </c>
      <c r="F32" s="6">
        <v>40401</v>
      </c>
      <c r="G32" s="7"/>
      <c r="H32" s="1" t="s">
        <v>90</v>
      </c>
      <c r="I32" s="11">
        <v>500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5" customHeight="1" x14ac:dyDescent="0.3">
      <c r="A33" s="7"/>
      <c r="B33" s="1" t="s">
        <v>46</v>
      </c>
      <c r="C33" s="2" t="s">
        <v>47</v>
      </c>
      <c r="D33" s="3" t="s">
        <v>59</v>
      </c>
      <c r="E33" s="2" t="s">
        <v>65</v>
      </c>
      <c r="F33" s="6">
        <v>39490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5" customHeight="1" x14ac:dyDescent="0.3">
      <c r="A34" s="7"/>
      <c r="B34" s="1" t="s">
        <v>48</v>
      </c>
      <c r="C34" s="2" t="s">
        <v>49</v>
      </c>
      <c r="D34" s="3" t="s">
        <v>60</v>
      </c>
      <c r="E34" s="2" t="s">
        <v>65</v>
      </c>
      <c r="F34" s="6">
        <v>41601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5" customHeight="1" x14ac:dyDescent="0.3">
      <c r="A35" s="7"/>
      <c r="B35" s="1" t="s">
        <v>50</v>
      </c>
      <c r="C35" s="2" t="s">
        <v>51</v>
      </c>
      <c r="D35" s="3" t="s">
        <v>61</v>
      </c>
      <c r="E35" s="2" t="s">
        <v>65</v>
      </c>
      <c r="F35" s="6">
        <v>41778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1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1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ht="1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1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1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1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1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1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1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1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1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1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1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1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1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1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1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1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1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spans="1:40" ht="1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ht="1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ht="1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ht="1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1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1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1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1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1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1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1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1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1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1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1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1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1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spans="1:40" ht="1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spans="1:40" ht="1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40" ht="1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40" ht="1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40" ht="1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40" ht="1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40" ht="1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40" ht="1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spans="1:40" ht="1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spans="1:40" ht="1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spans="1:38" ht="1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spans="1:38" ht="1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spans="1:38" ht="1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spans="1:38" ht="1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spans="1:38" ht="1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spans="1:38" ht="1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spans="1:38" ht="1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spans="1:38" ht="1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spans="1:38" ht="1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spans="1:38" ht="1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spans="1:38" ht="1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spans="1:38" ht="1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spans="1:38" ht="1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spans="1:38" ht="1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spans="1:38" ht="1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spans="1:38" ht="1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spans="1:38" ht="1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spans="1:38" ht="1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spans="1:38" ht="1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spans="1:38" ht="1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spans="1:38" ht="1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spans="1:38" ht="1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spans="1:38" ht="1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spans="1:38" ht="1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spans="1:38" ht="1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ht="1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spans="1:38" ht="1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spans="1:38" ht="1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spans="1:38" ht="1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spans="1:38" ht="1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spans="1:38" ht="1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spans="1:38" ht="1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spans="1:38" ht="1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spans="1:38" ht="1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spans="1:38" ht="1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spans="1:38" ht="1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spans="1:38" ht="1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spans="1:38" ht="1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spans="1:38" ht="1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spans="1:38" ht="1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spans="1:38" ht="1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spans="1:38" ht="1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spans="1:38" ht="1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spans="1:38" ht="1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spans="1:38" ht="1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spans="1:38" ht="1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spans="1:38" ht="1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spans="1:38" ht="1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spans="1:38" ht="1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spans="1:38" ht="1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spans="1:38" ht="1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spans="1:38" ht="1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spans="1:38" ht="1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spans="1:38" ht="1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spans="1:38" ht="1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spans="1:38" ht="1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 ht="1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spans="1:38" ht="1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spans="1:38" ht="1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spans="1:38" ht="1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spans="1:38" ht="1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spans="1:38" ht="1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spans="1:38" ht="1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spans="1:38" ht="1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spans="1:38" ht="1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1:38" ht="1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 ht="1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 ht="1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spans="1:38" ht="1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spans="1:38" ht="1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spans="1:38" ht="1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spans="1:38" ht="1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spans="1:38" ht="1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spans="1:38" ht="1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spans="1:38" ht="1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spans="1:38" ht="1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spans="1:38" ht="1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ht="1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spans="1:38" ht="1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spans="1:38" ht="1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spans="1:38" ht="1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spans="1:38" ht="1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spans="1:38" ht="1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spans="1:38" ht="1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spans="1:38" ht="1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spans="1:38" ht="1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spans="1:38" ht="1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ht="1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ht="1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ht="1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ht="1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38" ht="1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spans="1:38" ht="1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spans="1:38" ht="1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spans="1:38" ht="1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spans="1:38" ht="1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spans="1:38" ht="1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spans="1:38" ht="1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spans="1:38" ht="1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spans="1:38" ht="1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spans="1:38" ht="1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1:38" ht="1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spans="1:38" ht="1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spans="1:38" ht="1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spans="1:38" ht="1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spans="1:38" ht="1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spans="1:38" ht="1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spans="1:38" ht="1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spans="1:38" ht="1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spans="1:38" ht="1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spans="1:38" ht="1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spans="1:38" ht="1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spans="1:38" ht="1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spans="1:38" ht="1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spans="1:38" ht="1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spans="1:38" ht="1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spans="1:38" ht="1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1:38" ht="1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1:38" ht="1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spans="1:38" ht="1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spans="1:38" ht="1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spans="1:38" ht="1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spans="1:38" ht="1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spans="1:38" ht="1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spans="1:38" ht="1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spans="1:38" ht="1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spans="1:38" ht="1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spans="1:38" ht="1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spans="1:38" ht="1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spans="1:38" ht="1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spans="1:38" ht="1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spans="1:38" ht="15" customHeight="1" x14ac:dyDescent="0.3"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spans="1:38" ht="15" customHeight="1" x14ac:dyDescent="0.3"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spans="1:38" ht="15" customHeight="1" x14ac:dyDescent="0.3"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spans="1:38" ht="15" customHeight="1" x14ac:dyDescent="0.3"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</sheetData>
  <sheetProtection algorithmName="SHA-512" hashValue="OSJE6NgJYds7C/LsTpFoHe/cpo8CpEhWFgKtHLGOCuSeWUDK0LrgaVcvbCl89a/ddUcyJ0EeRZ1gNPOKSkBCyw==" saltValue="WBm05c66su4iLVXm8zf+8Q==" spinCount="100000" sheet="1" objects="1" scenarios="1"/>
  <protectedRanges>
    <protectedRange sqref="B4 H4" name="ID and Month"/>
  </protectedRanges>
  <mergeCells count="3">
    <mergeCell ref="B8:F8"/>
    <mergeCell ref="H9:I9"/>
    <mergeCell ref="H19:I19"/>
  </mergeCells>
  <dataValidations count="2">
    <dataValidation type="list" allowBlank="1" showInputMessage="1" showErrorMessage="1" sqref="B4" xr:uid="{6CA2DA3B-0C28-4E7D-B7B0-214F06EE1ED8}">
      <formula1>$B$10:$B$35</formula1>
    </dataValidation>
    <dataValidation type="list" allowBlank="1" showInputMessage="1" showErrorMessage="1" sqref="H4" xr:uid="{B9F6EDE2-182E-46EA-B852-F98FB65698CE}">
      <formula1>$H$21:$H$32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C. Bermeo</dc:creator>
  <cp:lastModifiedBy>Juan C. Bermeo</cp:lastModifiedBy>
  <dcterms:created xsi:type="dcterms:W3CDTF">2023-02-03T02:22:30Z</dcterms:created>
  <dcterms:modified xsi:type="dcterms:W3CDTF">2023-02-09T17:59:06Z</dcterms:modified>
</cp:coreProperties>
</file>