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Sheet7" sheetId="5" state="visible" r:id="rId6"/>
    <sheet name="Sheet2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<sst xmlns="http://schemas.openxmlformats.org/spreadsheetml/2006/main" count="8633" uniqueCount="4968">
  <si>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</si>
  <si>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</si>
  <si>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</si>
  <si>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</si>
  <si>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</si>
  <si>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</si>
  <si>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</si>
  <si>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</si>
  <si>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</si>
  <si>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</si>
  <si>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</si>
  <si>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</si>
  <si>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</si>
  <si>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</si>
  <si>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</si>
  <si>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</si>
  <si>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</si>
  <si>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</si>
  <si>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</si>
  <si>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</si>
  <si>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</si>
  <si>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</si>
  <si>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</si>
  <si>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</si>
  <si>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</si>
  <si>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</si>
  <si>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</si>
  <si>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</si>
  <si>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</si>
  <si>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</si>
  <si>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</si>
  <si>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</si>
  <si>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</si>
  <si>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</si>
  <si>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</si>
  <si>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</si>
  <si>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</si>
  <si>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</si>
  <si>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</si>
  <si>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</si>
  <si>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</si>
  <si>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</si>
  <si>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</si>
  <si>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</si>
  <si>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</si>
  <si>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</si>
  <si>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</si>
  <si>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</si>
  <si>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</si>
  <si>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</si>
  <si>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</si>
  <si>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</si>
  <si>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</si>
  <si>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</si>
  <si>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</si>
  <si>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</si>
  <si>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</si>
  <si>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</si>
  <si>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</si>
  <si>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</si>
  <si>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</si>
  <si>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</si>
  <si>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</si>
  <si>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</si>
  <si>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</si>
  <si>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</si>
  <si>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</si>
  <si>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</si>
  <si>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</si>
  <si>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</si>
  <si>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</si>
  <si>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</si>
  <si>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</si>
  <si>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</si>
  <si>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</si>
  <si>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</si>
  <si>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</si>
  <si>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</si>
  <si>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</si>
  <si>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</si>
  <si>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</si>
  <si>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</si>
  <si>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</si>
  <si>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</si>
  <si>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</si>
  <si>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</si>
  <si>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</si>
  <si>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</si>
  <si>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</si>
  <si>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</si>
  <si>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</si>
  <si>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</si>
  <si>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</si>
  <si>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</si>
  <si>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</si>
  <si>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</si>
  <si>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</si>
  <si>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</si>
  <si>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</si>
  <si>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</si>
  <si>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</si>
  <si>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</si>
  <si>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</si>
  <si>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</si>
  <si>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</si>
  <si>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</si>
  <si>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</si>
  <si>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</si>
  <si>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</si>
  <si>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</si>
  <si>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</si>
  <si>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</si>
  <si>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</si>
  <si>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</si>
  <si>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</si>
  <si>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</si>
  <si>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</si>
  <si>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</si>
  <si>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</si>
  <si>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</si>
  <si>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</si>
  <si>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</si>
  <si>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</si>
  <si>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</si>
  <si>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</si>
  <si>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</si>
  <si>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</si>
  <si>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</si>
  <si>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</si>
  <si>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</si>
  <si>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</si>
  <si>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</si>
  <si>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</si>
  <si>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</si>
  <si>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</si>
  <si>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</si>
  <si>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</si>
  <si>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</si>
  <si>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</si>
  <si>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</si>
  <si>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</si>
  <si>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</si>
  <si>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</si>
  <si>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</si>
  <si>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</si>
  <si>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</si>
  <si>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</si>
  <si>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</si>
  <si>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</si>
  <si>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</si>
  <si>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</si>
  <si>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</si>
  <si>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</si>
  <si>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</si>
  <si>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</si>
  <si>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</si>
  <si>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</si>
  <si>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</si>
  <si>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</si>
  <si>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</si>
  <si>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</si>
  <si>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</si>
  <si>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</si>
  <si>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</si>
  <si>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</si>
  <si>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</si>
  <si>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</si>
  <si>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</si>
  <si>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</si>
  <si>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</si>
  <si>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</si>
  <si>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</si>
  <si>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</si>
  <si>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</si>
  <si>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</si>
  <si>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</si>
  <si>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</si>
  <si>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</si>
  <si>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</si>
  <si>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</si>
  <si>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</si>
  <si>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</si>
  <si>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</si>
  <si>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</si>
  <si>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</si>
  <si>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</si>
  <si>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</si>
  <si>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</si>
  <si>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</si>
  <si>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</si>
  <si>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</si>
  <si>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</si>
  <si>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</si>
  <si>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</si>
  <si>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</si>
  <si>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</si>
  <si>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</si>
  <si>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</si>
  <si>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</si>
  <si>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</si>
  <si>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</si>
  <si>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</si>
  <si>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</si>
  <si>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</si>
  <si>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</si>
  <si>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</si>
  <si>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</si>
  <si>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</si>
  <si>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</si>
  <si>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</si>
  <si>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</si>
  <si>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</si>
  <si>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</si>
  <si>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</si>
  <si>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</si>
  <si>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</si>
  <si>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</si>
  <si>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</si>
  <si>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</si>
  <si>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</si>
  <si>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</si>
  <si>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</si>
  <si>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</si>
  <si>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</si>
  <si>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</si>
  <si>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</si>
  <si>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</si>
  <si>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</si>
  <si>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</si>
  <si>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</si>
  <si>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</si>
  <si>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</si>
  <si>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</si>
  <si>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</si>
  <si>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</si>
  <si>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</si>
  <si>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</si>
  <si>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</si>
  <si>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</si>
  <si>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</si>
  <si>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</si>
  <si>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</si>
  <si>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</si>
  <si>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</si>
  <si>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</si>
  <si>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</si>
  <si>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</si>
  <si>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</si>
  <si>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</si>
  <si>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</si>
  <si>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</si>
  <si>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</si>
  <si>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</si>
  <si>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</si>
  <si>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</si>
  <si>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</si>
  <si>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</si>
  <si>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</si>
  <si>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</si>
  <si>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</si>
  <si>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</si>
  <si>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</si>
  <si>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</si>
  <si>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</si>
  <si>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</si>
  <si>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</si>
  <si>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</si>
  <si>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</si>
  <si>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</si>
  <si>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</si>
  <si>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</si>
  <si>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</si>
  <si>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</si>
  <si>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</si>
  <si>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</si>
  <si>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</si>
  <si>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</si>
  <si>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</si>
  <si>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</si>
  <si>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</si>
  <si>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</si>
  <si>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</si>
  <si>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</si>
  <si>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</si>
  <si>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</si>
  <si>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</si>
  <si>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</si>
  <si>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</si>
  <si>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</si>
  <si>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</si>
  <si>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</si>
  <si>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</si>
  <si>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</si>
  <si>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</si>
  <si>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</si>
  <si>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</si>
  <si>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</si>
  <si>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</si>
  <si>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</si>
  <si>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</si>
  <si>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</si>
  <si>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</si>
  <si>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</si>
  <si>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</si>
  <si>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</si>
  <si>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</si>
  <si>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</si>
  <si>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</si>
  <si>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</si>
  <si>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</si>
  <si>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</si>
  <si>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</si>
  <si>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</si>
  <si>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</si>
  <si>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</si>
  <si>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</si>
  <si>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</si>
  <si>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</si>
  <si>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</si>
  <si>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</si>
  <si>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</si>
  <si>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</si>
  <si>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</si>
  <si>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</si>
  <si>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</si>
  <si>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</si>
  <si>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</si>
  <si>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</si>
  <si>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</si>
  <si>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</si>
  <si>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</si>
  <si>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</si>
  <si>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</si>
  <si>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</si>
  <si>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</si>
  <si>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</si>
  <si>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</si>
  <si>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</si>
  <si>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</si>
  <si>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</si>
  <si>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</si>
  <si>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</si>
  <si>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</si>
  <si>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</si>
  <si>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</si>
  <si>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</si>
  <si>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</si>
  <si>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</si>
  <si>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</si>
  <si>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</si>
  <si>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</si>
  <si>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</si>
  <si>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</si>
  <si>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</si>
  <si>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</si>
  <si>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</si>
  <si>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</si>
  <si>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</si>
  <si>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</si>
  <si>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</si>
  <si>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</si>
  <si>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</si>
  <si>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</si>
  <si>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</si>
  <si>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</si>
  <si>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</si>
  <si>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</si>
  <si>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</si>
  <si>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</si>
  <si>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</si>
  <si>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</si>
  <si>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</si>
  <si>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</si>
  <si>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</si>
  <si>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</si>
  <si>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</si>
  <si>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</si>
  <si>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</si>
  <si>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</si>
  <si>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</si>
  <si>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</si>
  <si>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</si>
  <si>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</si>
  <si>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</si>
  <si>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</si>
  <si>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</si>
  <si>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</si>
  <si>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</si>
  <si>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</si>
  <si>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</si>
  <si>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</si>
  <si>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</si>
  <si>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</si>
  <si>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</si>
  <si>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</si>
  <si>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</si>
  <si>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</si>
  <si>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</si>
  <si>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</si>
  <si>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</si>
  <si>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</si>
  <si>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</si>
  <si>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</si>
  <si>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</si>
  <si>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</si>
  <si>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</si>
  <si>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</si>
  <si>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</si>
  <si>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</si>
  <si>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</si>
  <si>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</si>
  <si>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</si>
  <si>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</si>
  <si>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</si>
  <si>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</si>
  <si>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</si>
  <si>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</si>
  <si>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</si>
  <si>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</si>
  <si>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</si>
  <si>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</si>
  <si>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</si>
  <si>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</si>
  <si>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</si>
  <si>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</si>
  <si>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</si>
  <si>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</si>
  <si>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</si>
  <si>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</si>
  <si>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</si>
  <si>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</si>
  <si>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</si>
  <si>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</si>
  <si>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</si>
  <si>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</si>
  <si>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</si>
  <si>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</si>
  <si>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</si>
  <si>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</si>
  <si>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</si>
  <si>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</si>
  <si>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</si>
  <si>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</si>
  <si>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</si>
  <si>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</si>
  <si>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</si>
  <si>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</si>
  <si>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</si>
  <si>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</si>
  <si>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</si>
  <si>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</si>
  <si>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</si>
  <si>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</si>
  <si>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</si>
  <si>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</si>
  <si>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</si>
  <si>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</si>
  <si>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</si>
  <si>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</si>
  <si>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</si>
  <si>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</si>
  <si>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</si>
  <si>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</si>
  <si>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</si>
  <si>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</si>
  <si>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</si>
  <si>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</si>
  <si>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</si>
  <si>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</si>
  <si>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</si>
  <si>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</si>
  <si>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</si>
  <si>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</si>
  <si>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</si>
  <si>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</si>
  <si>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</si>
  <si>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</si>
  <si>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</si>
  <si>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</si>
  <si>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</si>
  <si>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</si>
  <si>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</si>
  <si>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</si>
  <si>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</si>
  <si>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</si>
  <si>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</si>
  <si>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</si>
  <si>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</si>
  <si>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</si>
  <si>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</si>
  <si>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</si>
  <si>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</si>
  <si>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</si>
  <si>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</si>
  <si>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</si>
  <si>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</si>
  <si>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</si>
  <si>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</si>
  <si>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</si>
  <si>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</si>
  <si>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</si>
  <si>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</si>
  <si>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</si>
  <si>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</si>
  <si>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</si>
  <si>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</si>
  <si>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</si>
  <si>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</si>
  <si>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</si>
  <si>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</si>
  <si>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</si>
  <si>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</si>
  <si>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</si>
  <si>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</si>
  <si>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</si>
  <si>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</si>
  <si>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</si>
  <si>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</si>
  <si>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</si>
  <si>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</si>
  <si>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</si>
  <si>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</si>
  <si>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</si>
  <si>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</si>
  <si>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</si>
  <si>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</si>
  <si>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</si>
  <si>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</si>
  <si>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</si>
  <si>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</si>
  <si>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</si>
  <si>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</si>
  <si>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</si>
  <si>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</si>
  <si>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</si>
  <si>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</si>
  <si>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</si>
  <si>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</si>
  <si>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</si>
  <si>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</si>
  <si>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</si>
  <si>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</si>
  <si>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</si>
  <si>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</si>
  <si>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</si>
  <si>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</si>
  <si>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</si>
  <si>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</si>
  <si>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</si>
  <si>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</si>
  <si>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</si>
  <si>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</si>
  <si>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</si>
  <si>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</si>
  <si>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</si>
  <si>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</si>
  <si>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</si>
  <si>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</si>
  <si>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</si>
  <si>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</si>
  <si>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</si>
  <si>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</si>
  <si>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</si>
  <si>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</si>
  <si>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</si>
  <si>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</si>
  <si>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</si>
  <si>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</si>
  <si>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</si>
  <si>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</si>
  <si>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</si>
  <si>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</si>
  <si>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</si>
  <si>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</si>
  <si>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</si>
  <si>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</si>
  <si>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</si>
  <si>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</si>
  <si>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</si>
  <si>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</si>
  <si>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</si>
  <si>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</si>
  <si>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</si>
  <si>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</si>
  <si>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</si>
  <si>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</si>
  <si>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</si>
  <si>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</si>
  <si>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</si>
  <si>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</si>
  <si>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</si>
  <si>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</si>
  <si>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</si>
  <si>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</si>
  <si>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</si>
  <si>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</si>
  <si>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</si>
  <si>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</si>
  <si>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</si>
  <si>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</si>
  <si>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</si>
  <si>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</si>
  <si>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</si>
  <si>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</si>
  <si>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</si>
  <si>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</si>
  <si>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</si>
  <si>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</si>
  <si>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</si>
  <si>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</si>
  <si>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</si>
  <si>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</si>
  <si>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</si>
  <si>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</si>
  <si>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</si>
  <si>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</si>
  <si>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</si>
  <si>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</si>
  <si>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</si>
  <si>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</si>
  <si>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</si>
  <si>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</si>
  <si>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</si>
  <si>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</si>
  <si>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</si>
  <si>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</si>
  <si>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</si>
  <si>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</si>
  <si>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</si>
  <si>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</si>
  <si>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</si>
  <si>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</si>
  <si>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</si>
  <si>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</si>
  <si>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</si>
  <si>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</si>
  <si>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</si>
  <si>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</si>
  <si>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</si>
  <si>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</si>
  <si>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</si>
  <si>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</si>
  <si>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</si>
  <si>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</si>
  <si>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</si>
  <si>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</si>
  <si>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</si>
  <si>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</si>
  <si>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</si>
  <si>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</si>
  <si>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</si>
  <si>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</si>
  <si>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</si>
  <si>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</si>
  <si>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</si>
  <si>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</si>
  <si>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</si>
  <si>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</si>
  <si>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</si>
  <si>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</si>
  <si>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</si>
  <si>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</si>
  <si>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</si>
  <si>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</si>
  <si>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</si>
  <si>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</si>
  <si>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</si>
  <si>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</si>
  <si>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</si>
  <si>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</si>
  <si>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</si>
  <si>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</si>
  <si>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</si>
  <si>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</si>
  <si>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</si>
  <si>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</si>
  <si>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</si>
  <si>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</si>
  <si>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</si>
  <si>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</si>
  <si>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</si>
  <si>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</si>
  <si>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</si>
  <si>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</si>
  <si>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</si>
  <si>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</si>
  <si>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</si>
  <si>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</si>
  <si>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</si>
  <si>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</si>
  <si>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</si>
  <si>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</si>
  <si>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</si>
  <si>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</si>
  <si>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</si>
  <si>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</si>
  <si>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</si>
  <si>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</si>
  <si>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</si>
  <si>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</si>
  <si>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</si>
  <si>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</si>
  <si>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</si>
  <si>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</si>
  <si>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</si>
  <si>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</si>
  <si>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</si>
  <si>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</si>
  <si>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</si>
  <si>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</si>
  <si>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</si>
  <si>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</si>
  <si>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</si>
  <si>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</si>
  <si>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</si>
  <si>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</si>
  <si>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</si>
  <si>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</si>
  <si>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</si>
  <si>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</si>
  <si>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</si>
  <si>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</si>
  <si>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</si>
  <si>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</si>
  <si>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</si>
  <si>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</si>
  <si>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</si>
  <si>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</si>
  <si>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</si>
  <si>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</si>
  <si>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</si>
  <si>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</si>
  <si>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</si>
  <si>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</si>
  <si>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</si>
  <si>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</si>
  <si>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</si>
  <si>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</si>
  <si>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</si>
  <si>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</si>
  <si>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</si>
  <si>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</si>
  <si>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</si>
  <si>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</si>
  <si>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</si>
  <si>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</si>
  <si>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</si>
  <si>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</si>
  <si>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</si>
  <si>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</si>
  <si>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</si>
  <si>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</si>
  <si>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</si>
  <si>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</si>
  <si>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</si>
  <si>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</si>
  <si>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</si>
  <si>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</si>
  <si>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</si>
  <si>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</si>
  <si>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</si>
  <si>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</si>
  <si>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</si>
  <si>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</si>
  <si>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</si>
  <si>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</si>
  <si>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</si>
  <si>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</si>
  <si>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</si>
  <si>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</si>
  <si>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</si>
  <si>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</si>
  <si>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</si>
  <si>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</si>
  <si>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</si>
  <si>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</si>
  <si>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</si>
  <si>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</si>
  <si>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</si>
  <si>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</si>
  <si>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</si>
  <si>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</si>
  <si>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</si>
  <si>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</si>
  <si>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</si>
  <si>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</si>
  <si>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</si>
  <si>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</si>
  <si>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</si>
  <si>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</si>
  <si>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</si>
  <si>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</si>
  <si>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</si>
  <si>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</si>
  <si>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</si>
  <si>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</si>
  <si>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</si>
  <si>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</si>
  <si>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</si>
  <si>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</si>
  <si>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</si>
  <si>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</si>
  <si>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</si>
  <si>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</si>
  <si>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</si>
  <si>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</si>
  <si>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</si>
  <si>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</si>
  <si>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</si>
  <si>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</si>
  <si>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</si>
  <si>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</si>
  <si>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</si>
  <si>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</si>
  <si>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</si>
  <si>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</si>
  <si>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</si>
  <si>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</si>
  <si>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</si>
  <si>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</si>
  <si>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</si>
  <si>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</si>
  <si>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</si>
  <si>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</si>
  <si>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</si>
  <si>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</si>
  <si>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</si>
  <si>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</si>
  <si>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</si>
  <si>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</si>
  <si>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</si>
  <si>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</si>
  <si>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</si>
  <si>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</si>
  <si>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</si>
  <si>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</si>
  <si>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</si>
  <si>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</si>
  <si>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</si>
  <si>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</si>
  <si>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</si>
  <si>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</si>
  <si>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</si>
  <si>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</si>
  <si>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</si>
  <si>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</si>
  <si>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</si>
  <si>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</si>
  <si>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</si>
  <si>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</si>
  <si>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</si>
  <si>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</si>
  <si>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</si>
  <si>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</si>
  <si>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</si>
  <si>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</si>
  <si>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</si>
  <si>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</si>
  <si>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</si>
  <si>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</si>
  <si>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</si>
  <si>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</si>
  <si>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</si>
  <si>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</si>
  <si>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</si>
  <si>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</si>
  <si>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</si>
  <si>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</si>
  <si>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</si>
  <si>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</si>
  <si>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</si>
  <si>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</si>
  <si>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</si>
  <si>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</si>
  <si>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</si>
  <si>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</si>
  <si>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</si>
  <si>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</si>
  <si>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</si>
  <si>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</si>
  <si>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</si>
  <si>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</si>
  <si>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</si>
  <si>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</si>
  <si>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</si>
  <si>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</si>
  <si>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</si>
  <si>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</si>
  <si>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</si>
  <si>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</si>
  <si>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</si>
  <si>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</si>
  <si>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</si>
  <si>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</si>
  <si>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</si>
  <si>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</si>
  <si>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</si>
  <si>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</si>
  <si>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</si>
  <si>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</si>
  <si>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</si>
  <si>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</si>
  <si>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</si>
  <si>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</si>
  <si>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</si>
  <si>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</si>
  <si>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</si>
  <si>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</si>
  <si>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</si>
  <si>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</si>
  <si>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</si>
  <si>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</si>
  <si>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</si>
  <si>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</si>
  <si>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</si>
  <si>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</si>
  <si>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</si>
  <si>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</si>
  <si>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</si>
  <si>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</si>
  <si>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</si>
  <si>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</si>
  <si>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</si>
  <si>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</si>
  <si>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</si>
  <si>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</si>
  <si>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</si>
  <si>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</si>
  <si>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</si>
  <si>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</si>
  <si>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</si>
  <si>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</si>
  <si>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</si>
  <si>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</si>
  <si>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</si>
  <si>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</si>
  <si>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</si>
  <si>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</si>
  <si>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</si>
  <si>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</si>
  <si>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</si>
  <si>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</si>
  <si>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</si>
  <si>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</si>
  <si>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</si>
  <si>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</si>
  <si>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</si>
  <si>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</si>
  <si>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</si>
  <si>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</si>
  <si>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</si>
  <si>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</si>
  <si>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</si>
  <si>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</si>
  <si>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</si>
  <si>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</si>
  <si>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</si>
  <si>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</si>
  <si>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</si>
  <si>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</si>
  <si>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</si>
  <si>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</si>
  <si>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</si>
  <si>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</si>
  <si>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</si>
  <si>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</si>
  <si>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</si>
  <si>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</si>
  <si>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</si>
  <si>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</si>
  <si>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</si>
  <si>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</si>
  <si>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</si>
  <si>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</si>
  <si>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</si>
  <si>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</si>
  <si>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</si>
  <si>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</si>
  <si>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</si>
  <si>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</si>
  <si>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</si>
  <si>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</si>
  <si>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</si>
  <si>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</si>
  <si>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</si>
  <si>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</si>
  <si>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</si>
  <si>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</si>
  <si>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</si>
  <si>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</si>
  <si>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</si>
  <si>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</si>
  <si>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</si>
  <si>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</si>
  <si>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</si>
  <si>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</si>
  <si>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</si>
  <si>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</si>
  <si>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</si>
  <si>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</si>
  <si>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</si>
  <si>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</si>
  <si>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</si>
  <si>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</si>
  <si>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</si>
  <si>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</si>
  <si>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</si>
  <si>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</si>
  <si>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</si>
  <si>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</si>
  <si>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</si>
  <si>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</si>
  <si>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</si>
  <si>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</si>
  <si>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</si>
  <si>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</si>
  <si>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</si>
  <si>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</si>
  <si>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</si>
  <si>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</si>
  <si>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</si>
  <si>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</si>
  <si>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</si>
  <si>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</si>
  <si>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</si>
  <si>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</si>
  <si>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</si>
  <si>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</si>
  <si>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</si>
  <si>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</si>
  <si>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</si>
  <si>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</si>
  <si>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</si>
  <si>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</si>
  <si>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</si>
  <si>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</si>
  <si>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</si>
  <si>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</si>
  <si>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</si>
  <si>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</si>
  <si>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</si>
  <si>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</si>
  <si>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</si>
  <si>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</si>
  <si>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</si>
  <si>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</si>
  <si>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</si>
  <si>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</si>
  <si>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</si>
  <si>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</si>
  <si>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</si>
  <si>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</si>
  <si>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</si>
  <si>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</si>
  <si>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</si>
  <si>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</si>
  <si>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</si>
  <si>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</si>
  <si>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</si>
  <si>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</si>
  <si>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</si>
  <si>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</si>
  <si>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</si>
  <si>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</si>
  <si>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</si>
  <si>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</si>
  <si>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</si>
  <si>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</si>
  <si>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</si>
  <si>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</si>
  <si>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</si>
  <si>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</si>
  <si>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</si>
  <si>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</si>
  <si>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</si>
  <si>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</si>
  <si>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</si>
  <si>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</si>
  <si>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</si>
  <si>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</si>
  <si>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</si>
  <si>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</si>
  <si>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</si>
  <si>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</si>
  <si>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</si>
  <si>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</si>
  <si>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</si>
  <si>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</si>
  <si>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</si>
  <si>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</si>
  <si>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</si>
  <si>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</si>
  <si>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</si>
  <si>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</si>
  <si>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</si>
  <si>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</si>
  <si>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</si>
  <si>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</si>
  <si>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</si>
  <si>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</si>
  <si>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</si>
  <si>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</si>
  <si>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</si>
  <si>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</si>
  <si>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</si>
  <si>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</si>
  <si>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</si>
  <si>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</si>
  <si>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</si>
  <si>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</si>
  <si>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</si>
  <si>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</si>
  <si>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</si>
  <si>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</si>
  <si>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</si>
  <si>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</si>
  <si>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</si>
  <si>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</si>
  <si>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</si>
  <si>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</si>
  <si>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</si>
  <si>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</si>
  <si>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</si>
  <si>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</si>
  <si>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</si>
  <si>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</si>
  <si>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</si>
  <si>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</si>
  <si>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</si>
  <si>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</si>
  <si>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</si>
  <si>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</si>
  <si>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</si>
  <si>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</si>
  <si>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</si>
  <si>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</si>
  <si>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</si>
  <si>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</si>
  <si>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</si>
  <si>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</si>
  <si>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</si>
  <si>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</si>
  <si>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</si>
  <si>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</si>
  <si>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</si>
  <si>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</si>
  <si>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</si>
  <si>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</si>
  <si>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</si>
  <si>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</si>
  <si>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</si>
  <si>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</si>
  <si>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</si>
  <si>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</si>
  <si>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</si>
  <si>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</si>
  <si>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</si>
  <si>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</si>
  <si>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</si>
  <si>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</si>
  <si>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</si>
  <si>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</si>
  <si>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</si>
  <si>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</si>
  <si>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</si>
  <si>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</si>
  <si>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</si>
  <si>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</si>
  <si>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</si>
  <si>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</si>
  <si>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</si>
  <si>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</si>
  <si>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</si>
  <si>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</si>
  <si>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</si>
  <si>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</si>
  <si>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</si>
  <si>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</si>
  <si>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</si>
  <si>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</si>
  <si>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</si>
  <si>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</si>
  <si>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</si>
  <si>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</si>
  <si>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</si>
  <si>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</si>
  <si>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</si>
  <si>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</si>
  <si>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</si>
  <si>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</si>
  <si>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</si>
  <si>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</si>
  <si>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</si>
  <si>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</si>
  <si>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</si>
  <si>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</si>
  <si>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</si>
  <si>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</si>
  <si>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</si>
  <si>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</si>
  <si>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</si>
  <si>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</si>
  <si>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</si>
  <si>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</si>
  <si>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</si>
  <si>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</si>
  <si>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</si>
  <si>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</si>
  <si>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</si>
  <si>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</si>
  <si>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</si>
  <si>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</si>
  <si>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</si>
  <si>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</si>
  <si>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</si>
  <si>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</si>
  <si>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</si>
  <si>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</si>
  <si>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</si>
  <si>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</si>
  <si>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</si>
  <si>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</si>
  <si>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</si>
  <si>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</si>
  <si>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</si>
  <si>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</si>
  <si>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</si>
  <si>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</si>
  <si>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</si>
  <si>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</si>
  <si>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</si>
  <si>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</si>
  <si>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</si>
  <si>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</si>
  <si>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</si>
  <si>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</si>
  <si>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</si>
  <si>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</si>
  <si>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</si>
  <si>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</si>
  <si>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</si>
  <si>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</si>
  <si>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</si>
  <si>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</si>
  <si>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</si>
  <si>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</si>
  <si>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</si>
  <si>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</si>
  <si>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</si>
  <si>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</si>
  <si>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</si>
  <si>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</si>
  <si>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</si>
  <si>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</si>
  <si>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</si>
  <si>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</si>
  <si>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</si>
  <si>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</si>
  <si>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</si>
  <si>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</si>
  <si>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</si>
  <si>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</si>
  <si>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</si>
  <si>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</si>
  <si>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</si>
  <si>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</si>
  <si>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</si>
  <si>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</si>
  <si>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</si>
  <si>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</si>
  <si>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</si>
  <si>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</si>
  <si>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</si>
  <si>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</si>
  <si>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</si>
  <si>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</si>
  <si>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</si>
  <si>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</si>
  <si>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</si>
  <si>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</si>
  <si>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</si>
  <si>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</si>
  <si>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</si>
  <si>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</si>
  <si>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</si>
  <si>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</si>
  <si>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</si>
  <si>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</si>
  <si>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</si>
  <si>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</si>
  <si>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</si>
  <si>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</si>
  <si>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</si>
  <si>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</si>
  <si>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</si>
  <si>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</si>
  <si>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</si>
  <si>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</si>
  <si>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</si>
  <si>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</si>
  <si>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</si>
  <si>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</si>
  <si>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</si>
  <si>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</si>
  <si>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</si>
  <si>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</si>
  <si>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</si>
  <si>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</si>
  <si>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</si>
  <si>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</si>
  <si>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</si>
  <si>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</si>
  <si>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</si>
  <si>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</si>
  <si>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</si>
  <si>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</si>
  <si>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</si>
  <si>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</si>
  <si>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</si>
  <si>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</si>
  <si>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</si>
  <si>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</si>
  <si>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</si>
  <si>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</si>
  <si>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</si>
  <si>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</si>
  <si>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</si>
  <si>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</si>
  <si>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</si>
  <si>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</si>
  <si>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</si>
  <si>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</si>
  <si>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</si>
  <si>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</si>
  <si>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</si>
  <si>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</si>
  <si>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</si>
  <si>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</si>
  <si>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</si>
  <si>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</si>
  <si>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</si>
  <si>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</si>
  <si>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</si>
  <si>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</si>
  <si>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</si>
  <si>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</si>
  <si>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</si>
  <si>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</si>
  <si>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</si>
  <si>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</si>
  <si>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</si>
  <si>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</si>
  <si>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</si>
  <si>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</si>
  <si>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</si>
  <si>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</si>
  <si>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</si>
  <si>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</si>
  <si>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</si>
  <si>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</si>
  <si>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</si>
  <si>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</si>
  <si>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</si>
  <si>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</si>
  <si>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</si>
  <si>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</si>
  <si>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</si>
  <si>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</si>
  <si>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</si>
  <si>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</si>
  <si>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</si>
  <si>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</si>
  <si>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</si>
  <si>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</si>
  <si>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</si>
  <si>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</si>
  <si>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</si>
  <si>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</si>
  <si>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</si>
  <si>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</si>
  <si>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</si>
  <si>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</si>
  <si>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</si>
  <si>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</si>
  <si>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</si>
  <si>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</si>
  <si>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</si>
  <si>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</si>
  <si>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</si>
  <si>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</si>
  <si>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</si>
  <si>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</si>
  <si>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</si>
  <si>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</si>
  <si>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</si>
  <si>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</si>
  <si>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</si>
  <si>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</si>
  <si>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</si>
  <si>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</si>
  <si>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</si>
  <si>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</si>
  <si>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</si>
  <si>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</si>
  <si>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</si>
  <si>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</si>
  <si>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</si>
  <si>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</si>
  <si>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</si>
  <si>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</si>
  <si>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</si>
  <si>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</si>
  <si>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</si>
  <si>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</si>
  <si>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</si>
  <si>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</si>
  <si>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</si>
  <si>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</si>
  <si>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</si>
  <si>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</si>
  <si>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</si>
  <si>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</si>
  <si>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</si>
  <si>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</si>
  <si>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</si>
  <si>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</si>
  <si>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</si>
  <si>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</si>
  <si>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</si>
  <si>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</si>
  <si>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</si>
  <si>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</si>
  <si>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</si>
  <si>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</si>
  <si>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</si>
  <si>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</si>
  <si>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</si>
  <si>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</si>
  <si>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</si>
  <si>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</si>
  <si>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</si>
  <si>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</si>
  <si>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</si>
  <si>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</si>
  <si>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</si>
  <si>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</si>
  <si>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</si>
  <si>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</si>
  <si>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</si>
  <si>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</si>
  <si>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</si>
  <si>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</si>
  <si>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</si>
  <si>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</si>
  <si>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</si>
  <si>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</si>
  <si>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</si>
  <si>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</si>
  <si>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</si>
  <si>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</si>
  <si>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</si>
  <si>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</si>
  <si>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</si>
  <si>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</si>
  <si>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</si>
  <si>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</si>
  <si>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</si>
  <si>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</si>
  <si>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</si>
  <si>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</si>
  <si>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</si>
  <si>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</si>
  <si>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</si>
  <si>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</si>
  <si>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</si>
  <si>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</si>
  <si>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</si>
  <si>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</si>
  <si>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</si>
  <si>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</si>
  <si>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</si>
  <si>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</si>
  <si>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</si>
  <si>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</si>
  <si>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</si>
  <si>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</si>
  <si>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</si>
  <si>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</si>
  <si>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</si>
  <si>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</si>
  <si>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</si>
  <si>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</si>
  <si>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</si>
  <si>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</si>
  <si>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</si>
  <si>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</si>
  <si>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</si>
  <si>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</si>
  <si>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</si>
  <si>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</si>
  <si>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</si>
  <si>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</si>
  <si>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</si>
  <si>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</si>
  <si>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</si>
  <si>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</si>
  <si>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</si>
  <si>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</si>
  <si>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</si>
  <si>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</si>
  <si>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</si>
  <si>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</si>
  <si>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</si>
  <si>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</si>
  <si>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</si>
  <si>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</si>
  <si>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</si>
  <si>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</si>
  <si>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</si>
  <si>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</si>
  <si>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</si>
  <si>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</si>
  <si>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</si>
  <si>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</si>
  <si>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</si>
  <si>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</si>
  <si>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</si>
  <si>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</si>
  <si>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</si>
  <si>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</si>
  <si>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</si>
  <si>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</si>
  <si>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</si>
  <si>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</si>
  <si>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</si>
  <si>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</si>
  <si>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</si>
  <si>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</si>
  <si>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</si>
  <si>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</si>
  <si>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</si>
  <si>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</si>
  <si>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</si>
  <si>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</si>
  <si>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</si>
  <si>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</si>
  <si>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</si>
  <si>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</si>
  <si>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</si>
  <si>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</si>
  <si>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</si>
  <si>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</si>
  <si>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</si>
  <si>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</si>
  <si>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</si>
  <si>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</si>
  <si>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</si>
  <si>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</si>
  <si>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</si>
  <si>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</si>
  <si>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</si>
  <si>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</si>
  <si>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</si>
  <si>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</si>
  <si>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</si>
  <si>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</si>
  <si>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</si>
  <si>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</si>
  <si>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</si>
  <si>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</si>
  <si>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</si>
  <si>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</si>
  <si>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</si>
  <si>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</si>
  <si>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</si>
  <si>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</si>
  <si>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</si>
  <si>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</si>
  <si>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</si>
  <si>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</si>
  <si>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</si>
  <si>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</si>
  <si>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</si>
  <si>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</si>
  <si>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</si>
  <si>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</si>
  <si>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</si>
  <si>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</si>
  <si>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</si>
  <si>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</si>
  <si>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</si>
  <si>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</si>
  <si>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</si>
  <si>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</si>
  <si>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</si>
  <si>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</si>
  <si>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</si>
  <si>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</si>
  <si>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</si>
  <si>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</si>
  <si>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</si>
  <si>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</si>
  <si>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</si>
  <si>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</si>
  <si>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</si>
  <si>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</si>
  <si>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</si>
  <si>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</si>
  <si>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</si>
  <si>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</si>
  <si>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</si>
  <si>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</si>
  <si>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</si>
  <si>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</si>
  <si>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</si>
  <si>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</si>
  <si>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</si>
  <si>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</si>
  <si>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</si>
  <si>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</si>
  <si>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</si>
  <si>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</si>
  <si>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</si>
  <si>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</si>
  <si>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</si>
  <si>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</si>
  <si>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</si>
  <si>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</si>
  <si>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</si>
  <si>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</si>
  <si>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</si>
  <si>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</si>
  <si>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</si>
  <si>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</si>
  <si>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</si>
  <si>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</si>
  <si>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</si>
  <si>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</si>
  <si>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</si>
  <si>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</si>
  <si>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</si>
  <si>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</si>
  <si>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</si>
  <si>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</si>
  <si>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</si>
  <si>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</si>
  <si>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</si>
  <si>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</si>
  <si>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</si>
  <si>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</si>
  <si>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</si>
  <si>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</si>
  <si>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</si>
  <si>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</si>
  <si>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</si>
  <si>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</si>
  <si>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</si>
  <si>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</si>
  <si>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</si>
  <si>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</si>
  <si>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</si>
  <si>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</si>
  <si>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</si>
  <si>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</si>
  <si>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</si>
  <si>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</si>
  <si>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</si>
  <si>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</si>
  <si>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</si>
  <si>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</si>
  <si>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</si>
  <si>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</si>
  <si>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</si>
  <si>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</si>
  <si>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</si>
  <si>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</si>
  <si>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</si>
  <si>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</si>
  <si>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</si>
  <si>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</si>
  <si>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</si>
  <si>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</si>
  <si>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</si>
  <si>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</si>
  <si>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</si>
  <si>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</si>
  <si>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</si>
  <si>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</si>
  <si>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</si>
  <si>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</si>
  <si>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</si>
  <si>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</si>
  <si>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</si>
  <si>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</si>
  <si>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</si>
  <si>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</si>
  <si>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</si>
  <si>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</si>
  <si>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</si>
  <si>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</si>
  <si>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</si>
  <si>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</si>
  <si>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</si>
  <si>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</si>
  <si>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</si>
  <si>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</si>
  <si>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</si>
  <si>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</si>
  <si>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</si>
  <si>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</si>
  <si>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</si>
  <si>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</si>
  <si>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</si>
  <si>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</si>
  <si>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</si>
  <si>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</si>
  <si>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</si>
  <si>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</si>
  <si>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</si>
  <si>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</si>
  <si>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</si>
  <si>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</si>
  <si>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</si>
  <si>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</si>
  <si>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</si>
  <si>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</si>
  <si>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</si>
  <si>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</si>
  <si>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</si>
  <si>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</si>
  <si>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</si>
  <si>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</si>
  <si>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</si>
  <si>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</si>
  <si>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</si>
  <si>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</si>
  <si>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</si>
  <si>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</si>
  <si>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</si>
  <si>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</si>
  <si>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</si>
  <si>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</si>
  <si>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</si>
  <si>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</si>
  <si>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</si>
  <si>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</si>
  <si>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</si>
  <si>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</si>
  <si>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</si>
  <si>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</si>
  <si>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</si>
  <si>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</si>
  <si>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</si>
  <si>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</si>
  <si>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</si>
  <si>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</si>
  <si>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</si>
  <si>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</si>
  <si>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</si>
  <si>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</si>
  <si>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</si>
  <si>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</si>
  <si>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</si>
  <si>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</si>
  <si>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</si>
  <si>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</si>
  <si>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</si>
  <si>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</si>
  <si>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</si>
  <si>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</si>
  <si>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</si>
  <si>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</si>
  <si>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</si>
  <si>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</si>
  <si>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</si>
  <si>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</si>
  <si>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</si>
  <si>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</si>
  <si>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</si>
  <si>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</si>
  <si>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</si>
  <si>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</si>
  <si>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</si>
  <si>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</si>
  <si>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</si>
  <si>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</si>
  <si>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</si>
  <si>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</si>
  <si>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</si>
  <si>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</si>
  <si>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</si>
  <si>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</si>
  <si>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</si>
  <si>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</si>
  <si>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</si>
  <si>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</si>
  <si>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</si>
  <si>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</si>
  <si>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</si>
  <si>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</si>
  <si>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</si>
  <si>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</si>
  <si>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</si>
  <si>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</si>
  <si>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</si>
  <si>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</si>
  <si>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</si>
  <si>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</si>
  <si>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</si>
  <si>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</si>
  <si>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</si>
  <si>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</si>
  <si>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</si>
  <si>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</si>
  <si>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</si>
  <si>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</si>
  <si>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</si>
  <si>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</si>
  <si>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</si>
  <si>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</si>
  <si>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</si>
  <si>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</si>
  <si>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</si>
  <si>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</si>
  <si>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</si>
  <si>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</si>
  <si>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</si>
  <si>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</si>
  <si>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</si>
  <si>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</si>
  <si>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</si>
  <si>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</si>
  <si>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</si>
  <si>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</si>
  <si>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</si>
  <si>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</si>
  <si>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</si>
  <si>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</si>
  <si>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</si>
  <si>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</si>
  <si>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</si>
  <si>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</si>
  <si>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</si>
  <si>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</si>
  <si>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</si>
  <si>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</si>
  <si>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</si>
  <si>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</si>
  <si>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</si>
  <si>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</si>
  <si>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</si>
  <si>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</si>
  <si>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</si>
  <si>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</si>
  <si>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</si>
  <si>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</si>
  <si>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</si>
  <si>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</si>
  <si>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</si>
  <si>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</si>
  <si>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</si>
  <si>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</si>
  <si>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</si>
  <si>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</si>
  <si>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</si>
  <si>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</si>
  <si>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</si>
  <si>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</si>
  <si>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</si>
  <si>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</si>
  <si>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</si>
  <si>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</si>
  <si>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</si>
  <si>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</si>
  <si>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</si>
  <si>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</si>
  <si>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</si>
  <si>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</si>
  <si>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</si>
  <si>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</si>
  <si>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</si>
  <si>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</si>
  <si>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</si>
  <si>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</si>
  <si>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</si>
  <si>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</si>
  <si>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</si>
  <si>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</si>
  <si>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</si>
  <si>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</si>
  <si>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</si>
  <si>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</si>
  <si>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</si>
  <si>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</si>
  <si>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</si>
  <si>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</si>
  <si>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</si>
  <si>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</si>
  <si>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</si>
  <si>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</si>
  <si>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</si>
  <si>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</si>
  <si>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</si>
  <si>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</si>
  <si>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</si>
  <si>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</si>
  <si>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</si>
  <si>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</si>
  <si>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</si>
  <si>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</si>
  <si>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</si>
  <si>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</si>
  <si>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</si>
  <si>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</si>
  <si>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</si>
  <si>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</si>
  <si>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</si>
  <si>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</si>
  <si>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</si>
  <si>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</si>
  <si>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</si>
  <si>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</si>
  <si>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</si>
  <si>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</si>
  <si>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</si>
  <si>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</si>
  <si>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</si>
  <si>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</si>
  <si>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</si>
  <si>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</si>
  <si>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</si>
  <si>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</si>
  <si>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</si>
  <si>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</si>
  <si>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</si>
  <si>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</si>
  <si>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</si>
  <si>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</si>
  <si>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</si>
  <si>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</si>
  <si>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</si>
  <si>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</si>
  <si>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</si>
  <si>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</si>
  <si>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</si>
  <si>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</si>
  <si>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</si>
  <si>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</si>
  <si>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</si>
  <si>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</si>
  <si>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</si>
  <si>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</si>
  <si>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</si>
  <si>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</si>
  <si>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</si>
  <si>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</si>
  <si>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</si>
  <si>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</si>
  <si>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</si>
  <si>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</si>
  <si>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</si>
  <si>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</si>
  <si>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</si>
  <si>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</si>
  <si>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</si>
  <si>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</si>
  <si>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</si>
  <si>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</si>
  <si>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</si>
  <si>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</si>
  <si>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</si>
  <si>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</si>
  <si>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</si>
  <si>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</si>
  <si>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</si>
  <si>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</si>
  <si>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</si>
  <si>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</si>
  <si>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</si>
  <si>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</si>
  <si>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</si>
  <si>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</si>
  <si>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</si>
  <si>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</si>
  <si>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</si>
  <si>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</si>
  <si>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</si>
  <si>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</si>
  <si>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</si>
  <si>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</si>
  <si>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</si>
  <si>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</si>
  <si>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</si>
  <si>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</si>
  <si>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</si>
  <si>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</si>
  <si>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</si>
  <si>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</si>
  <si>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</si>
  <si>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</si>
  <si>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</si>
  <si>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</si>
  <si>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</si>
  <si>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</si>
  <si>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</si>
  <si>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</si>
  <si>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</si>
  <si>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</si>
  <si>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</si>
  <si>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</si>
  <si>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</si>
  <si>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</si>
  <si>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</si>
  <si>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</si>
  <si>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</si>
  <si>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</si>
  <si>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</si>
  <si>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</si>
  <si>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</si>
  <si>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</si>
  <si>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</si>
  <si>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</si>
  <si>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</si>
  <si>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</si>
  <si>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</si>
  <si>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</si>
  <si>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</si>
  <si>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</si>
  <si>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</si>
  <si>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</si>
  <si>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</si>
  <si>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</si>
  <si>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</si>
  <si>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</si>
  <si>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</si>
  <si>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</si>
  <si>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</si>
  <si>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</si>
  <si>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</si>
  <si>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</si>
  <si>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</si>
  <si>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</si>
  <si>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</si>
  <si>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</si>
  <si>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</si>
  <si>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</si>
  <si>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</si>
  <si>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</si>
  <si>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</si>
  <si>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</si>
  <si>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</si>
  <si>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</si>
  <si>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</si>
  <si>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</si>
  <si>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</si>
  <si>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</si>
  <si>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</si>
  <si>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</si>
  <si>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</si>
  <si>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</si>
  <si>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</si>
  <si>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</si>
  <si>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</si>
  <si>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</si>
  <si>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</si>
  <si>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</si>
  <si>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</si>
  <si>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</si>
  <si>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</si>
  <si>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</si>
  <si>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</si>
  <si>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</si>
  <si>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</si>
  <si>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</si>
  <si>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</si>
  <si>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</si>
  <si>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</si>
  <si>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</si>
  <si>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</si>
  <si>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</si>
  <si>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</si>
  <si>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</si>
  <si>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</si>
  <si>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</si>
  <si>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</si>
  <si>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</si>
  <si>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</si>
  <si>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</si>
  <si>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</si>
  <si>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</si>
  <si>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</si>
  <si>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</si>
  <si>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</si>
  <si>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</si>
  <si>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</si>
  <si>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</si>
  <si>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</si>
  <si>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</si>
  <si>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</si>
  <si>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</si>
  <si>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</si>
  <si>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</si>
  <si>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</si>
  <si>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</si>
  <si>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</si>
  <si>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</si>
  <si>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</si>
  <si>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</si>
  <si>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</si>
  <si>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</si>
  <si>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</si>
  <si>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</si>
  <si>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</si>
  <si>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</si>
  <si>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</si>
  <si>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</si>
  <si>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</si>
  <si>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</si>
  <si>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</si>
  <si>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</si>
  <si>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</si>
  <si>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</si>
  <si>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</si>
  <si>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</si>
  <si>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</si>
  <si>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</si>
  <si>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</si>
  <si>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</si>
  <si>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</si>
  <si>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</si>
  <si>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</si>
  <si>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</si>
  <si>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</si>
  <si>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</si>
  <si>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</si>
  <si>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</si>
  <si>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</si>
  <si>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</si>
  <si>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</si>
  <si>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</si>
  <si>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</si>
  <si>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</si>
  <si>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</si>
  <si>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</si>
  <si>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</si>
  <si>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</si>
  <si>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</si>
  <si>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</si>
  <si>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</si>
  <si>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</si>
  <si>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</si>
  <si>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</si>
  <si>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</si>
  <si>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</si>
  <si>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</si>
  <si>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</si>
  <si>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</si>
  <si>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</si>
  <si>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</si>
  <si>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</si>
  <si>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</si>
  <si>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</si>
  <si>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</si>
  <si>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</si>
  <si>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</si>
  <si>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</si>
  <si>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</si>
  <si>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</si>
  <si>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</si>
  <si>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</si>
  <si>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</si>
  <si>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</si>
  <si>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</si>
  <si>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</si>
  <si>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</si>
  <si>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</si>
  <si>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</si>
  <si>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</si>
  <si>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</si>
  <si>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</si>
  <si>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</si>
  <si>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</si>
  <si>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</si>
  <si>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</si>
  <si>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</si>
  <si>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</si>
  <si>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</si>
  <si>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</si>
  <si>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</si>
  <si>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</si>
  <si>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</si>
  <si>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</si>
  <si>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</si>
  <si>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</si>
  <si>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</si>
  <si>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</si>
  <si>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</si>
  <si>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</si>
  <si>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</si>
  <si>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</si>
  <si>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</si>
  <si>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</si>
  <si>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</si>
  <si>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</si>
  <si>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</si>
  <si>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</si>
  <si>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</si>
  <si>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</si>
  <si>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</si>
  <si>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</si>
  <si>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</si>
  <si>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</si>
  <si>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</si>
  <si>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</si>
  <si>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</si>
  <si>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</si>
  <si>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</si>
  <si>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</si>
  <si>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</si>
  <si>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</si>
  <si>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</si>
  <si>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</si>
  <si>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</si>
  <si>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</si>
  <si>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</si>
  <si>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</si>
  <si>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</si>
  <si>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</si>
  <si>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</si>
  <si>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</si>
  <si>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</si>
  <si>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</si>
  <si>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</si>
  <si>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</si>
  <si>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</si>
  <si>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</si>
  <si>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</si>
  <si>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</si>
  <si>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</si>
  <si>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</si>
  <si>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</si>
  <si>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</si>
  <si>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</si>
  <si>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</si>
  <si>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</si>
  <si>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</si>
  <si>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</si>
  <si>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</si>
  <si>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</si>
  <si>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</si>
  <si>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</si>
  <si>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</si>
  <si>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</si>
  <si>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</si>
  <si>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</si>
  <si>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</si>
  <si>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</si>
  <si>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</si>
  <si>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</si>
  <si>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</si>
  <si>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</si>
  <si>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</si>
  <si>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</si>
  <si>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</si>
  <si>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</si>
  <si>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</si>
  <si>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</si>
  <si>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</si>
  <si>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</si>
  <si>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</si>
  <si>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</si>
  <si>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</si>
  <si>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</si>
  <si>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</si>
  <si>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</si>
  <si>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</si>
  <si>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</si>
  <si>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</si>
  <si>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</si>
  <si>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</si>
  <si>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</si>
  <si>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</si>
  <si>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</si>
  <si>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</si>
  <si>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</si>
  <si>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</si>
  <si>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</si>
  <si>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</si>
  <si>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</si>
  <si>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</si>
  <si>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</si>
  <si>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</si>
  <si>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</si>
  <si>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</si>
  <si>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</si>
  <si>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</si>
  <si>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</si>
  <si>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</si>
  <si>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</si>
  <si>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</si>
  <si>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</si>
  <si>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</si>
  <si>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</si>
  <si>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</si>
  <si>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</si>
  <si>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</si>
  <si>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</si>
  <si>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</si>
  <si>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</si>
  <si>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</si>
  <si>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</si>
  <si>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</si>
  <si>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</si>
  <si>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</si>
  <si>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</si>
  <si>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</si>
  <si>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</si>
  <si>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</si>
  <si>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</si>
  <si>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</si>
  <si>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</si>
  <si>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</si>
  <si>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</si>
  <si>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</si>
  <si>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</si>
  <si>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</si>
  <si>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</si>
  <si>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</si>
  <si>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</si>
  <si>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</si>
  <si>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</si>
  <si>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</si>
  <si>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</si>
  <si>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</si>
  <si>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</si>
  <si>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</si>
  <si>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</si>
  <si>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</si>
  <si>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</si>
  <si>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</si>
  <si>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</si>
  <si>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</si>
  <si>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</si>
  <si>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</si>
  <si>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</si>
  <si>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</si>
  <si>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</si>
  <si>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</si>
  <si>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</si>
  <si>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</si>
  <si>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</si>
  <si>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</si>
  <si>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</si>
  <si>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</si>
  <si>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</si>
  <si>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</si>
  <si>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</si>
  <si>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</si>
  <si>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</si>
  <si>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</si>
  <si>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</si>
  <si>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</si>
  <si>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</si>
  <si>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</si>
  <si>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</si>
  <si>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</si>
  <si>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</si>
  <si>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</si>
  <si>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</si>
  <si>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</si>
  <si>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</si>
  <si>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</si>
  <si>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</si>
  <si>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</si>
  <si>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</si>
  <si>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</si>
  <si>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</si>
  <si>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</si>
  <si>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</si>
  <si>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</si>
  <si>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</si>
  <si>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</si>
  <si>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</si>
  <si>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</si>
  <si>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</si>
  <si>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</si>
  <si>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</si>
  <si>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</si>
  <si>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</si>
  <si>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</si>
  <si>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</si>
  <si>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</si>
  <si>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</si>
  <si>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</si>
  <si>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</si>
  <si>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</si>
  <si>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</si>
  <si>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</si>
  <si>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</si>
  <si>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</si>
  <si>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</si>
  <si>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</si>
  <si>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</si>
  <si>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</si>
  <si>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</si>
  <si>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</si>
  <si>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</si>
  <si>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</si>
  <si>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</si>
  <si>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</si>
  <si>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</si>
  <si>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</si>
  <si>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</si>
  <si>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</si>
  <si>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</si>
  <si>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</si>
  <si>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</si>
  <si>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</si>
  <si>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</si>
  <si>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</si>
  <si>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</si>
  <si>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</si>
  <si>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</si>
  <si>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</si>
  <si>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</si>
  <si>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</si>
  <si>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</si>
  <si>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</si>
  <si>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</si>
  <si>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</si>
  <si>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</si>
  <si>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</si>
  <si>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</si>
  <si>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</si>
  <si>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</si>
  <si>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</si>
  <si>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</si>
  <si>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</si>
  <si>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</si>
  <si>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</si>
  <si>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</si>
  <si>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</si>
  <si>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</si>
  <si>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</si>
  <si>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</si>
  <si>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</si>
  <si>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</si>
  <si>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</si>
  <si>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</si>
  <si>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</si>
  <si>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</si>
  <si>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</si>
  <si>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</si>
  <si>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</si>
  <si>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</si>
  <si>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</si>
  <si>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</si>
  <si>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</si>
  <si>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</si>
  <si>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</si>
  <si>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</si>
  <si>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</si>
  <si>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</si>
  <si>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</si>
  <si>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</si>
  <si>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</si>
  <si>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</si>
  <si>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</si>
  <si>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</si>
  <si>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</si>
  <si>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</si>
  <si>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</si>
  <si>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</si>
  <si>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</si>
  <si>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</si>
  <si>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</si>
  <si>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</si>
  <si>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</si>
  <si>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</si>
  <si>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</si>
  <si>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</si>
  <si>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</si>
  <si>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</si>
  <si>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</si>
  <si>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</si>
  <si>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</si>
  <si>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</si>
  <si>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</si>
  <si>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</si>
  <si>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</si>
  <si>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</si>
  <si>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</si>
  <si>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</si>
  <si>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</si>
  <si>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</si>
  <si>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</si>
  <si>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</si>
  <si>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</si>
  <si>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</si>
  <si>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</si>
  <si>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</si>
  <si>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</si>
  <si>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</si>
  <si>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</si>
  <si>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</si>
  <si>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</si>
  <si>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</si>
  <si>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</si>
  <si>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</si>
  <si>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</si>
  <si>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</si>
  <si>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</si>
  <si>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</si>
  <si>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</si>
  <si>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</si>
  <si>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</si>
  <si>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</si>
  <si>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</si>
  <si>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</si>
  <si>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</si>
  <si>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</si>
  <si>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</si>
  <si>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</si>
  <si>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</si>
  <si>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</si>
  <si>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</si>
  <si>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</si>
  <si>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</si>
  <si>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</si>
  <si>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</si>
  <si>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</si>
  <si>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</si>
  <si>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</si>
  <si>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</si>
  <si>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</si>
  <si>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</si>
  <si>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</si>
  <si>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</si>
  <si>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</si>
  <si>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</si>
  <si>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</si>
  <si>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</si>
  <si>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</si>
  <si>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</si>
  <si>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</si>
  <si>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</si>
  <si>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</si>
  <si>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</si>
  <si>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</si>
  <si>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</si>
  <si>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</si>
  <si>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</si>
  <si>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</si>
  <si>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</si>
  <si>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</si>
  <si>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</si>
  <si>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</si>
  <si>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</si>
  <si>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</si>
  <si>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</si>
  <si>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</si>
  <si>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</si>
  <si>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</si>
  <si>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</si>
  <si>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</si>
  <si>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</si>
  <si>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</si>
  <si>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</si>
  <si>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</si>
  <si>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</si>
  <si>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</si>
  <si>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</si>
  <si>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</si>
  <si>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</si>
  <si>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</si>
  <si>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</si>
  <si>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</si>
  <si>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</si>
  <si>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</si>
  <si>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</si>
  <si>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</si>
  <si>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</si>
  <si>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</si>
  <si>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</si>
  <si>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</si>
  <si>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</si>
  <si>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</si>
  <si>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</si>
  <si>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</si>
  <si>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</si>
  <si>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</si>
  <si>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</si>
  <si>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</si>
  <si>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</si>
  <si>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</si>
  <si>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</si>
  <si>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</si>
  <si>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</si>
  <si>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</si>
  <si>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</si>
  <si>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</si>
  <si>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</si>
  <si>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</si>
  <si>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</si>
  <si>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</si>
  <si>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</si>
  <si>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</si>
  <si>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</si>
  <si>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</si>
  <si>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</si>
  <si>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</si>
  <si>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</si>
  <si>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</si>
  <si>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</si>
  <si>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</si>
  <si>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</si>
  <si>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</si>
  <si>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</si>
  <si>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</si>
  <si>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</si>
  <si>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</si>
  <si>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</si>
  <si>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</si>
  <si>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</si>
  <si>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</si>
  <si>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</si>
  <si>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</si>
  <si>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</si>
  <si>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</si>
  <si>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</si>
  <si>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</si>
  <si>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</si>
  <si>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</si>
  <si>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</si>
  <si>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</si>
  <si>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</si>
  <si>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</si>
  <si>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</si>
  <si>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</si>
  <si>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</si>
  <si>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</si>
  <si>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</si>
  <si>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</si>
  <si>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</si>
  <si>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</si>
  <si>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</si>
  <si>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</si>
  <si>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</si>
  <si>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</si>
  <si>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</si>
  <si>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</si>
  <si>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</si>
  <si>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</si>
  <si>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</si>
  <si>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</si>
  <si>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</si>
  <si>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</si>
  <si>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</si>
  <si>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</si>
  <si>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</si>
  <si>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</si>
  <si>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</si>
  <si>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</si>
  <si>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</si>
  <si>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</si>
  <si>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</si>
  <si>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</si>
  <si>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</si>
  <si>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</si>
  <si>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</si>
  <si>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</si>
  <si>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</si>
  <si>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</si>
  <si>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</si>
  <si>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</si>
  <si>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</si>
  <si>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</si>
  <si>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</si>
  <si>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</si>
  <si>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</si>
  <si>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</si>
  <si>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</si>
  <si>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</si>
  <si>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</si>
  <si>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</si>
  <si>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</si>
  <si>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</si>
  <si>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</si>
  <si>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</si>
  <si>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</si>
  <si>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</si>
  <si>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</si>
  <si>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</si>
  <si>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</si>
  <si>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</si>
  <si>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</si>
  <si>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</si>
  <si>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</si>
  <si>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</si>
  <si>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</si>
  <si>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</si>
  <si>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</si>
  <si>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</si>
  <si>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</si>
  <si>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</si>
  <si>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</si>
  <si>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</si>
  <si>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</si>
  <si>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</si>
  <si>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</si>
  <si>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</si>
  <si>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</si>
  <si>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</si>
  <si>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</si>
  <si>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</si>
  <si>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</si>
  <si>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</si>
  <si>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</si>
  <si>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</si>
  <si>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</si>
  <si>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</si>
  <si>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</si>
  <si>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</si>
  <si>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</si>
  <si>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</si>
  <si>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</si>
  <si>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</si>
  <si>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</si>
  <si>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</si>
  <si>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</si>
  <si>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</si>
  <si>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</si>
  <si>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</si>
  <si>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</si>
  <si>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</si>
  <si>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</si>
  <si>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</si>
  <si>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</si>
  <si>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</si>
  <si>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</si>
  <si>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</si>
  <si>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</si>
  <si>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</si>
  <si>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</si>
  <si>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</si>
  <si>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</si>
  <si>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</si>
  <si>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</si>
  <si>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</si>
  <si>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</si>
  <si>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</si>
  <si>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</si>
  <si>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</si>
  <si>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</si>
  <si>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</si>
  <si>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</si>
  <si>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</si>
  <si>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</si>
  <si>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</si>
  <si>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</si>
  <si>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</si>
  <si>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</si>
  <si>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</si>
  <si>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</si>
  <si>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</si>
  <si>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</si>
  <si>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</si>
  <si>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</si>
  <si>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</si>
  <si>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</si>
  <si>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</si>
  <si>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</si>
  <si>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</si>
  <si>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</si>
  <si>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</si>
  <si>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</si>
  <si>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</si>
  <si>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</si>
  <si>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</si>
  <si>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</si>
  <si>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</si>
  <si>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</si>
  <si>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</si>
  <si>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</si>
  <si>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</si>
  <si>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</si>
  <si>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</si>
  <si>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</si>
  <si>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</si>
  <si>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</si>
  <si>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</si>
  <si>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</si>
  <si>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</si>
  <si>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</si>
  <si>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</si>
  <si>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</si>
  <si>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</si>
  <si>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</si>
  <si>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</si>
  <si>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</si>
  <si>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</si>
  <si>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</si>
  <si>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</si>
  <si>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</si>
  <si>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</si>
  <si>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</si>
  <si>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</si>
  <si>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</si>
  <si>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</si>
  <si>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</si>
  <si>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</si>
  <si>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</si>
  <si>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</si>
  <si>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</si>
  <si>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</si>
  <si>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</si>
  <si>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</si>
  <si>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</si>
  <si>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</si>
  <si>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</si>
  <si>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</si>
  <si>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</si>
  <si>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</si>
  <si>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</si>
  <si>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</si>
  <si>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</si>
  <si>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</si>
  <si>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</si>
  <si>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</si>
  <si>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</si>
  <si>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</si>
  <si>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</si>
  <si>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</si>
  <si>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</si>
  <si>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</si>
  <si>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</si>
  <si>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</si>
  <si>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</si>
  <si>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</si>
  <si>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</si>
  <si>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</si>
  <si>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</si>
  <si>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</si>
  <si>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</si>
  <si>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</si>
  <si>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</si>
  <si>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</si>
  <si>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</si>
  <si>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</si>
  <si>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</si>
  <si>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</si>
  <si>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</si>
  <si>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</si>
  <si>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</si>
  <si>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</si>
  <si>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</si>
  <si>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</si>
  <si>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</si>
  <si>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</si>
  <si>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</si>
  <si>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</si>
  <si>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</si>
  <si>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</si>
  <si>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</si>
  <si>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</si>
  <si>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</si>
  <si>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</si>
  <si>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</si>
  <si>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</si>
  <si>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</si>
  <si>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</si>
  <si>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</si>
  <si>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</si>
  <si>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</si>
  <si>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</si>
  <si>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</si>
  <si>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</si>
  <si>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</si>
  <si>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</si>
  <si>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</si>
  <si>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</si>
  <si>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</si>
  <si>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</si>
  <si>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</si>
  <si>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</si>
  <si>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</si>
  <si>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</si>
  <si>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</si>
  <si>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</si>
  <si>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</si>
  <si>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</si>
  <si>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</si>
  <si>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</si>
  <si>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</si>
  <si>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</si>
  <si>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</si>
  <si>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</si>
  <si>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</si>
  <si>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</si>
  <si>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</si>
  <si>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</si>
  <si>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</si>
  <si>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</si>
  <si>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</si>
  <si>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</si>
  <si>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</si>
  <si>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</si>
  <si>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</si>
  <si>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</si>
  <si>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</si>
  <si>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</si>
  <si>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</si>
  <si>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</si>
  <si>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</si>
  <si>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</si>
  <si>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</si>
  <si>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</si>
  <si>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</si>
  <si>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</si>
  <si>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</si>
  <si>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</si>
  <si>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</si>
  <si>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</si>
  <si>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</si>
  <si>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</si>
  <si>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</si>
  <si>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</si>
  <si>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</si>
  <si>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</si>
  <si>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</si>
  <si>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</si>
  <si>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</si>
  <si>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</si>
  <si>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</si>
  <si>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</si>
  <si>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</si>
  <si>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</si>
  <si>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</si>
  <si>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</si>
  <si>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</si>
  <si>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</si>
  <si>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</si>
  <si>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</si>
  <si>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</si>
  <si>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</si>
  <si>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</si>
  <si>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</si>
  <si>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</si>
  <si>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</si>
  <si>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</si>
  <si>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</si>
  <si>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</si>
  <si>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</si>
  <si>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</si>
  <si>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</si>
  <si>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</si>
  <si>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</si>
  <si>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</si>
  <si>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</si>
  <si>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</si>
  <si>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</si>
  <si>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</si>
  <si>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</si>
  <si>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</si>
  <si>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</si>
  <si>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</si>
  <si>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</si>
  <si>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</si>
  <si>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</si>
  <si>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</si>
  <si>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</si>
  <si>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</si>
  <si>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</si>
  <si>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</si>
  <si>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</si>
  <si>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</si>
  <si>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</si>
  <si>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</si>
  <si>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</si>
  <si>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</si>
  <si>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</si>
  <si>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</si>
  <si>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</si>
  <si>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</si>
  <si>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</si>
  <si>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</si>
  <si>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</si>
  <si>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</si>
  <si>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</si>
  <si>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</si>
  <si>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</si>
  <si>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</si>
  <si>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</si>
  <si>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</si>
  <si>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</si>
  <si>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</si>
  <si>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</si>
  <si>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</si>
  <si>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</si>
  <si>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</si>
  <si>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</si>
  <si>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</si>
  <si>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</si>
  <si>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</si>
  <si>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</si>
  <si>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</si>
  <si>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</si>
  <si>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</si>
  <si>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</si>
  <si>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</si>
  <si>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</si>
  <si>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</si>
  <si>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</si>
  <si>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</si>
  <si>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</si>
  <si>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</si>
  <si>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</si>
  <si>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</si>
  <si>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</si>
  <si>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</si>
  <si>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</si>
  <si>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</si>
  <si>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</si>
  <si>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</si>
  <si>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</si>
  <si>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</si>
  <si>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</si>
  <si>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</si>
  <si>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</si>
  <si>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</si>
  <si>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</si>
  <si>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</si>
  <si>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</si>
  <si>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</si>
  <si>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</si>
  <si>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</si>
  <si>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</si>
  <si>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</si>
  <si>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</si>
  <si>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</si>
  <si>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</si>
  <si>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</si>
  <si>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</si>
  <si>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</si>
  <si>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</si>
  <si>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</si>
  <si>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</si>
  <si>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</si>
  <si>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</si>
  <si>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</si>
  <si>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</si>
  <si>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</si>
  <si>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</si>
  <si>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</si>
  <si>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</si>
  <si>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</si>
  <si>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</si>
  <si>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</si>
  <si>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</si>
  <si>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</si>
  <si>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</si>
  <si>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</si>
  <si>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</si>
  <si>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</si>
  <si>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</si>
  <si>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</si>
  <si>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</si>
  <si>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</si>
  <si>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</si>
  <si>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</si>
  <si>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</si>
  <si>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</si>
  <si>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</si>
  <si>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</si>
  <si>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</si>
  <si>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</si>
  <si>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</si>
  <si>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</si>
  <si>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</si>
  <si>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</si>
  <si>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</si>
  <si>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</si>
  <si>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</si>
  <si>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</si>
  <si>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</si>
  <si>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</si>
  <si>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</si>
  <si>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</si>
  <si>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</si>
  <si>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</si>
  <si>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</si>
  <si>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</si>
  <si>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</si>
  <si>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</si>
  <si>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</si>
  <si>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</si>
  <si>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</si>
  <si>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</si>
  <si>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</si>
  <si>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</si>
  <si>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</si>
  <si>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</si>
  <si>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</si>
  <si>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</si>
  <si>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</si>
  <si>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</si>
  <si>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</si>
  <si>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</si>
  <si>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</si>
  <si>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</si>
  <si>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</si>
  <si>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</si>
  <si>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</si>
  <si>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</si>
  <si>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</si>
  <si>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</si>
  <si>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</si>
  <si>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</si>
  <si>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</si>
  <si>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</si>
  <si>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</si>
  <si>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</si>
  <si>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</si>
  <si>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</si>
  <si>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</si>
  <si>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</si>
  <si>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</si>
  <si>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</si>
  <si>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</si>
  <si>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</si>
  <si>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</si>
  <si>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</si>
  <si>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</si>
  <si>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</si>
  <si>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</si>
  <si>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</si>
  <si>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</si>
  <si>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</si>
  <si>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</si>
  <si>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</si>
  <si>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</si>
  <si>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</si>
  <si>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</si>
  <si>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</si>
  <si>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</si>
  <si>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</si>
  <si>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</si>
  <si>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</si>
  <si>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</si>
  <si>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</si>
  <si>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</si>
  <si>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</si>
  <si>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</si>
  <si>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</si>
  <si>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</si>
  <si>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</si>
  <si>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</si>
  <si>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</si>
  <si>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</si>
  <si>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</si>
  <si>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</si>
  <si>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</si>
  <si>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</si>
  <si>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</si>
  <si>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</si>
  <si>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</si>
  <si>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</si>
  <si>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</si>
  <si>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</si>
  <si>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</si>
  <si>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</si>
  <si>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</si>
  <si>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</si>
  <si>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</si>
  <si>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</si>
  <si>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</si>
  <si>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</si>
  <si>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</si>
  <si>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</si>
  <si>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</si>
  <si>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</si>
  <si>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</si>
  <si>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</si>
  <si>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</si>
  <si>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</si>
  <si>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</si>
  <si>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</si>
  <si>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</si>
  <si>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</si>
  <si>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</si>
  <si>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</si>
  <si>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</si>
  <si>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</si>
  <si>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</si>
  <si>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</si>
  <si>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</si>
  <si>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</si>
  <si>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</si>
  <si>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</si>
  <si>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</si>
  <si>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</si>
  <si>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</si>
  <si>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</si>
  <si>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</si>
  <si>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</si>
  <si>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</si>
  <si>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</si>
  <si>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</si>
  <si>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</si>
  <si>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</si>
  <si>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</si>
  <si>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</si>
  <si>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</si>
  <si>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</si>
  <si>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</si>
  <si>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</si>
  <si>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</si>
  <si>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</si>
  <si>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</si>
  <si>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</si>
  <si>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</si>
  <si>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</si>
  <si>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</si>
  <si>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</si>
  <si>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</si>
  <si>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</si>
  <si>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</si>
  <si>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</si>
  <si>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</si>
  <si>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</si>
  <si>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</si>
  <si>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</si>
  <si>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</si>
  <si>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</si>
  <si>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</si>
  <si>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</si>
  <si>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</si>
  <si>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</si>
  <si>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</si>
  <si>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</si>
  <si>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</si>
  <si>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</si>
  <si>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</si>
  <si>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</si>
  <si>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</si>
  <si>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</si>
  <si>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</si>
  <si>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</si>
  <si>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</si>
  <si>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</si>
  <si>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</si>
  <si>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</si>
  <si>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</si>
  <si>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</si>
  <si>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</si>
  <si>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</si>
  <si>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</si>
  <si>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</si>
  <si>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</si>
  <si>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</si>
  <si>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</si>
  <si>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</si>
  <si>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</si>
  <si>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</si>
  <si>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</si>
  <si>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</si>
  <si>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</si>
  <si>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</si>
  <si>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</si>
  <si>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</si>
  <si>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</si>
  <si>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</si>
  <si>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</si>
  <si>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</si>
  <si>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</si>
  <si>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</si>
  <si>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</si>
  <si>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</si>
  <si>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</si>
  <si>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</si>
  <si>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</si>
  <si>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</si>
  <si>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</si>
  <si>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</si>
  <si>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</si>
  <si>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</si>
  <si>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</si>
  <si>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</si>
  <si>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</si>
  <si>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</si>
  <si>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</si>
  <si>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</si>
  <si>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</si>
  <si>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</si>
  <si>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</si>
  <si>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</si>
  <si>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</si>
  <si>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</si>
  <si>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</si>
  <si>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</si>
  <si>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</si>
  <si>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</si>
  <si>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</si>
  <si>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</si>
  <si>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</si>
  <si>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</si>
  <si>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</si>
  <si>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</si>
  <si>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</si>
  <si>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</si>
  <si>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</si>
  <si>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</si>
  <si>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</si>
  <si>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</si>
  <si>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</si>
  <si>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</si>
  <si>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</si>
  <si>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</si>
  <si>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</si>
  <si>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</si>
  <si>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</si>
  <si>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</si>
  <si>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</si>
  <si>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</si>
  <si>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</si>
  <si>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</si>
  <si>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</si>
  <si>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</si>
  <si>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</si>
  <si>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</si>
  <si>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</si>
  <si>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</si>
  <si>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</si>
  <si>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</si>
  <si>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</si>
  <si>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</si>
  <si>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</si>
  <si>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</si>
  <si>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</si>
  <si>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</si>
  <si>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</si>
  <si>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</si>
  <si>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</si>
  <si>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</si>
  <si>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</si>
  <si>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</si>
  <si>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</si>
  <si>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</si>
  <si>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</si>
  <si>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</si>
  <si>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</si>
  <si>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</si>
  <si>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</si>
  <si>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</si>
  <si>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</si>
  <si>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</si>
  <si>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</si>
  <si>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</si>
  <si>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</si>
  <si>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</si>
  <si>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</si>
  <si>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</si>
  <si>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</si>
  <si>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</si>
  <si>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</si>
  <si>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</si>
  <si>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</si>
  <si>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</si>
  <si>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</si>
  <si>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</si>
  <si>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</si>
  <si>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</si>
  <si>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</si>
  <si>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</si>
  <si>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</si>
  <si>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</si>
  <si>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</si>
  <si>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</si>
  <si>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</si>
  <si>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</si>
  <si>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</si>
  <si>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</si>
  <si>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</si>
  <si>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</si>
  <si>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</si>
  <si>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</si>
  <si>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</si>
  <si>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</si>
  <si>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</si>
  <si>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</si>
  <si>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</si>
  <si>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</si>
  <si>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</si>
  <si>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</si>
  <si>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</si>
  <si>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</si>
  <si>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</si>
  <si>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</si>
  <si>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</si>
  <si>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</si>
  <si>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</si>
  <si>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</si>
  <si>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</si>
  <si>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</si>
  <si>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</si>
  <si>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</si>
  <si>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</si>
  <si>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</si>
  <si>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</si>
  <si>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</si>
  <si>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</si>
  <si>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</si>
  <si>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</si>
  <si>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</si>
  <si>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</si>
  <si>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</si>
  <si>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</si>
  <si>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</si>
  <si>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</si>
  <si>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</si>
  <si>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</si>
  <si>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</si>
  <si>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</si>
  <si>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</si>
  <si>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</si>
  <si>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</si>
  <si>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</si>
  <si>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</si>
  <si>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</si>
  <si>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</si>
  <si>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</si>
  <si>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</si>
  <si>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</si>
  <si>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</si>
  <si>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</si>
  <si>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</si>
  <si>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</si>
  <si>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</si>
  <si>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</si>
  <si>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</si>
  <si>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</si>
  <si>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</si>
  <si>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</si>
  <si>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</si>
  <si>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</si>
  <si>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</si>
  <si>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</si>
  <si>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</si>
  <si>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</si>
  <si>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</si>
  <si>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</si>
  <si>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</si>
  <si>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</si>
  <si>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</si>
  <si>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</si>
  <si>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</si>
  <si>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</si>
  <si>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</si>
  <si>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</si>
  <si>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</si>
  <si>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</si>
  <si>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</si>
  <si>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</si>
  <si>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</si>
  <si>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</si>
  <si>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</si>
  <si>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</si>
  <si>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</si>
  <si>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</si>
  <si>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</si>
  <si>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</si>
  <si>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</si>
  <si>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</si>
  <si>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</si>
  <si>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</si>
  <si>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</si>
  <si>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</si>
  <si>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</si>
  <si>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</si>
  <si>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</si>
  <si>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</si>
  <si>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</si>
  <si>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</si>
  <si>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</si>
  <si>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</si>
  <si>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</si>
  <si>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</si>
  <si>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</si>
  <si>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</si>
  <si>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</si>
  <si>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</si>
  <si>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</si>
  <si>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</si>
  <si>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</si>
  <si>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</si>
  <si>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</si>
  <si>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</si>
  <si>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</si>
  <si>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</si>
  <si>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</si>
  <si>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</si>
  <si>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</si>
  <si>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</si>
  <si>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</si>
  <si>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</si>
  <si>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</si>
  <si>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</si>
  <si>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</si>
  <si>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</si>
  <si>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</si>
  <si>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</si>
  <si>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</si>
  <si>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</si>
  <si>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</si>
  <si>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</si>
  <si>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</si>
  <si>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</si>
  <si>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</si>
  <si>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</si>
  <si>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</si>
  <si>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</si>
  <si>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</si>
  <si>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</si>
  <si>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</si>
  <si>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</si>
  <si>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</si>
  <si>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</si>
  <si>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</si>
  <si>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</si>
  <si>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</si>
  <si>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</si>
  <si>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</si>
  <si>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</si>
  <si>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</si>
  <si>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</si>
  <si>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</si>
  <si>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</si>
  <si>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</si>
  <si>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</si>
  <si>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</si>
  <si>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</si>
  <si>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</si>
  <si>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</si>
  <si>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</si>
  <si>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</si>
  <si>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</si>
  <si>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</si>
  <si>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</si>
  <si>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</si>
  <si>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</si>
  <si>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</si>
  <si>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</si>
  <si>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</si>
  <si>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</si>
  <si>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</si>
  <si>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</si>
  <si>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</si>
  <si>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</si>
  <si>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</si>
  <si>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</si>
  <si>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</si>
  <si>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</si>
  <si>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</si>
  <si>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</si>
  <si>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</si>
  <si>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</si>
  <si>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</si>
  <si>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</si>
  <si>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</si>
  <si>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</si>
  <si>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</si>
  <si>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</si>
  <si>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</si>
  <si>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</si>
  <si>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</si>
  <si>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</si>
  <si>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</si>
  <si>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</si>
  <si>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</si>
  <si>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</si>
  <si>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</si>
  <si>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</si>
  <si>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</si>
  <si>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</si>
  <si>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</si>
  <si>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</si>
  <si>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</si>
  <si>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</si>
  <si>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</si>
  <si>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</si>
  <si>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</si>
  <si>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</si>
  <si>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</si>
  <si>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</si>
  <si>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</si>
  <si>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</si>
  <si>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</si>
  <si>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</si>
  <si>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</si>
  <si>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</si>
  <si>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</si>
  <si>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</si>
  <si>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</si>
  <si>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</si>
  <si>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</si>
  <si>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</si>
  <si>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</si>
  <si>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</si>
  <si>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</si>
  <si>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</si>
  <si>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</si>
  <si>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</si>
  <si>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</si>
  <si>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</si>
  <si>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</si>
  <si>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</si>
  <si>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</si>
  <si>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</si>
  <si>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</si>
  <si>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</si>
  <si>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</si>
  <si>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</si>
  <si>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</si>
  <si>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</si>
  <si>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</si>
  <si>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</si>
  <si>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</si>
  <si>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</si>
  <si>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</si>
  <si>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</si>
  <si>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</si>
  <si>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</si>
  <si>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</si>
  <si>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</si>
  <si>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</si>
  <si>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</si>
  <si>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</si>
  <si>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</si>
  <si>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</si>
  <si>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</si>
  <si>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</si>
  <si>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</si>
  <si>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</si>
  <si>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</si>
  <si>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</si>
  <si>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</si>
  <si>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</si>
  <si>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</si>
  <si>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</si>
  <si>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</si>
  <si>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</si>
  <si>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</si>
  <si>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</si>
  <si>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</si>
  <si>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</si>
  <si>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</si>
  <si>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</si>
  <si>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</si>
  <si>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</si>
  <si>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</si>
  <si>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</si>
  <si>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</si>
  <si>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</si>
  <si>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</si>
  <si>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</si>
  <si>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</si>
  <si>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</si>
  <si>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</si>
  <si>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</si>
  <si>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</si>
  <si>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</si>
  <si>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</si>
  <si>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</si>
  <si>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</si>
  <si>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</si>
  <si>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</si>
  <si>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</si>
  <si>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</si>
  <si>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</si>
  <si>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</si>
  <si>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</si>
  <si>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</si>
  <si>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</si>
  <si>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</si>
  <si>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</si>
  <si>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</si>
  <si>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</si>
  <si>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</si>
  <si>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</si>
  <si>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</si>
  <si>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</si>
  <si>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</si>
  <si>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</si>
  <si>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</si>
  <si>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</si>
  <si>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</si>
  <si>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</si>
  <si>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</si>
  <si>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</si>
  <si>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</si>
  <si>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</si>
  <si>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</si>
  <si>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</si>
  <si>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</si>
  <si>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</si>
  <si>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</si>
  <si>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</si>
  <si>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</si>
  <si>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</si>
  <si>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</si>
  <si>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</si>
  <si>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</si>
  <si>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</si>
  <si>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</si>
  <si>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</si>
  <si>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</si>
  <si>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</si>
  <si>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</si>
  <si>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</si>
  <si>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</si>
  <si>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</si>
  <si>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</si>
  <si>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</si>
  <si>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</si>
  <si>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</si>
  <si>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</si>
  <si>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</si>
  <si>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</si>
  <si>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</si>
  <si>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</si>
  <si>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</si>
  <si>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</si>
  <si>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</si>
  <si>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</si>
  <si>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</si>
  <si>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</si>
  <si>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</si>
  <si>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</si>
  <si>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</si>
  <si>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</si>
  <si>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</si>
  <si>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</si>
  <si>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</si>
  <si>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</si>
  <si>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</si>
  <si>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</si>
  <si>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</si>
  <si>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</si>
  <si>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</si>
  <si>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</si>
  <si>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</si>
  <si>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</si>
  <si>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</si>
  <si>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</si>
  <si>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</si>
  <si>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</si>
  <si>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</si>
  <si>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</si>
  <si>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</si>
  <si>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</si>
  <si>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</si>
  <si>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</si>
  <si>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</si>
  <si>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</si>
  <si>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</si>
  <si>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</si>
  <si>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</si>
  <si>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</si>
  <si>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</si>
  <si>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</si>
  <si>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</si>
  <si>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</si>
  <si>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</si>
  <si>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</si>
  <si>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</si>
  <si>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</si>
  <si>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</si>
  <si>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</si>
  <si>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</si>
  <si>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</si>
  <si>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</si>
  <si>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</si>
  <si>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</si>
  <si>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</si>
  <si>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</si>
  <si>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</si>
  <si>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</si>
  <si>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</si>
  <si>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</si>
  <si>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</si>
  <si>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</si>
  <si>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</si>
  <si>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</si>
  <si>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</si>
  <si>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</si>
  <si>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</si>
  <si>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</si>
  <si>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</si>
  <si>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</si>
  <si>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</si>
  <si>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</si>
  <si>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</si>
  <si>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</si>
  <si>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</si>
  <si>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</si>
  <si>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</si>
  <si>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</si>
  <si>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</si>
  <si>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</si>
  <si>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</si>
  <si>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</si>
  <si>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</si>
  <si>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</si>
  <si>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</si>
  <si>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</si>
  <si>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</si>
  <si>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</si>
  <si>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</si>
  <si>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</si>
  <si>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</si>
  <si>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</si>
  <si>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</si>
  <si>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</si>
  <si>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</si>
  <si>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</si>
  <si>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</si>
  <si>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</si>
  <si>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</si>
  <si>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</si>
  <si>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</si>
  <si>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</si>
  <si>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</si>
  <si>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</si>
  <si>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</si>
  <si>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</si>
  <si>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</si>
  <si>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</si>
  <si>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</si>
  <si>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</si>
  <si>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</si>
  <si>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</si>
  <si>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</si>
  <si>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</si>
  <si>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</si>
  <si>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</si>
  <si>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</si>
  <si>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</si>
  <si>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</si>
  <si>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</si>
  <si>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</si>
  <si>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</si>
  <si>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</si>
  <si>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</si>
  <si>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</si>
  <si>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</si>
  <si>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</si>
  <si>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</si>
  <si>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</si>
  <si>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</si>
  <si>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</si>
  <si>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</si>
  <si>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</si>
  <si>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</si>
  <si>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</si>
  <si>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</si>
  <si>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</si>
  <si>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</si>
  <si>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</si>
  <si>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</si>
  <si>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</si>
  <si>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</si>
  <si>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</si>
  <si>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</si>
  <si>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</si>
  <si>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</si>
  <si>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</si>
  <si>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</si>
  <si>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</si>
  <si>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</si>
  <si>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</si>
  <si>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</si>
  <si>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</si>
  <si>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</si>
  <si>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</si>
  <si>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</si>
  <si>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</si>
  <si>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</si>
  <si>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</si>
  <si>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</si>
  <si>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</si>
  <si>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</si>
  <si>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</si>
  <si>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</si>
  <si>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</si>
  <si>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</si>
  <si>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</si>
  <si>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</si>
  <si>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</si>
  <si>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</si>
  <si>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</si>
  <si>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</si>
  <si>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</si>
  <si>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</si>
  <si>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</si>
  <si>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</si>
  <si>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</si>
  <si>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</si>
  <si>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</si>
  <si>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</si>
  <si>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</si>
  <si>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</si>
  <si>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</si>
  <si>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</si>
  <si>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</si>
  <si>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</si>
  <si>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</si>
  <si>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</si>
  <si>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</si>
  <si>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</si>
  <si>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</si>
  <si>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</si>
  <si>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</si>
  <si>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</si>
  <si>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</si>
  <si>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</si>
  <si>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</si>
  <si>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</si>
  <si>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</si>
  <si>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</si>
  <si>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</si>
  <si>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</si>
  <si>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</si>
  <si>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</si>
  <si>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</si>
  <si>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</si>
  <si>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</si>
  <si>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</si>
  <si>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</si>
  <si>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</si>
  <si>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</si>
  <si>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</si>
  <si>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</si>
  <si>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</si>
  <si>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</si>
  <si>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</si>
  <si>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</si>
  <si>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</si>
  <si>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</si>
  <si>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</si>
  <si>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</si>
  <si>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</si>
  <si>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</si>
  <si>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</si>
  <si>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</si>
  <si>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</si>
  <si>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</si>
  <si>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</si>
  <si>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</si>
  <si>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</si>
  <si>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</si>
  <si>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</si>
  <si>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</si>
  <si>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</si>
  <si>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</si>
  <si>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</si>
  <si>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</si>
  <si>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</si>
  <si>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</si>
  <si>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</si>
  <si>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</si>
  <si>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</si>
  <si>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</si>
  <si>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</si>
  <si>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</si>
  <si>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</si>
  <si>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</si>
  <si>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</si>
  <si>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</si>
  <si>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</si>
  <si>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</si>
  <si>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</si>
  <si>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</si>
  <si>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</si>
  <si>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</si>
  <si>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</si>
  <si>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</si>
  <si>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</si>
  <si>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</si>
  <si>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</si>
  <si>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</si>
  <si>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</si>
  <si>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</si>
  <si>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</si>
  <si>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</si>
  <si>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</si>
  <si>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</si>
  <si>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</si>
  <si>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</si>
  <si>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</si>
  <si>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</si>
  <si>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</si>
  <si>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</si>
  <si>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</si>
  <si>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</si>
  <si>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</si>
  <si>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</si>
  <si>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</si>
  <si>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</si>
  <si>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</si>
  <si>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</si>
  <si>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</si>
  <si>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</si>
  <si>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</si>
  <si>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</si>
  <si>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</si>
  <si>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</si>
  <si>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</si>
  <si>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</si>
  <si>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</si>
  <si>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</si>
  <si>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</si>
  <si>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</si>
  <si>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</si>
  <si>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</si>
  <si>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</si>
  <si>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</si>
  <si>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</si>
  <si>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</si>
  <si>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</si>
  <si>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</si>
  <si>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</si>
  <si>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</si>
  <si>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</si>
  <si>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</si>
  <si>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</si>
  <si>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</si>
  <si>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</si>
  <si>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</si>
  <si>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</si>
  <si>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</si>
  <si>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</si>
  <si>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</si>
  <si>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</si>
  <si>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</si>
  <si>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</si>
  <si>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</si>
  <si>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</si>
  <si>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</si>
  <si>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</si>
  <si>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</si>
  <si>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</si>
  <si>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</si>
  <si>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</si>
  <si>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</si>
  <si>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</si>
  <si>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</si>
  <si>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</si>
  <si>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</si>
  <si>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</si>
  <si>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</si>
  <si>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</si>
  <si>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</si>
  <si>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</si>
  <si>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</si>
  <si>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</si>
  <si>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</si>
  <si>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</si>
  <si>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</si>
  <si>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</si>
  <si>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</si>
  <si>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</si>
  <si>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</si>
  <si>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</si>
  <si>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</si>
  <si>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</si>
  <si>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</si>
  <si>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</si>
  <si>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</si>
  <si>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</si>
  <si>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</si>
  <si>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</si>
  <si>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</si>
  <si>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</si>
  <si>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</si>
  <si>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</si>
  <si>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</si>
  <si>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</si>
  <si>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</si>
  <si>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</si>
  <si>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</si>
  <si>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</si>
  <si>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</si>
  <si>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</si>
  <si>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</si>
  <si>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</si>
  <si>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</si>
  <si>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</si>
  <si>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</si>
  <si>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</si>
  <si>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</si>
  <si>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</si>
  <si>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</si>
  <si>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</si>
  <si>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</si>
  <si>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</si>
  <si>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</si>
  <si>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</si>
  <si>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</si>
  <si>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</si>
  <si>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</si>
  <si>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</si>
  <si>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</si>
  <si>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</si>
  <si>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</si>
  <si>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</si>
  <si>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</si>
  <si>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</si>
  <si>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</si>
  <si>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</si>
  <si>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</si>
  <si>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</si>
  <si>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</si>
  <si>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</si>
  <si>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</si>
  <si>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</si>
  <si>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</si>
  <si>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</si>
  <si>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</si>
  <si>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</si>
  <si>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</si>
  <si>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</si>
  <si>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</si>
  <si>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</si>
  <si>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</si>
  <si>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</si>
  <si>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</si>
  <si>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</si>
  <si>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</si>
  <si>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</si>
  <si>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</si>
  <si>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</si>
  <si>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</si>
  <si>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</si>
  <si>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</si>
  <si>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</si>
  <si>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</si>
  <si>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</si>
  <si>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</si>
  <si>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</si>
  <si>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</si>
  <si>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</si>
  <si>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</si>
  <si>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</si>
  <si>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</si>
  <si>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</si>
  <si>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</si>
  <si>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</si>
  <si>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</si>
  <si>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</si>
  <si>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</si>
  <si>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</si>
  <si>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</si>
  <si>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</si>
  <si>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</si>
  <si>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</si>
  <si>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</si>
  <si>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</si>
  <si>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</si>
  <si>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</si>
  <si>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</si>
  <si>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</si>
  <si>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</si>
  <si>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</si>
  <si>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</si>
  <si>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</si>
  <si>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</si>
  <si>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</si>
  <si>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</si>
  <si>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</si>
  <si>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</si>
  <si>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</si>
  <si>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</si>
  <si>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</si>
  <si>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</si>
  <si>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</si>
  <si>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</si>
  <si>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</si>
  <si>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</si>
  <si>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</si>
  <si>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</si>
  <si>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</si>
  <si>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</si>
  <si>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</si>
  <si>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</si>
  <si>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</si>
  <si>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</si>
  <si>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</si>
  <si>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</si>
  <si>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</si>
  <si>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</si>
  <si>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</si>
  <si>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</si>
  <si>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</si>
  <si>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</si>
  <si>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</si>
  <si>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</si>
  <si>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</si>
  <si>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</si>
  <si>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</si>
  <si>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</si>
  <si>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</si>
  <si>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</si>
  <si>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</si>
  <si>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</si>
  <si>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</si>
  <si>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</si>
  <si>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</si>
  <si>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</si>
  <si>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</si>
  <si>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</si>
  <si>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</si>
  <si>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</si>
  <si>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</si>
  <si>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</si>
  <si>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</si>
  <si>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</si>
  <si>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</si>
  <si>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</si>
  <si>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</si>
  <si>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</si>
  <si>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</si>
  <si>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</si>
  <si>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</si>
  <si>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</si>
  <si>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</si>
  <si>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</si>
  <si>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</si>
  <si>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</si>
  <si>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</si>
  <si>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</si>
  <si>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</si>
  <si>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</si>
  <si>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</si>
  <si>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</si>
  <si>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</si>
  <si>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</si>
  <si>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</si>
  <si>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</si>
  <si>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</si>
  <si>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</si>
  <si>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</si>
  <si>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</si>
  <si>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</si>
  <si>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</si>
  <si>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</si>
  <si>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</si>
  <si>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</si>
  <si>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</si>
  <si>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</si>
  <si>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</si>
  <si>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</si>
  <si>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</si>
  <si>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</si>
  <si>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</si>
  <si>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</si>
  <si>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</si>
  <si>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</si>
  <si>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</si>
  <si>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</si>
  <si>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</si>
  <si>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</si>
  <si>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</si>
  <si>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</si>
  <si>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</si>
  <si>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</si>
  <si>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</si>
  <si>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</si>
  <si>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</si>
  <si>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</si>
  <si>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</si>
  <si>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</si>
  <si>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</si>
  <si>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</si>
  <si>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</si>
  <si>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</si>
  <si>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</si>
  <si>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</si>
  <si>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</si>
  <si>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</si>
  <si>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</si>
  <si>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</si>
  <si>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</si>
  <si>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</si>
  <si>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</si>
  <si>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</si>
  <si>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</si>
  <si>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</si>
  <si>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</si>
  <si>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</si>
  <si>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</si>
  <si>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</si>
  <si>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</si>
  <si>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</si>
  <si>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</si>
  <si>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</si>
  <si>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</si>
  <si>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</si>
  <si>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</si>
  <si>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</si>
  <si>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</si>
  <si>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</si>
  <si>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</si>
  <si>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</si>
  <si>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</si>
  <si>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</si>
  <si>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</si>
  <si>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</si>
  <si>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</si>
  <si>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</si>
  <si>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</si>
  <si>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</si>
  <si>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</si>
  <si>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</si>
  <si>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</si>
  <si>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</si>
  <si>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</si>
  <si>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</si>
  <si>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</si>
  <si>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</si>
  <si>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</si>
  <si>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</si>
  <si>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</si>
  <si>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</si>
  <si>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</si>
  <si>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</si>
  <si>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</si>
  <si>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</si>
  <si>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</si>
  <si>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</si>
  <si>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</si>
  <si>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</si>
  <si>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</si>
  <si>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</si>
  <si>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</si>
  <si>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</si>
  <si>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</si>
  <si>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</si>
  <si>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</si>
  <si>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</si>
  <si>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</si>
  <si>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</si>
  <si>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</si>
  <si>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</si>
  <si>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</si>
  <si>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</si>
  <si>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</si>
  <si>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</si>
  <si>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</si>
  <si>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</si>
  <si>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</si>
  <si>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</si>
  <si>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</si>
  <si>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</si>
  <si>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</si>
  <si>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</si>
  <si>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</si>
  <si>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</si>
  <si>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</si>
  <si>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</si>
  <si>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</si>
  <si>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</si>
  <si>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</si>
  <si>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</si>
  <si>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</si>
  <si>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</si>
  <si>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</si>
  <si>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</si>
  <si>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</si>
  <si>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</si>
  <si>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</si>
  <si>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</si>
  <si>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</si>
  <si>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</si>
  <si>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</si>
  <si>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</si>
  <si>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</si>
  <si>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</si>
  <si>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</si>
  <si>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</si>
  <si>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</si>
  <si>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</si>
  <si>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</si>
  <si>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</si>
  <si>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</si>
  <si>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</si>
  <si>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</si>
  <si>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</si>
  <si>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</si>
  <si>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</si>
  <si>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</si>
  <si>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</si>
  <si>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</si>
  <si>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</si>
  <si>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</si>
  <si>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</si>
  <si>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</si>
  <si>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</si>
  <si>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</si>
  <si>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</si>
  <si>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</si>
  <si>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</si>
  <si>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</si>
  <si>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</si>
  <si>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</si>
  <si>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</si>
  <si>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</si>
  <si>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</si>
  <si>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</si>
  <si>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</si>
  <si>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</si>
  <si>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</si>
  <si>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</si>
  <si>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</si>
  <si>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</si>
  <si>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</si>
  <si>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</si>
  <si>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</si>
  <si>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</si>
  <si>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</si>
  <si>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</si>
  <si>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</si>
  <si>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</si>
  <si>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</si>
  <si>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</si>
  <si>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</si>
  <si>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</si>
  <si>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</si>
  <si>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</si>
  <si>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</si>
  <si>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</si>
  <si>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</si>
  <si>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</si>
  <si>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</si>
  <si>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</si>
  <si>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</si>
  <si>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</si>
  <si>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</si>
  <si>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</si>
  <si>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</si>
  <si>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</si>
  <si>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</si>
  <si>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</si>
  <si>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</si>
  <si>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</si>
  <si>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</si>
  <si>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</si>
  <si>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</si>
  <si>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</si>
  <si>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</si>
  <si>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</si>
  <si>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</si>
  <si>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</si>
  <si>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</si>
  <si>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</si>
  <si>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</si>
  <si>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</si>
  <si>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</si>
  <si>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</si>
  <si>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</si>
  <si>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</si>
  <si>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</si>
  <si>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</si>
  <si>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</si>
  <si>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</si>
  <si>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</si>
  <si>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</si>
  <si>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</si>
  <si>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</si>
  <si>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</si>
  <si>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</si>
  <si>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</si>
  <si>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</si>
  <si>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</si>
  <si>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</si>
  <si>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</si>
  <si>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</si>
  <si>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</si>
  <si>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</si>
  <si>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</si>
  <si>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</si>
  <si>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</si>
  <si>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</si>
  <si>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</si>
  <si>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</si>
  <si>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</si>
  <si>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</si>
  <si>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</si>
  <si>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</si>
  <si>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</si>
  <si>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</si>
  <si>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</si>
  <si>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</si>
  <si>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</si>
  <si>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</si>
  <si>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</si>
  <si>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</si>
  <si>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</si>
  <si>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</si>
  <si>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</si>
  <si>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</si>
  <si>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</si>
  <si>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</si>
  <si>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</si>
  <si>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</si>
  <si>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</si>
  <si>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</si>
  <si>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</si>
  <si>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</si>
  <si>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</si>
  <si>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</si>
  <si>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</si>
  <si>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</si>
  <si>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</si>
  <si>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</si>
  <si>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</si>
  <si>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</si>
  <si>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</si>
  <si>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</si>
  <si>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</si>
  <si>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</si>
  <si>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</si>
  <si>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</si>
  <si>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</si>
  <si>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</si>
  <si>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</si>
  <si>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</si>
  <si>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</si>
  <si>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</si>
  <si>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</si>
  <si>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</si>
  <si>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</si>
  <si>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</si>
  <si>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</si>
  <si>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</si>
  <si>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</si>
  <si>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</si>
  <si>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</si>
  <si>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</si>
  <si>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</si>
  <si>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</si>
  <si>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</si>
  <si>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</si>
  <si>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</si>
  <si>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</si>
  <si>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</si>
  <si>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</si>
  <si>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</si>
  <si>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</si>
  <si>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</si>
  <si>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</si>
  <si>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</si>
  <si>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</si>
  <si>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</si>
  <si>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</si>
  <si>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</si>
  <si>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</si>
  <si>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</si>
  <si>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</si>
  <si>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</si>
  <si>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</si>
  <si>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</si>
  <si>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</si>
  <si>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</si>
  <si>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</si>
  <si>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</si>
  <si>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</si>
  <si>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</si>
  <si>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</si>
  <si>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</si>
  <si>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</si>
  <si>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</si>
  <si>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</si>
  <si>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</si>
  <si>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</si>
  <si>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</si>
  <si>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</si>
  <si>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</si>
  <si>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</si>
  <si>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</si>
  <si>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</si>
  <si>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</si>
  <si>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</si>
  <si>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</si>
  <si>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</si>
  <si>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</si>
  <si>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</si>
  <si>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</si>
  <si>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</si>
  <si>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</si>
  <si>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</si>
  <si>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</si>
  <si>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</si>
  <si>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</si>
  <si>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</si>
  <si>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</si>
  <si>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</si>
  <si>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</si>
  <si>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</si>
  <si>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</si>
  <si>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</si>
  <si>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</si>
  <si>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</si>
  <si>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</si>
  <si>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</si>
  <si>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</si>
  <si>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</si>
  <si>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</si>
  <si>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</si>
  <si>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</si>
  <si>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</si>
  <si>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</si>
  <si>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</si>
  <si>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</si>
  <si>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</si>
  <si>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</si>
  <si>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</si>
  <si>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</si>
  <si>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</si>
  <si>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</si>
  <si>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</si>
  <si>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</si>
  <si>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</si>
  <si>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</si>
  <si>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</si>
  <si>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</si>
  <si>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</si>
  <si>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</si>
  <si>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</si>
  <si>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</si>
  <si>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</si>
  <si>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</si>
  <si>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</si>
  <si>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</si>
  <si>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</si>
  <si>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</si>
  <si>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</si>
  <si>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</si>
  <si>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</si>
  <si>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</si>
  <si>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</si>
  <si>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</si>
  <si>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</si>
  <si>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</si>
  <si>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</si>
  <si>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</si>
  <si>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</si>
  <si>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</si>
  <si>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</si>
  <si>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</si>
  <si>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</si>
  <si>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</si>
  <si>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</si>
  <si>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</si>
  <si>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</si>
  <si>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</si>
  <si>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</si>
  <si>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</si>
  <si>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</si>
  <si>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</si>
  <si>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</si>
  <si>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</si>
  <si>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</si>
  <si>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</si>
  <si>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</si>
  <si>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</si>
  <si>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</si>
  <si>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</si>
  <si>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</si>
  <si>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</si>
  <si>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</si>
  <si>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</si>
  <si>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</si>
  <si>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</si>
  <si>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</si>
  <si>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</si>
  <si>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</si>
  <si>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</si>
  <si>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</si>
  <si>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</si>
  <si>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</si>
  <si>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</si>
  <si>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</si>
  <si>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</si>
  <si>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</si>
  <si>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</si>
  <si>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</si>
  <si>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</si>
  <si>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</si>
  <si>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</si>
  <si>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</si>
  <si>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</si>
  <si>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</si>
  <si>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</si>
  <si>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</si>
  <si>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</si>
  <si>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</si>
  <si>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</si>
  <si>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</si>
  <si>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</si>
  <si>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</si>
  <si>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</si>
  <si>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</si>
  <si>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</si>
  <si>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</si>
  <si>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</si>
  <si>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</si>
  <si>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</si>
  <si>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</si>
  <si>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</si>
  <si>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</si>
  <si>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</si>
  <si>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</si>
  <si>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</si>
  <si>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</si>
  <si>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</si>
  <si>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</si>
  <si>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</si>
  <si>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</si>
  <si>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</si>
  <si>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</si>
  <si>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</si>
  <si>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</si>
  <si>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</si>
  <si>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</si>
  <si>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</si>
  <si>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</si>
  <si>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</si>
  <si>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</si>
  <si>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</si>
  <si>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3spc</t>
  </si>
  <si>
    <t xml:space="preserve">111111100</t>
  </si>
  <si>
    <t xml:space="preserve">10</t>
  </si>
  <si>
    <t xml:space="preserve">110</t>
  </si>
  <si>
    <t xml:space="preserve">1110</t>
  </si>
  <si>
    <t xml:space="preserve">1111</t>
  </si>
  <si>
    <t xml:space="preserve">3back</t>
  </si>
  <si>
    <t xml:space="preserve">001110</t>
  </si>
  <si>
    <t xml:space="preserve">11110</t>
  </si>
  <si>
    <t xml:space="preserve">11111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</si>
  <si>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</si>
  <si>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</si>
  <si>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</si>
  <si>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</si>
  <si>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</si>
  <si>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</si>
  <si>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</si>
  <si>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</si>
  <si>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</si>
  <si>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</si>
  <si>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</si>
  <si>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</si>
  <si>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00</t>
  </si>
  <si>
    <t xml:space="preserve">s/w</t>
  </si>
  <si>
    <t xml:space="preserve">l / L</t>
  </si>
  <si>
    <t xml:space="preserve">all_u</t>
  </si>
  <si>
    <t xml:space="preserve">00100010</t>
  </si>
  <si>
    <t xml:space="preserve">000</t>
  </si>
  <si>
    <t xml:space="preserve">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</si>
  <si>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</si>
  <si>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</si>
  <si>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</si>
  <si>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</si>
  <si>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</si>
  <si>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001</t>
  </si>
  <si>
    <t xml:space="preserve">spc</t>
  </si>
  <si>
    <t xml:space="preserve">011</t>
  </si>
  <si>
    <t xml:space="preserve">e / E</t>
  </si>
  <si>
    <t xml:space="preserve">cr+lf</t>
  </si>
  <si>
    <t xml:space="preserve">y / Y</t>
  </si>
  <si>
    <t xml:space="preserve">0011000</t>
  </si>
  <si>
    <t xml:space="preserve">100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</si>
  <si>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</si>
  <si>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</si>
  <si>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</si>
  <si>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</si>
  <si>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</si>
  <si>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1010</t>
  </si>
  <si>
    <t xml:space="preserve">a / A</t>
  </si>
  <si>
    <t xml:space="preserve">h / H</t>
  </si>
  <si>
    <t xml:space="preserve">k / K</t>
  </si>
  <si>
    <t xml:space="preserve">tab</t>
  </si>
  <si>
    <t xml:space="preserve">0010010</t>
  </si>
  <si>
    <t xml:space="preserve">1011</t>
  </si>
  <si>
    <t xml:space="preserve">o / O</t>
  </si>
  <si>
    <t xml:space="preserve">u / U</t>
  </si>
  <si>
    <t xml:space="preserve">q / Q</t>
  </si>
  <si>
    <t xml:space="preserve"> </t>
  </si>
  <si>
    <t xml:space="preserve">cr / lf</t>
  </si>
  <si>
    <t xml:space="preserve">Term</t>
  </si>
  <si>
    <t xml:space="preserve">rpt</t>
  </si>
  <si>
    <t xml:space="preserve">1100</t>
  </si>
  <si>
    <t xml:space="preserve">i / I</t>
  </si>
  <si>
    <t xml:space="preserve">p / P</t>
  </si>
  <si>
    <t xml:space="preserve">j / J</t>
  </si>
  <si>
    <t xml:space="preserve">sp</t>
  </si>
  <si>
    <t xml:space="preserve">00111111100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</si>
  <si>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</si>
  <si>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</si>
  <si>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</si>
  <si>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</si>
  <si>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</si>
  <si>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00111101100</t>
  </si>
  <si>
    <t xml:space="preserve">freq1</t>
  </si>
  <si>
    <t xml:space="preserve">s / S</t>
  </si>
  <si>
    <t xml:space="preserve">b / B</t>
  </si>
  <si>
    <t xml:space="preserve">z / Z</t>
  </si>
  <si>
    <t xml:space="preserve">00111111010</t>
  </si>
  <si>
    <t xml:space="preserve">freq2</t>
  </si>
  <si>
    <t xml:space="preserve">r / R</t>
  </si>
  <si>
    <t xml:space="preserve">g / G</t>
  </si>
  <si>
    <t xml:space="preserve">001110111110</t>
  </si>
  <si>
    <t xml:space="preserve">Set2a/&amp;</t>
  </si>
  <si>
    <t xml:space="preserve">w / W</t>
  </si>
  <si>
    <t xml:space="preserve">dict</t>
  </si>
  <si>
    <t xml:space="preserve">001110111111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</si>
  <si>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</si>
  <si>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</si>
  <si>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</si>
  <si>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</si>
  <si>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</si>
  <si>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001111000</t>
  </si>
  <si>
    <t xml:space="preserve">0011111011</t>
  </si>
  <si>
    <t xml:space="preserve">00111011101</t>
  </si>
  <si>
    <t xml:space="preserve">00111011110</t>
  </si>
  <si>
    <t xml:space="preserve">00111101011</t>
  </si>
  <si>
    <t xml:space="preserve">00111011011</t>
  </si>
  <si>
    <t xml:space="preserve">0011101010</t>
  </si>
  <si>
    <t xml:space="preserve">0011101011</t>
  </si>
  <si>
    <t xml:space="preserve">001110100</t>
  </si>
  <si>
    <t xml:space="preserve">0011101100</t>
  </si>
  <si>
    <t xml:space="preserve">0011100011</t>
  </si>
  <si>
    <t xml:space="preserve">0011100100</t>
  </si>
  <si>
    <t xml:space="preserve">00111001010</t>
  </si>
  <si>
    <t xml:space="preserve">00111001011</t>
  </si>
  <si>
    <t xml:space="preserve">00111001100</t>
  </si>
  <si>
    <t xml:space="preserve">n / freq</t>
  </si>
  <si>
    <t xml:space="preserve">00111001101</t>
  </si>
  <si>
    <t xml:space="preserve">s / rpt</t>
  </si>
  <si>
    <t xml:space="preserve">00111001110</t>
  </si>
  <si>
    <t xml:space="preserve">001110011110</t>
  </si>
  <si>
    <t xml:space="preserve">111110</t>
  </si>
  <si>
    <t xml:space="preserve">001110011111</t>
  </si>
  <si>
    <t xml:space="preserve">111111</t>
  </si>
  <si>
    <t xml:space="preserve">0011100010</t>
  </si>
  <si>
    <t xml:space="preserve">1111110</t>
  </si>
  <si>
    <t xml:space="preserve">3-6</t>
  </si>
  <si>
    <t xml:space="preserve">5-9</t>
  </si>
  <si>
    <t xml:space="preserve">9-12</t>
  </si>
  <si>
    <t xml:space="preserve">13-16</t>
  </si>
  <si>
    <t xml:space="preserve">0011110011</t>
  </si>
  <si>
    <t xml:space="preserve">1111111</t>
  </si>
  <si>
    <t xml:space="preserve">0011110010</t>
  </si>
  <si>
    <t xml:space="preserve">0011110100</t>
  </si>
  <si>
    <t xml:space="preserve">11100</t>
  </si>
  <si>
    <t xml:space="preserve">11101</t>
  </si>
  <si>
    <t xml:space="preserve">00111011010</t>
  </si>
  <si>
    <t xml:space="preserve">Set4a</t>
  </si>
  <si>
    <t xml:space="preserve">00111101010</t>
  </si>
  <si>
    <t xml:space="preserve">0011111010</t>
  </si>
  <si>
    <t xml:space="preserve">001111100</t>
  </si>
  <si>
    <t xml:space="preserve">00101010</t>
  </si>
  <si>
    <t xml:space="preserve">00100001100</t>
  </si>
  <si>
    <t xml:space="preserve">001000000</t>
  </si>
  <si>
    <t xml:space="preserve">0010000010</t>
  </si>
  <si>
    <t xml:space="preserve">0010011</t>
  </si>
  <si>
    <t xml:space="preserve">lf/cr</t>
  </si>
  <si>
    <t xml:space="preserve">001000011110</t>
  </si>
  <si>
    <t xml:space="preserve">00100001101</t>
  </si>
  <si>
    <t xml:space="preserve">0010000011</t>
  </si>
  <si>
    <t xml:space="preserve">00101100</t>
  </si>
  <si>
    <t xml:space="preserve">10-12</t>
  </si>
  <si>
    <t xml:space="preserve">001000110100</t>
  </si>
  <si>
    <t xml:space="preserve">001000110010</t>
  </si>
  <si>
    <t xml:space="preserve">001011111</t>
  </si>
  <si>
    <t xml:space="preserve">00100001011</t>
  </si>
  <si>
    <t xml:space="preserve">'0xx / 10xxxx / 110xxxxxxx / 111&lt;varint&gt;</t>
  </si>
  <si>
    <t xml:space="preserve">min_len = 3 bytes</t>
  </si>
  <si>
    <t xml:space="preserve">00101101</t>
  </si>
  <si>
    <t xml:space="preserve">'3 to 6 / 7 to 22 / 23 to 151 / 152 to 2^64</t>
  </si>
  <si>
    <t xml:space="preserve">00101011</t>
  </si>
  <si>
    <t xml:space="preserve">distance type</t>
  </si>
  <si>
    <t xml:space="preserve">distance (bits)</t>
  </si>
  <si>
    <t xml:space="preserve">length (bits)</t>
  </si>
  <si>
    <t xml:space="preserve">context (int)</t>
  </si>
  <si>
    <t xml:space="preserve">min_len = 4 bytes</t>
  </si>
  <si>
    <t xml:space="preserve">00100001010</t>
  </si>
  <si>
    <t xml:space="preserve">0 – from the beginning</t>
  </si>
  <si>
    <t xml:space="preserve">001000110011</t>
  </si>
  <si>
    <t xml:space="preserve">1 – from current pos</t>
  </si>
  <si>
    <t xml:space="preserve">001011110</t>
  </si>
  <si>
    <t xml:space="preserve">len</t>
  </si>
  <si>
    <t xml:space="preserve">dist</t>
  </si>
  <si>
    <t xml:space="preserve">ctx</t>
  </si>
  <si>
    <t xml:space="preserve">00101110</t>
  </si>
  <si>
    <t xml:space="preserve">from cur pos</t>
  </si>
  <si>
    <t xml:space="preserve">0010100</t>
  </si>
  <si>
    <t xml:space="preserve">Value:1</t>
  </si>
  <si>
    <t xml:space="preserve">0=4 bytes</t>
  </si>
  <si>
    <t xml:space="preserve">0=use last, 1=4 bytes, 2=5 bytes...</t>
  </si>
  <si>
    <t xml:space="preserve">not used</t>
  </si>
  <si>
    <t xml:space="preserve">0010000100</t>
  </si>
  <si>
    <t xml:space="preserve">from beginning</t>
  </si>
  <si>
    <t xml:space="preserve">00100011000</t>
  </si>
  <si>
    <t xml:space="preserve">Value:0</t>
  </si>
  <si>
    <t xml:space="preserve">0=12 bits</t>
  </si>
  <si>
    <t xml:space="preserve">starts from 0</t>
  </si>
  <si>
    <t xml:space="preserve">index starting from 0</t>
  </si>
  <si>
    <t xml:space="preserve">00100001110</t>
  </si>
  <si>
    <t xml:space="preserve">min_dict</t>
  </si>
  <si>
    <t xml:space="preserve">12 bits</t>
  </si>
  <si>
    <t xml:space="preserve">&lt;len&gt; bits for type 0</t>
  </si>
  <si>
    <t xml:space="preserve">0010001101010</t>
  </si>
  <si>
    <t xml:space="preserve">0 bits for type 1</t>
  </si>
  <si>
    <t xml:space="preserve">001000011111</t>
  </si>
  <si>
    <t xml:space="preserve">0010001101011</t>
  </si>
  <si>
    <t xml:space="preserve">001111011110</t>
  </si>
  <si>
    <t xml:space="preserve">00111111101</t>
  </si>
  <si>
    <t xml:space="preserve">001111011111</t>
  </si>
  <si>
    <t xml:space="preserve">0011111100</t>
  </si>
  <si>
    <t xml:space="preserve">00111111011</t>
  </si>
  <si>
    <t xml:space="preserve">001111111111</t>
  </si>
  <si>
    <t xml:space="preserve">0001100</t>
  </si>
  <si>
    <t xml:space="preserve">00000</t>
  </si>
  <si>
    <t xml:space="preserve">000010</t>
  </si>
  <si>
    <t xml:space="preserve">00011110</t>
  </si>
  <si>
    <t xml:space="preserve">0001101</t>
  </si>
  <si>
    <t xml:space="preserve">0010001101100</t>
  </si>
  <si>
    <t xml:space="preserve">00110100</t>
  </si>
  <si>
    <t xml:space="preserve">00110010</t>
  </si>
  <si>
    <t xml:space="preserve">0001011</t>
  </si>
  <si>
    <t xml:space="preserve">0001010</t>
  </si>
  <si>
    <t xml:space="preserve">00110011</t>
  </si>
  <si>
    <t xml:space="preserve">000100</t>
  </si>
  <si>
    <t xml:space="preserve">0010001101101</t>
  </si>
  <si>
    <t xml:space="preserve">0001110</t>
  </si>
  <si>
    <t xml:space="preserve">0010001101110</t>
  </si>
  <si>
    <t xml:space="preserve">001101010</t>
  </si>
  <si>
    <t xml:space="preserve">00011111</t>
  </si>
  <si>
    <t xml:space="preserve">001101011</t>
  </si>
  <si>
    <t xml:space="preserve">00111101101</t>
  </si>
  <si>
    <t xml:space="preserve">00111111110</t>
  </si>
  <si>
    <t xml:space="preserve">00111101110</t>
  </si>
  <si>
    <t xml:space="preserve">001111111110</t>
  </si>
  <si>
    <t xml:space="preserve">0011011111</t>
  </si>
  <si>
    <t xml:space="preserve">set2</t>
  </si>
  <si>
    <t xml:space="preserve">0011110</t>
  </si>
  <si>
    <t xml:space="preserve">set2spc</t>
  </si>
  <si>
    <t xml:space="preserve">00111011100</t>
  </si>
  <si>
    <t xml:space="preserve">crlf</t>
  </si>
  <si>
    <t xml:space="preserve">001101100</t>
  </si>
  <si>
    <t xml:space="preserve">lf</t>
  </si>
  <si>
    <t xml:space="preserve">001101101</t>
  </si>
  <si>
    <t xml:space="preserve">cr</t>
  </si>
  <si>
    <t xml:space="preserve">Term-set2</t>
  </si>
  <si>
    <t xml:space="preserve">termset2</t>
  </si>
  <si>
    <t xml:space="preserve">00100011011111</t>
  </si>
  <si>
    <t xml:space="preserve">0011011100</t>
  </si>
  <si>
    <t xml:space="preserve">0011011110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</si>
</sst>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DD/MM/YY"/>
    <numFmt numFmtId="167" formatCode="#,##0.00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9"/>
      <name val="Cambria"/>
      <family val="0"/>
      <charset val="1"/>
    </font>
    <font>
      <sz val="10"/>
      <color rgb="FF808080"/>
      <name val="Cambria"/>
      <family val="0"/>
      <charset val="1"/>
    </font>
    <font>
      <b val="true"/>
      <sz val="9"/>
      <name val="Cambria"/>
      <family val="0"/>
      <charset val="1"/>
    </font>
    <font>
      <sz val="10"/>
      <name val="Courier New"/>
      <family val="0"/>
      <charset val="1"/>
    </font>
    <font>
      <sz val="12"/>
      <name val="Courier New"/>
      <family val="0"/>
      <charset val="1"/>
    </font>
    <font>
      <sz val="10"/>
      <name val="Cambria"/>
      <family val="0"/>
      <charset val="1"/>
    </font>
    <font>
      <sz val="12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108720</xdr:colOff>
      <xdr:row>1</xdr:row>
      <xdr:rowOff>152640</xdr:rowOff>
    </xdr:from>
    <xdr:to>
      <xdr:col>6</xdr:col>
      <xdr:colOff>358560</xdr:colOff>
      <xdr:row>19</xdr:row>
      <xdr:rowOff>97920</xdr:rowOff>
    </xdr:to>
    <xdr:pic>
      <xdr:nvPicPr>
        <xdr:cNvPr id="0" name="image00.png" descr=""/>
        <xdr:cNvPicPr/>
      </xdr:nvPicPr>
      <xdr:blipFill>
        <a:blip r:embed="rId1"/>
        <a:stretch/>
      </xdr:blipFill>
      <xdr:spPr>
        <a:xfrm>
          <a:off x="1937520" y="352440"/>
          <a:ext cx="5618520" cy="3545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5.9183673469388"/>
    <col collapsed="false" hidden="false" max="1025" min="2" style="0" width="15.219387755102"/>
  </cols>
  <sheetData>
    <row r="2" customFormat="false" ht="15.75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5.75" hidden="false" customHeight="false" outlineLevel="0" collapsed="false">
      <c r="B3" s="1" t="s">
        <v>4</v>
      </c>
    </row>
    <row r="5" customFormat="false" ht="15.75" hidden="false" customHeight="false" outlineLevel="0" collapsed="false">
      <c r="B5" s="1" t="s">
        <v>5</v>
      </c>
    </row>
    <row r="6" customFormat="false" ht="15.75" hidden="false" customHeight="false" outlineLevel="0" collapsed="false">
      <c r="B6" s="2" t="s">
        <v>6</v>
      </c>
    </row>
    <row r="7" customFormat="false" ht="15.75" hidden="false" customHeight="false" outlineLevel="0" collapsed="false">
      <c r="B7" s="2" t="s">
        <v>7</v>
      </c>
    </row>
    <row r="8" customFormat="false" ht="15.75" hidden="false" customHeight="false" outlineLevel="0" collapsed="false">
      <c r="B8" s="2" t="s">
        <v>8</v>
      </c>
    </row>
    <row r="9" customFormat="false" ht="15.75" hidden="false" customHeight="false" outlineLevel="0" collapsed="false">
      <c r="B9" s="2" t="s">
        <v>9</v>
      </c>
    </row>
    <row r="10" customFormat="false" ht="15.75" hidden="false" customHeight="false" outlineLevel="0" collapsed="false">
      <c r="B10" s="2" t="s">
        <v>10</v>
      </c>
    </row>
    <row r="11" customFormat="false" ht="15.75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3.9540816326531"/>
    <col collapsed="false" hidden="false" max="2" min="2" style="0" width="30.5867346938775"/>
    <col collapsed="false" hidden="false" max="3" min="3" style="0" width="15.219387755102"/>
    <col collapsed="false" hidden="false" max="4" min="4" style="0" width="64.6428571428571"/>
    <col collapsed="false" hidden="false" max="5" min="5" style="0" width="111.811224489796"/>
    <col collapsed="false" hidden="false" max="6" min="6" style="0" width="29.0765306122449"/>
    <col collapsed="false" hidden="false" max="7" min="7" style="0" width="41.4438775510204"/>
    <col collapsed="false" hidden="false" max="8" min="8" style="0" width="104.877551020408"/>
    <col collapsed="false" hidden="false" max="9" min="9" style="0" width="53.4948979591837"/>
    <col collapsed="false" hidden="false" max="1025" min="10" style="0" width="15.219387755102"/>
  </cols>
  <sheetData>
    <row r="1" customFormat="false" ht="15.75" hidden="false" customHeight="false" outlineLevel="0" collapsed="false">
      <c r="C1" s="1"/>
      <c r="D1" s="1"/>
      <c r="E1" s="1"/>
    </row>
    <row r="2" customFormat="false" ht="15.75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5.75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5.75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5.75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5.75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5.75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5.75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5.75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5.75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5.75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5.75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5.75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5.75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5.75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5.75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5.75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5.75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5.75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5.75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5.75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5.75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5.75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4.7142857142857"/>
    <col collapsed="false" hidden="false" max="2" min="2" style="0" width="12.3571428571429"/>
    <col collapsed="false" hidden="false" max="4" min="3" style="0" width="51.3877551020408"/>
    <col collapsed="false" hidden="false" max="5" min="5" style="0" width="77"/>
    <col collapsed="false" hidden="false" max="6" min="6" style="0" width="74.7397959183674"/>
    <col collapsed="false" hidden="false" max="7" min="7" style="0" width="23.9540816326531"/>
    <col collapsed="false" hidden="false" max="8" min="8" style="0" width="25.9183673469388"/>
    <col collapsed="false" hidden="false" max="9" min="9" style="0" width="64.0408163265306"/>
    <col collapsed="false" hidden="false" max="10" min="10" style="0" width="63.5918367346939"/>
    <col collapsed="false" hidden="false" max="11" min="11" style="0" width="48.515306122449"/>
    <col collapsed="false" hidden="false" max="12" min="12" style="0" width="56.6581632653061"/>
    <col collapsed="false" hidden="false" max="13" min="13" style="0" width="55.3010204081633"/>
    <col collapsed="false" hidden="false" max="14" min="14" style="0" width="33"/>
    <col collapsed="false" hidden="false" max="16" min="15" style="0" width="24.7142857142857"/>
    <col collapsed="false" hidden="false" max="17" min="17" style="0" width="34.5051020408163"/>
    <col collapsed="false" hidden="false" max="19" min="18" style="0" width="30.5867346938775"/>
    <col collapsed="false" hidden="false" max="20" min="20" style="0" width="16.280612244898"/>
    <col collapsed="false" hidden="false" max="21" min="21" style="0" width="8.58673469387755"/>
    <col collapsed="false" hidden="false" max="22" min="22" style="0" width="24.7142857142857"/>
    <col collapsed="false" hidden="false" max="23" min="23" style="0" width="16.280612244898"/>
    <col collapsed="false" hidden="false" max="24" min="24" style="0" width="56.6581632653061"/>
    <col collapsed="false" hidden="false" max="25" min="25" style="0" width="18.9897959183673"/>
    <col collapsed="false" hidden="false" max="27" min="26" style="0" width="27.2755102040816"/>
    <col collapsed="false" hidden="false" max="28" min="28" style="0" width="24.7142857142857"/>
    <col collapsed="false" hidden="false" max="29" min="29" style="0" width="23.9540816326531"/>
    <col collapsed="false" hidden="false" max="33" min="30" style="0" width="29.0765306122449"/>
    <col collapsed="false" hidden="false" max="1025" min="34" style="0" width="15.219387755102"/>
  </cols>
  <sheetData>
    <row r="1" customFormat="false" ht="15.75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5.75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5.75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5.75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5.75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5.75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5.75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5.75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5.75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5.75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5.75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5.75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5.75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5.75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5.75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5.75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5.75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5.75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5.75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5.75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5.75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5.75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5.75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5.75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5.75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5.75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5.75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5.75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5.75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5.75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5.75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5.75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5.75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5.75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5.75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5.75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5.75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5.75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5.75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5.75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5.75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5.75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5.75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5.75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5.75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5.75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5.75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5.75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5.75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5.75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5.75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5.75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5.75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5.75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5.75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5.75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5.75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5.75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5.75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5.75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5.75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5.75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5.75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5.75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5.75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5.75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5.75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5.75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5.75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5.75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5.75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5.75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5.75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5.75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5.75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5.75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5.75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5.75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5.75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5.75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5.75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5.75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5.75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5.75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5.75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5.75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5.75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5.75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5.75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5.75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5.75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5.75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5.75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5.75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5.75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5.75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5.75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5.75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5.75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5.75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5.75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5.75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5.75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5.75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5.75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5.75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5.75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5.75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5.75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5.75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5.75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5.75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5.75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5.75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5.75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5.75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5.75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5.75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5.75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5.75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5.75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5.75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5.75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5.75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5.75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5.75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5.75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5.75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5.75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5.75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5.75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5.75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5.75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5.75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5.75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5.75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5.75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5.75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5.75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5.75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5.75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5.75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5.75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5.75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5.75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5.75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5.75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5.75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5.75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5.75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5.75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5.75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5.75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5.75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5.75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5.75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5.75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5.75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5.75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5.75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5.75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5.75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5.75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5.75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5.75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5.75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5.75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5.75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5.75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5.75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5.75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5.75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5.75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5.75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5.75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5.75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5.75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5.75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5.75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5.75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5.75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5.75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5.75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5.75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5.75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5.75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5.75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5.75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5.75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5.75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5.75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5.75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5.75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5.75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5.75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5.75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5.75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5.75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5.75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5.75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5.75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5.75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5.75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5.75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5.75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5.75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5.75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5.75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5.75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5.75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5.75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5.75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5.75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5.75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5.75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5.75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5.75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5.75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5.75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5.75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5.75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5.75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5.75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5.75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5.75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5.75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5.75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5.75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5.75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5.75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5.75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5.75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5.75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5.75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5.75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5.75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5.75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5.75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5.75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5.75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5.75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5.75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5.75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5.75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5.75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5.75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5.75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5.75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5.75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5.75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5.75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5.75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5.75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5.75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5.75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5.75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5.75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5.75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5.75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5.75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5.75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5.75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5.75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5.75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5.75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5.75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5.75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5.75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5.75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5.75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5.75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5.75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5.75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5.75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5.75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5.75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5.75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5.75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5.75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5.75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5.75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5.75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5.75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5.75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5.75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5.75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5.75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5.75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5.75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5.75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5.75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5.75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5.75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5.75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5.75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5.75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5.75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5.75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5.75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5.75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5.75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5.75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5.75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5.75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5.75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5.75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5.75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5.75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5.75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5.75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5.75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5.75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5.75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5.75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5.75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5.75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5.75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5.75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5.75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5.75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5.75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5.75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5.75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5.75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5.75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5.75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5.75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5.75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5.75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5.75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5.75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5.75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5.75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5.75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5.75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5.75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5.75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5.75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5.75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5.75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5.75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5.75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5.75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5.75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5.75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5.75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5.75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5.75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5.75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5.75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5.75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5.75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5.75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5.75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5.75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5.75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5.75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5.75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5.75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5.75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5.75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5.75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5.75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5.75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5.75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5.75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5.75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5.75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5.75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5.75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5.75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5.75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5.75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5.75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5.75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5.75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5.75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5.75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5.75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5.75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5.75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5.75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5.75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5.75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5.75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5.75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5.75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5.75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5.75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5.75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5.75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5.75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5.75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5.75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5.75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5.75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5.75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5.75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5.75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5.75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5.75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5.75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5.75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5.75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5.75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5.75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5.75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5.75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5.75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5.75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5.75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5.75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5.75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5.75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5.75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5.75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5.75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5.75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5.75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5.75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5.75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5.75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5.75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5.75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5.75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5.75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5.75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5.75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5.75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5.75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5.75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5.75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5.75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5.75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5.75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5.75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5.75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5.75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5.75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5.75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5.75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5.75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5.75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5.75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5.75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5.75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5.75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5.75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5.75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5.75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5.75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5.75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5.75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5.75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5.75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5.75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5.75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5.75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5.75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5.75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5.75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5.75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5.75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5.75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5.75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5.75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5.75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5.75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5.75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5.75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5.75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5.75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5.75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5.75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5.75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5.75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5.75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5.75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5.75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5.75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5.75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5.75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5.75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5.75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5.75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5.75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5.75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5.75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5.75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5.75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5.75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5.75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5.75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5.75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5.75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5.75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5.75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5.75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5.75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5.75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5.75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5.75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5.75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5.75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5.75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5.75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5.75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5.75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5.75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5.75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5.75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5.75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5.75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5.75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5.75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5.75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5.75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5.75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5.75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5.75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5.75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5.75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5.75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5.75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5.75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5.75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5.75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5.75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5.75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5.75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5.75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5.75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5.75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5.75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5.75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5.75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5.75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5.75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5.75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5.75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5.75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5.75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5.75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5.75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5.75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5.75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5.75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5.75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5.75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5.75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5.75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5.75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5.75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5.75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5.75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5.75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5.75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5.75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5.75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5.75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5.75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5.75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5.75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5.75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5.75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5.75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5.75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5.75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5.75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5.75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5.75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5.75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5.75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5.75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5.75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5.75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5.75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5.75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5.75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5.75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5.75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5.75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5.75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5.75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5.75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5.75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5.75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5.75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5.75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5.75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5.75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5.75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5.75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5.75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5.75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5.75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5.75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5.75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5.75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5.75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5.75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5.75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5.75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5.75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5.75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5.75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5.75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5.75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5.75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5.75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5.75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5.75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5.75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5.75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5.75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5.75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5.75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5.75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5.75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5.75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5.75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5.75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5.75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5.75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5.75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5.75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5.75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5.75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5.75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5.75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5.75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5.75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5.75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5.75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5.75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5.75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5.75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5.75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5.75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5.75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5.75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5.75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5.75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5.75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5.75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5.75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5.75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5.75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5.75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5.75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5.75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5.75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5.75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5.75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5.75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5.75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5.75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5.75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5.75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5.75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5.75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5.75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5.75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5.75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5.75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5.75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5.75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5.75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5.75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5.75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5.75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5.75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5.75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5.75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5.75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5.75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5.75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5.75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5.75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5.75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5.75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5.75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5.75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5.75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5.75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5.75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5.75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5.75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5.75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5.75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5.75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5.75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5.75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5.75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5.75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5.75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5.75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5.75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5.75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5.75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5.75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5.75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5.75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5.75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5.75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5.75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5.75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5.75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5.75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5.75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5.75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5.75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5.75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5.75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5.75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5.75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5.75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5.75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5.75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5.75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5.75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5.75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5.75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5.75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5.75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5.75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5.75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5.75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5.75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5.75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5.75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5.75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5.75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5.75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5.75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5.75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5.75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5.75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5.75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5.75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5.75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5.75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5.75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5.75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5.75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5.75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5.75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5.75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5.75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5.75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5.75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5.75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5.75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5.75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5.75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5.75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5.75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5.75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5.75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5.75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5.75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5.75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5.75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5.75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5.75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5.75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5.75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5.75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5.75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5.75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5.75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5.75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5.75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5.75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5.75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5.75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5.75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5.75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5.75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5.75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5.75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5.75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5.75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5.75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5.75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5.75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5.75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5.75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5.75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5.75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5.75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5.75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5.75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5.75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5.75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5.75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5.75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5.75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5.75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5.75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5.75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5.75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5.75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5.75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5.75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5.75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5.75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5.75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5.75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5.75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5.75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5.75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5.75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5.75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5.75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5.75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5.75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5.75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5.75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5.75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5.75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5.75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5.75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5.75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5.75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5.75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5.75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5.75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5.75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5.75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5.75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5.75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5.75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5.75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5.75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5.75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5.75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5.75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5.75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5.75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5.75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5.75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5.75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5.75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5.75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5.75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5.75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5.75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5.75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5.75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5.75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5.75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5.75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5.75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5.75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5.75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5.75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5.75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5.75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5.75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5.75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5.75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5.75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5.75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5.75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5.75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5.75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5.75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5.75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5.75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5.75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5.75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5.75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5.75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5.75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5.75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5.75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5.75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5.75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5.75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5.75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5.75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5.75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5.75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5.75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5.75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5.75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5.75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5.75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5.75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5.75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5.75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5.75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5.75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5.75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5.75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5.75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5.75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5.75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5.75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5.75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5.75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5.75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5.75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5.75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5.75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5.75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5.75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5.75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5.75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5.75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5.75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5.75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5.75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5.75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5.75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5.75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5.75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5.75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5.75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5.75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5.75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5.75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5.75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5.75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5.75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5.75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5.75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5.75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5.75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5.75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5.75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5.75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5.75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5.75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5.75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5.75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5.75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5.75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5.75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5.75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5.75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5.75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5.75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5.75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5.75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5.75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5.75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5.75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5.75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5.75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5.75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5.75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5.75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5.75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5.75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5.75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5.75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5.75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5.75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5.75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5.75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5.75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5.75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5.75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5.75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5.75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5.75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5.75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5.75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5.75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5.75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5.75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5.75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5.75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5.75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5.75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5.75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5.75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5.75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5.75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5.75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5.75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5.75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5.75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5.75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5.75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5.75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5.75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5.75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5.75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5.75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5.75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5.75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5.75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5.75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5.75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5.75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5.75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5.75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5.75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5.75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5.75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5.75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5.75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5.75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5.75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5.75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5.75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5.75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5.75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5.75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5.75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5.75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5.75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5.75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5.75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5.75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5.75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5.75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5.75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5.75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5.75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5.75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5.75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5.75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5.75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5.75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5.75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5.75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5.75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5.75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5.75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5.75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5.75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5.75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5.75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5.75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5.75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5.75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5.75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5.75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5.75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5.75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5.75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5.75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5.75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5.75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5.75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5.75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5.75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5.75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5.75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5.75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5.75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5.75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5.75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5.75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5.75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5.75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5.75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5.75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5.75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5.75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5.75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5.75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5.75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5.75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5.75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5.75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5.75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5.75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5.75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5.75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5.75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5.75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5.75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5.75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5.75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5.75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5.75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5.75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5.75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5.75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5.75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5.75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5.75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5.75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5.75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5.75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5.75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5.75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5.75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5.75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5.75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5.75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5.75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5.75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5.75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5.75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5.75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5.75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5.75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5.75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5.75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5.75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5.75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5.75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5.75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5.75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5.75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5.75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5.75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5.75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5.75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5.75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5.75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5.75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5.75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5.75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5.75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5.75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5.75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5.75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5.75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5.75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5.75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5.75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5.75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5.75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5.75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5.75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5.75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5.75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5.75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5.75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5.75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5.75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5.75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5.75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5.75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5.75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5.75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5.75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5.75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5.75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5.75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5.75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5.75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5.75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5.75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5.75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5.75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5.75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5.75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5.75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5.75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5.75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5.75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5.75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5.75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5.75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5.75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5.75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5.75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5.75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5.75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5.75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5.75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5.75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5.75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5.75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5.75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5.75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5.75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5.75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5.75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5.75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5.75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5.75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5.75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5.75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5.75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5.75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5.75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5.75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5.75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5.75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5.75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5.75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5.75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5.75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5.75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5.75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5.75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5.75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5.75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5.75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5.75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5.75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5.75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5.75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5.75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5.75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5.75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5.75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5.75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5.75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5.75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5.75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5.75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5.75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5.75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5.75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5.75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5.75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5.75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5.75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5.75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5.75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5.75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5.75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5.75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5.75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5.75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5.75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5.75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5.75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5.75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5.75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5.75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5.75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5.75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5.75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5.75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5.75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5.75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5.75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5.75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5.75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5.75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5.75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5.75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5.75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5.75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5.75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5.75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5.75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5.75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5.75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5.75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5.75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5.75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5.75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5.75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5.75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5.75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5.75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5.75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5.75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5.75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5.75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5.75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5.75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5.75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5.75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5.75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5.75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5.75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5.75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5.75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5.75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5.75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5.75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5.75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5.75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5.75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5.75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5.75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5.75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5.75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5.75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5.75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5.75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5.75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5.75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5.75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5.75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5.75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5.75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5.75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5.75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5.75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5.75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5.75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5.75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5.75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5.75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5.75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5.75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5.75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5.75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5.75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5.75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5.75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5.75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5.75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5.75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5.75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5.75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5.75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5.75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5.75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5.75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5.75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5.75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5.75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5.75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5.75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5.75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5.75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5.75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5.75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5.75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5.75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5.75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5.75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5.75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5.75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5.75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5.75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5.75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5.75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5.75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5.75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5.75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5.75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5.75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5.75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5.75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5.75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5.75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5.75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5.75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5.75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5.75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5.75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5.75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5.75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5.75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5.75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5.75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5.75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5.75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5.75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5.75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5.75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5.75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5.75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5.75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5.75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5.75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5.75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5.75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5.75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5.75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5.75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5.75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5.75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5.75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5.75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5.75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5.75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5.75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5.75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5.75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5.75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5.75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5.75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5.75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5.75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5.75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5.75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5.75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5.75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5.75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5.75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5.75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5.75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5.75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5.75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5.75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5.75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5.75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5.75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5.75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5.75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5.75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5.75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5.75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5.75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5.75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5.75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5.75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5.75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5.75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5.75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5.75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5.75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5.75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5.75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5.75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5.75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5.75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5.75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5.75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5.75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5.75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5.75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5.75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5.75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5.75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5.75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5.75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5.75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5.75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5.75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5.75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5.75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5.75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5.75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5.75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5.75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5.75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5.75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5.75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5.75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5.75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5.75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5.75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5.75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5.75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5.75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5.75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5.75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5.75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5.75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5.75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5.75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5.75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5.75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5.75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5.75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5.75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5.75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5.75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5.75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5.75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5.75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5.75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5.75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5.75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5.75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5.75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5.75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5.75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5.75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5.75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5.75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5.75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5.75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5.75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5.75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5.75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5.75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5.75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5.75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5.75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5.75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5.75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5.75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5.75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5.75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5.75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5.75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5.75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5.75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5.75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5.75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5.75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5.75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5.75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5.75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5.75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5.75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5.75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5.75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5.75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5.75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5.75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5.75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5.75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5.75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5.75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5.75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5.75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5.75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5.75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5.75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5.75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5.75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5.75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5.75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5.75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5.75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5.75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5.75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5.75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5.75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5.75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5.75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5.75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5.75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5.75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5.75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5.75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5.75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5.75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5.75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5.75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5.75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5.75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5.75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5.75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5.75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5.75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5.75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5.75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5.75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5.75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5.75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5.75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5.75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5.75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5.75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5.75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5.75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5.75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5.75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5.75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5.75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5.75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5.75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5.75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5.75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5.75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5.75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5.75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5.75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5.75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5.75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5.75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5.75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5.75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5.75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5.75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5.75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5.75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5.75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5.75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5.75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5.75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5.75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5.75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5.75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5.75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5.75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5.75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5.75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5.75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5.75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5.75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5.75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5.75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5.75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5.75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5.75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5.75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5.75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5.75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5.75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5.75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5.75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5.75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5.75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5.75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5.75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5.75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5.75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5.75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5.75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5.75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5.75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5.75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5.75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5.75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5.75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5.75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5.75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5.75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5.75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5.75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5.75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5.75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5.75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5.75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5.75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5.75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5.75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5.75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5.75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5.75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5.75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5.75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5.75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5.75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5.75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5.75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5.75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5.75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5.75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5.75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5.75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5.75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5.75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5.75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5.75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5.75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5.75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5.75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5.75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5.75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5.75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5.75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5.75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5.75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5.75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5.75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5.75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5.75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5.75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5.75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5.75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5.75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5.75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5.75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5.75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5.75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5.75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5.75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5.75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5.75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5.75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5.75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5.75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5.75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5.75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5.75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5.75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5.75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5.75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5.75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5.75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5.75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5.75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5.75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5.75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5.75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5.75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5.75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5.75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5.75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5.75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5.75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5.75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5.75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5.75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5.75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5.75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5.75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5.75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5.75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5.75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5.75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5.75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5.75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5.75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5.75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5.75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5.75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5.75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5.75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5.75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5.75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5.75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5.75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5.75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5.75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5.75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5.75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5.75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5.75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5.75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5.75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5.75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5.75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5.75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5.75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5.75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5.75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5.75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5.75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5.75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5.75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5.75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5.75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5.75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5.75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5.75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5.75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5.75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5.75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5.75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5.75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5.75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5.75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5.75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5.75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5.75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5.75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5.75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5.75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5.75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5.75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5.75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5.75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5.75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5.75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5.75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5.75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5.75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5.75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5.75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5.75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5.75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5.75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5.75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5.75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5.75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5.75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5.75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5.75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5.75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5.75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5.75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5.75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5.75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5.75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5.75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5.75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5.75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5.75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5.75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5.75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5.75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5.75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5.75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5.75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5.75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5.75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5.75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5.75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5.75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5.75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5.75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5.75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5.75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5.75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5.75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5.75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5.75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5.75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5.75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5.75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5.75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5.75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5.75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5.75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5.75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5.75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5.75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5.75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5.75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5.75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5.75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5.75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5.75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5.75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5.75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5.75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5.75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5.75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5.75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5.75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5.75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5.75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5.75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5.75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5.75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5.75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5.75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5.75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5.75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5.75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5.75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5.75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5.75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5.75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5.75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5.75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5.75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5.75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5.75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5.75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5.75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5.75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5.75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5.75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5.75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5.75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5.75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5.75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5.75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5.75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5.75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5.75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5.75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5.75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5.75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5.75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5.75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5.75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5.75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5.75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5.75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5.75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5.75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5.75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5.75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5.75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5.75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5.75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5.75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5.75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5.75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5.75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5.75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5.75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5.75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5.75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5.75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5.75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5.75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5.75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5.75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5.75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5.75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5.75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5.75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5.75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5.75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5.75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5.75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5.75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5.75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5.75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5.75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5.75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5.75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5.75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5.75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5.75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5.75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5.75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5.75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5.75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5.75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5.75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5.75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5.75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5.75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5.75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5.75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5.75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5.75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5.75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5.75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5.75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5.75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5.75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5.75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5.75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5.75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5.75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5.75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5.75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5.75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5.75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5.75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5.75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5.75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5.75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5.75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5.75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5.75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5.75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5.75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5.75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5.75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5.75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5.75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5.75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5.75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5.75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5.75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5.75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5.75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5.75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5.75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5.75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5.75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5.75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5.75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5.75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5.75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5.75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5.75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5.75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5.75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5.75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5.75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5.75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5.75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5.75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5.75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5.75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5.75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5.75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5.75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5.75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5.75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5.75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5.75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5.75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5.75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5.75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5.75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5.75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5.75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5.75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5.75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5.75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5.75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5.75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5.75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5.75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5.75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5.75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5.75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5.75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5.75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5.75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5.75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5.75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5.75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5.75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5.75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5.75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5.75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5.75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5.75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5.75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5.75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5.75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5.75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5.75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5.75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5.75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5.75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5.75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5.75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5.75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5.75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5.75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5.75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5.75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5.75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5.75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5.75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5.75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5.75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5.75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5.75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5.75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5.75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5.75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5.75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5.75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5.75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5.75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5.75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5.75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5.75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5.75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5.75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5.75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5.75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5.75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5.75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5.75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5.75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5.75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5.75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5.75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5.75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5.75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5.75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5.75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5.75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5.75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5.75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5.75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5.75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5.75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5.75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5.75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5.75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5.75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5.75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5.75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5.75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5.75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5.75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5.75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5.75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5.75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5.75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5.75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5.75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5.75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5.75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5.75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5.75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5.75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5.75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5.75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5.75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5.75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5.75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5.75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5.75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5.75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5.75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5.75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5.75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5.75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5.75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5.75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5.75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5.75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5.75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5.75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5.75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5.75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5.75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5.75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5.75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5.75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5.75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5.75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5.75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5.75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5.75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5.75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5.75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5.75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5.75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5.75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5.75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5.75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5.75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5.75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5.75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5.75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5.75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5.75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5.75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5.75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5.75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5.75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5.75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5.75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5.75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5.75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5.75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5.75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5.75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5.75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5.75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5.75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5.75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5.75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5.75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5.75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5.75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5.75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5.75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5.75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5.75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5.75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5.75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5.75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5.75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5.75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5.75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5.75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5.75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5.75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5.75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5.75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5.75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5.75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5.75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5.75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5.75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5.75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5.75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5.75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5.75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5.75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5.75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5.75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5.75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5.75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5.75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5.75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5.75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5.75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5.75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5.75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5.75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5.75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5.75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5.75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5.75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5.75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5.75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5.75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5.75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5.75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5.75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5.75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5.75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5.75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5.75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5.75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5.75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5.75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5.75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5.75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5.75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5.75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5.75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5.75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5.75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5.75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5.75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5.75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5.75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5.75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5.75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5.75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5.75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5.75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5.75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5.75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5.75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5.75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5.75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5.75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5.75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5.75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5.75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5.75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5.75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5.75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5.75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5.75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5.75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5.75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5.75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5.75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5.75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5.75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5.75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5.75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5.75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5.75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5.75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5.75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5.75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5.75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5.75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5.75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5.75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5.75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5.75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5.75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5.75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5.75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5.75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5.75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5.75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5.75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5.75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5.75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5.75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5.75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5.75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5.75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5.75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5.75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5.75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5.75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5.75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5.75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5.75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5.75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5.75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5.75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5.75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5.75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5.75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5.75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5.75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5.75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5.75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5.75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5.75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5.75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5.75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5.75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5.75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5.75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5.75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5.75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5.75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5.75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5.75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5.75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5.75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5.75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5.75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5.75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5.75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5.75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5.75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5.75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5.75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5.75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5.75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5.75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5.75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5.75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5.75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5.75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5.75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5.75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5.75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5.75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5.75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5.75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5.75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5.75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5.75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5.75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5.75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5.75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5.75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5.75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5.75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5.75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5.75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5.75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5.75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5.75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5.75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5.75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5.75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5.75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5.75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5.75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5.75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5.75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5.75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5.75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5.75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5.75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5.75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5.75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5.75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5.75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5.75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5.75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5.75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5.75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5.75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5.75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5.75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5.75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5.75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5.75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5.75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5.75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5.75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5.75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5.75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5.75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5.75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5.75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5.75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5.75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5.75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5.75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5.75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5.75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5.75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5.75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5.75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5.75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5.75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5.75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5.75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5.75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5.75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5.75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5.75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5.75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5.75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5.75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5.75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5.75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5.75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5.75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5.75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5.75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5.75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5.75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5.75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5.75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5.75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5.75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5.75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5.75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5.75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5.75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5.75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5.75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5.75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5.75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5.75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5.75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5.75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5.75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5.75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5.75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5.75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5.75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5.75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5.75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5.75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5.75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5.75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5.75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5.75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5.75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5.75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5.75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5.75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5.75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5.75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5.75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5.75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5.75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5.75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5.75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5.75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5.75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5.75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5.75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5.75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5.75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5.75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5.75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5.75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5.75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5.75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5.75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5.75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5.75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5.75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5.75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5.75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5.75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5.75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5.75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5.75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5.75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5.75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5.75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5.75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5.75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5.75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5.75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5.75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5.75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5.75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5.75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5.75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5.75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5.75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5.75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5.75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5.75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5.75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5.75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5.75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5.75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5.75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5.75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5.75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5.75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5.75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5.75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5.75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5.75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5.75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5.75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5.75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5.75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5.75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5.75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5.75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5.75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5.75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5.75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5.75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5.75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5.75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5.75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5.75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5.75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5.75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5.75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5.75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5.75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5.75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5.75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5.75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5.75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5.75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5.75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5.75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5.75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5.75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5.75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5.75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5.75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5.75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5.75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5.75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5.75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5.75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5.75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5.75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5.75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5.75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5.75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5.75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5.75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5.75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5.75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5.75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5.75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5.75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5.75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5.75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5.75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5.75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5.75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5.75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5.75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5.75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5.75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5.75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5.75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5.75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5.75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5.75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5.75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5.75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5.75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5.75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5.75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5.75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5.75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5.75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5.75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5.75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5.75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5.75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5.75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5.75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5.75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5.75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5.75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5.75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5.75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5.75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5.75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5.75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5.75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5.75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5.75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5.75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5.75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5.75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5.75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5.75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5.75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5.75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5.75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5.75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5.75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5.75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5.75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5.75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5.75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5.75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5.75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5.75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5.75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5.75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5.75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5.75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5.75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5.75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5.75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5.75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5.75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5.75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5.75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5.75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5.75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5.75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5.75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5.75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5.75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5.75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5.75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5.75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5.75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5.75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5.75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5.75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5.75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5.75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5.75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5.75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5.75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5.75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5.75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5.75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5.75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5.75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5.75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5.75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5.75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5.75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5.75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5.75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5.75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5.75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5.75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5.75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5.75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5.75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5.75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5.75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5.75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5.75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5.75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5.75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5.75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5.75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5.75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5.75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5.75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5.75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5.75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5.75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5.75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5.75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5.75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5.75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5.75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5.75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5.75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5.75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5.75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5.75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5.75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5.75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5.75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5.75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5.75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5.75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5.75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5.75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5.75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5.75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5.75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5.75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5.75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5.75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5.75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5.75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5.75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5.75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5.75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5.75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5.75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5.75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5.75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5.75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5.75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5.75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5.75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5.75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5.75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5.75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5.75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5.75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5.75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5.75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5.75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5.75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5.75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5.75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5.75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5.75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5.75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5.75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5.75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5.75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5.75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5.75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5.75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5.75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5.75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5.75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5.75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5.75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5.75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5.75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5.75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5.75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5.75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5.75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5.75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5.75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5.75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5.75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5.75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5.75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5.75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5.75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5.75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5.75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5.75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5.75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5.75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5.75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5.75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5.75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5.75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5.75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5.75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5.75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5.75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5.75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5.75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5.75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5.75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5.75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5.75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5.75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5.75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5.75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5.75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5.75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5.75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5.75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5.75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5.75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5.75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5.75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5.75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5.75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5.75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5.75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5.75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5.75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5.75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5.75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5.75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5.75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5.75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5.75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5.75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5.75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5.75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5.75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5.75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5.75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5.75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5.75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5.75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5.75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5.75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5.75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5.75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5.75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5.75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5.75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5.75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5.75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5.75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5.75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5.75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5.75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5.75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5.75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5.75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5.75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5.75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5.75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5.75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5.75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5.75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5.75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5.75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5.75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5.75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5.75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5.75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5.75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5.75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5.75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5.75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5.75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5.75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5.75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5.75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5.75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5.75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5.75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5.75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5.75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5.75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5.75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5.75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5.75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5.75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5.75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5.75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5.75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5.75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5.75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5.75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5.75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5.75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5.75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5.75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5.75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5.75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5.75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5.75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5.75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5.75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5.75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5.75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5.75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5.75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5.75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5.75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5.75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5.75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5.75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5.75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5.75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5.75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5.75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5.75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5.75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5.75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5.75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5.75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5.75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5.75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5.75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5.75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5.75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5.75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5.75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5.75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5.75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5.75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5.75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5.75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5.75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5.75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5.75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5.75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5.75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5.75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5.75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5.75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5.75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5.75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5.75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5.75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5.75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5.75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5.75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5.75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5.75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5.75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5.75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5.75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5.75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5.75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5.75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5.75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5.75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5.75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5.75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5.75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5.75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5.75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5.75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5.75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5.75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5.75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5.75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5.75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5.75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5.75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5.75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5.75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5.75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5.75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5.75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5.75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5.75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5.75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5.75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5.75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5.75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5.75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5.75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5.75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5.75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5.75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5.75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5.75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5.75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5.75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5.75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5.75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5.75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5.75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5.75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5.75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5.75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5.75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5.75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5.75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5.75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5.75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5.75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5.75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5.75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5.75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5.75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5.75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5.75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5.75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5.75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5.75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5.75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5.75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5.75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5.75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5.75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5.75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5.75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5.75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5.75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5.75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5.75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5.75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5.75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5.75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5.75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5.75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5.75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5.75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5.75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5.75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5.75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5.75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5.75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5.75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5.75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5.75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5.75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5.75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5.75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5.75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5.75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5.75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5.75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5.75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5.75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5.75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5.75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5.75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5.75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5.75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5.75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5.75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5.75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5.75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5.75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5.75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5.75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5.75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5.75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5.75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5.75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5.75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5.75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5.75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5.75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5.75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5.75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5.75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5.75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5.75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5.75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5.75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5.75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5.75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5.75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5.75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5.75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5.75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5.75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5.75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5.75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5.75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5.75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5.75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5.75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5.75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5.75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5.75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5.75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5.75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5.75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5.75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5.75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5.75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5.75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5.75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5.75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5.75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5.75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5.75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5.75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5.75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5.75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5.75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5.75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5.75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5.75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5.75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5.75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5.75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5.75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5.75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5.75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5.75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5.75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5.75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5.75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5.75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5.75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5.75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5.75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5.75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5.75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5.75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5.75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5.75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5.75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5.75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5.75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5.75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5.75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5.75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5.75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5.75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5.75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5.75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5.75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5.75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5.75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5.75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5.75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5.75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5.75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5.75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5.75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5.75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5.75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5.75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5.75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5.75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5.75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5.75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5.75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5.75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5.75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5.75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5.75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5.75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5.75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5.75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5.75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5.75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5.75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5.75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5.75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5.75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5.75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5.75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5.75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5.75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5.75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5.75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5.75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5.75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5.75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5.75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5.75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5.75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5.75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5.75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5.75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5.75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5.75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5.75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5.75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5.75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5.75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5.75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5.75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5.75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5.75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5.75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5.75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5.75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5.75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5.75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5.75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5.75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5.75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5.75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5.75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5.75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5.75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5.75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5.75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5.75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5.75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5.75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5.75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5.75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5.75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5.75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5.75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5.75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5.75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5.75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5.75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5.75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5.75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5.75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5.75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5.75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5.75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5.75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5.75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5.75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5.75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5.75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5.75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5.75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5.75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5.75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5.75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5.75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5.75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5.75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5.75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5.75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5.75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5.75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5.75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5.75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5.75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5.75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5.75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5.75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5.75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5.75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5.75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5.75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5.75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5.75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5.75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5.75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5.75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5.75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5.75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5.75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5.75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5.75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5.75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5.75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5.75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5.75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5.75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5.75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5.75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5.75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5.75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5.75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5.75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5.75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5.75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5.75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5.75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5.75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5.75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5.75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5.75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5.75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5.75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5.75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5.75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5.75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5.75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5.75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5.75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5.75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5.75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5.75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5.75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5.75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5.75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5.75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5.75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5.75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5.75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5.75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5.75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5.75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5.75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5.75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5.75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5.75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5.75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5.75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5.75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5.75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5.75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5.75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5.75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5.75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5.75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5.75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5.75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5.75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5.75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5.75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5.75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5.75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5.75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5.75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5.75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5.75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5.75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5.75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5.75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5.75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5.75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5.75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5.75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5.75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5.75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5.75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5.75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5.75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5.75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5.75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5.75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5.75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5.75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5.75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5.75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5.75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5.75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5.75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5.75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5.75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5.75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5.75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5.75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5.75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5.75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5.75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5.75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5.75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5.75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5.75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5.75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5.75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5.75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5.75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5.75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5.75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5.75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5.75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5.75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5.75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5.75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5.75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5.75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5.75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5.75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5.75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5.75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5.75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5.75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5.75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5.75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5.75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5.75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5.75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5.75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5.75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5.75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5.75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5.75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5.75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5.75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5.75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5.75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5.75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5.75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5.75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5.75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5.75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5.75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5.75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5.75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5.75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5.75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5.75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5.75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5.75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5.75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5.75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5.75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5.75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5.75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5.75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5.75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5.75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5.75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5.75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5.75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5.75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5.75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5.75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5.75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5.75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5.75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5.75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5.75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5.75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5.75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5.75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5.75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5.75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5.75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5.75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5.75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5.75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5.75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5.75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5.75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5.75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5.75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5.75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5.75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5.75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5.75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5.75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5.75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5.75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5.75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5.75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5.75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5.75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5.75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5.75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5.75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5.75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5.75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5.75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5.75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5.75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5.75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5.75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5.75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5.75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5.75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5.75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5.75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5.75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5.75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5.75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5.75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5.75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5.75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5.75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5.75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5.75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5.75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5.75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5.75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5.75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5.75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5.75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5.75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5.75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5.75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5.75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5.75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5.75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5.75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5.75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5.75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5.75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5.75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5.75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5.75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5.75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5.75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5.75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5.75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5.75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5.75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5.75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5.75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5.75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5.75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5.75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5.75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5.75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5.75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5.75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5.75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5.75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5.75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5.75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5.75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5.75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5.75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5.75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5.75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5.75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5.75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5.75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5.75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5.75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5.75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5.75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5.75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5.75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5.75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5.75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5.75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5.75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5.75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5.75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5.75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5.75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5.75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5.75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5.75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5.75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5.75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5.75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5.75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5.75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5.75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5.75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5.75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5.75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5.75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5.75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5.75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5.75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5.75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5.75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5.75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5.75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5.75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5.75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5.75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5.75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5.75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5.75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5.75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5.75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5.75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5.75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5.75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5.75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5.75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5.75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5.75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5.75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5.75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5.75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5.75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5.75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5.75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5.75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5.75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5.75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5.75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5.75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5.75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5.75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5.75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5.75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5.75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5.75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5.75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5.75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5.75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5.75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5.75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5.75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5.75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5.75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5.75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5.75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5.75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5.75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5.75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5.75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5.75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5.75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5.75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5.75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5.75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5.75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5.75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5.75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5.75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5.75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5.75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5.75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5.75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5.75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5.75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5.75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5.75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5.75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5.75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5.75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5.75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5.75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5.75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5.75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5.75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5.75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5.75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5.75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5.75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5.75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5.75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5.75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5.75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5.75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5.75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5.75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5.75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5.75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5.75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5.75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5.75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5.75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5.75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5.75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5.75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5.75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5.75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5.75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5.75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5.75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5.75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5.75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5.75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5.75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5.75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5.75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5.75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5.75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5.75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5.75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5.75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5.75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5.75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5.75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5.75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5.75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5.75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5.75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5.75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5.75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5.75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5.75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5.75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5.75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5.75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5.75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5.75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5.75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5.75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5.75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5.75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5.75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5.75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5.75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5.75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5.75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5.75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5.75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5.75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5.75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5.75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5.75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5.75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5.75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5.75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5.75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5.75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5.75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5.75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5.75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5.75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5.75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5.75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5.75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5.75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5.75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5.75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5.75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5.75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5.75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5.75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5.75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5.75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5.75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5.75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5.75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5.75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5.75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5.75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5.75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5.75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5.75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5.75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5.75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5.75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5.75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5.75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5.75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5.75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5.75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5.75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5.75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5.75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5.75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5.75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5.75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5.75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5.75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5.75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5.75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5.75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5.75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5.75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5.75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5.75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5.75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5.75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5.75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5.75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5.75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5.75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5.75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5.75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5.75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5.75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5.75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5.75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5.75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5.75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5.75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5.75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5.75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5.75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5.75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5.75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5.75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5.75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5.75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5.75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5.75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5.75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5.75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5.75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5.75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5.75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5.75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5.75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5.75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5.75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5.75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5.75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5.75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5.75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5.75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5.75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5.75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5.75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5.75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5.75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5.75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5.75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5.75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5.75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5.75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5.75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5.75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5.75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5.75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5.75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5.75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5.75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5.75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5.75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5.75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5.75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5.75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5.75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5.75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5.75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5.75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5.75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5.75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5.75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5.75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5.75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5.75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5.75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5.75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5.75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5.75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5.75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5.75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5.75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5.75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5.75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5.75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5.75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5.75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5.75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5.75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5.75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5.75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5.75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5.75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5.75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5.75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5.75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5.75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5.75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5.75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5.75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5.75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5.75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5.75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5.75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5.75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5.75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5.75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5.75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5.75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5.75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5.75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5.75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5.75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5.75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5.75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5.75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5.75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5.75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5.75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5.75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5.75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5.75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5.75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5.75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5.75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5.75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5.75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5.75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5.75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5.75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5.75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5.75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5.75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5.75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5.75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5.75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5.75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5.75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5.75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5.75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5.75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5.75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5.75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5.75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5.75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5.75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5.75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5.75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5.75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5.75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5.75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5.75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5.75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5.75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5.75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5.75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5.75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5.75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5.75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5.75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5.75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5.75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5.75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5.75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5.75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5.75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5.75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5.75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5.75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5.75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5.75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5.75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5.75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5.75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5.75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5.75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5.75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5.75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5.75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5.75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5.75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5.75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5.75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5.75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5.75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5.75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5.75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5.75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5.75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5.75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5.75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5.75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5.75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5.75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5.75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5.75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5.75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5.75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5.75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5.75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5.75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5.75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5.75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5.75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5.75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5.75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5.75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5.75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5.75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5.75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5.75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5.75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5.75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5.75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5.75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5.75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5.75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5.75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5.75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5.75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5.75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5.75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5.75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5.75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5.75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5.75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5.75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5.75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5.75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5.75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5.75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5.75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5.75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5.75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5.75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5.75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5.75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5.75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5.75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5.75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5.75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5.75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5.75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5.75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5.75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5.75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5.75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5.75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5.75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5.75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5.75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5.75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5.75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5.75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5.75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5.75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5.75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5.75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5.75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5.75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5.75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5.75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5.75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5.75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5.75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5.75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5.75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5.75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5.75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5.75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5.75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5.75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5.75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5.75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5.75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5.75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5.75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5.75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5.75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5.75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5.75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5.75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5.75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5.75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5.75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5.75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5.75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5.75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5.75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5.75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5.75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5.75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5.75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5.75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5.75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5.75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5.75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5.75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5.75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5.75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5.75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5.75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5.75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5.75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5.75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5.75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5.75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5.75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5.75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5.75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5.75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5.75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5.75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5.75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5.75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5.75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5.75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5.75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5.75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5.75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5.75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5.75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5.75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5.75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5.75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5.75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5.75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5.75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5.75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5.75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5.75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5.75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5.75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5.75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5.75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5.75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5.75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5.75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5.75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5.75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5.75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5.75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5.75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5.75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5.75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5.75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5.75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5.75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5.75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5.75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5.75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5.75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5.75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5.75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5.75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5.75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5.75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5.75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5.75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5.75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5.75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5.75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5.75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5.75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5.75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5.75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5.75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5.75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5.75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5.75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5.75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5.75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5.75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5.75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5.75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5.75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5.75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5.75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5.75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5.75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5.75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5.75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5.75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5.75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5.75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5.75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5.75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5.75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5.75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5.75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5.75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5.75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5.75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5.75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5.75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5.75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5.75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5.75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5.75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5.75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5.75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5.75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5.75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5.75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5.75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5.75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5.75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5.75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5.75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5.75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5.75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5.75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5.75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5.75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5.75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5.75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5.75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5.75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5.75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5.75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5.75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5.75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5.75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5.75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5.75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5.75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5.75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5.75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5.75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5.75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5.75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5.75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5.75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5.75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5.75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5.75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5.75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5.75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5.75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5.75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5.75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5.75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5.75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5.75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5.75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5.75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5.75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5.75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5.75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5.75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5.75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5.75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5.75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5.75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5.75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5.75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5.75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5.75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5.75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5.75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5.75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5.75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5.75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5.75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5.75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5.75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5.75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5.75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5.75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5.75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5.75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5.75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5.75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5.75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5.75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5.75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5.75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5.75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5.75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5.75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5.75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5.75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5.75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5.75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5.75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5.75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5.75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5.75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5.75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5.75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5.75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5.75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5.75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5.75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5.75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5.75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5.75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5.75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5.75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5.75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5.75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5.75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5.75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5.75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5.75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5.75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5.75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5.75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5.75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5.75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5.75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5.75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5.75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5.75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5.75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5.75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5.75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5.75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5.75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5.75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5.75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5.75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5.75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5.75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5.75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5.75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5.75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5.75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5.75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5.75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5.75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5.75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5.75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5.75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5.75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5.75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5.75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5.75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5.75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5.75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5.75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5.75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5.75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5.75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5.75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5.75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5.75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5.75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5.75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5.75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5.75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5.75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5.75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5.75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5.75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5.75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5.75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5.75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5.75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5.75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5.75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5.75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5.75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5.75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5.75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5.75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5.75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5.75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5.75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5.75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5.75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5.75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5.75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5.75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5.75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5.75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5.75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5.75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5.75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5.75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5.75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5.75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5.75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5.75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5.75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5.75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5.75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5.75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5.75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5.75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5.75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5.75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5.75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5.75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5.75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5.75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5.75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5.75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5.75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5.75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5.75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5.75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5.75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5.75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5.75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5.75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5.75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5.75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5.75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5.75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5.75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5.75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5.75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5.75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5.75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5.75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5.75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5.75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5.75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5.75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5.75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5.75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5.75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5.75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5.75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5.75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5.75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5.75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5.75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5.75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5.75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5.75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5.75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5.75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5.75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5.75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5.75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5.75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5.75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5.75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5.75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5.75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5.75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5.75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5.75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5.75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5.75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5.75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5.75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5.75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5.75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5.75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5.75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5.75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5.75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5.75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5.75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5.75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5.75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5.75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5.75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5.75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5.75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5.75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5.75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5.75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5.75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5.75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5.75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5.75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5.75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5.75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5.75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5.75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5.75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5.75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5.75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5.75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5.75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5.75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5.75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5.75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5.75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5.75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5.75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5.75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5.75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5.75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5.75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5.75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5.75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5.75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5.75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5.75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5.75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5.75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5.75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5.75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5.75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5.75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5.75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5.75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5.75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5.75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5.75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5.75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5.75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5.75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5.75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5.75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5.75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5.75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5.75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5.75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5.75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5.75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5.75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5.75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5.75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5.75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5.75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5.75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5.75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5.75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5.75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5.75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5.75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5.75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5.75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5.75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5.75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5.75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5.75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5.75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5.75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5.75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5.75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5.75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5.75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5.75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5.75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5.75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5.75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5.75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5.75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5.75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5.75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5.75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5.75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5.75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5.75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5.75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5.75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5.75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5.75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5.75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5.75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5.75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5.75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5.75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5.75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5.75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5.75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5.75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5.75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5.75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5.75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5.75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5.75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5.75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5.75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5.75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5.75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5.75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5.75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5.75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5.75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5.75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5.75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5.75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5.75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5.75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5.75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5.75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5.75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5.75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5.75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5.75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5.75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5.75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5.75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5.75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5.75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5.75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5.75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5.75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5.75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5.75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5.75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5.75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5.75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5.75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5.75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5.75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5.75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5.75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5.75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5.75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5.75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5.75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5.75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5.75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5.75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5.75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5.75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5.75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5.75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5.75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5.75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5.75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5.75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5.75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5.75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5.75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5.75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5.75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5.75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5.75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5.75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5.75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5.75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5.75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5.75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5.75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5.75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5.75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5.75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5.75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5.75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5.75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5.75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5.75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5.75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5.75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5.75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5.75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5.75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5.75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5.75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5.75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5.75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5.75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5.75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5.75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5.75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5.75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5.75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5.75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5.75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5.75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5.75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5.75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5.75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5.75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5.75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5.75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5.75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5.75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5.75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5.75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5.75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5.75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5.75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5.75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5.75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5.75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5.75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5.75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5.75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5.75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5.75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5.75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5.75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5.75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5.75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5.75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5.75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5.75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5.75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5.75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5.75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5.75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5.75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5.75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5.75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5.75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5.75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5.75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5.75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5.75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5.75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5.75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5.75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5.75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5.75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5.75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5.75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5.75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5.75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5.75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5.75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5.75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5.75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5.75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5.75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5.75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5.75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5.75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5.75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5.75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5.75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5.75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5.75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5.75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5.75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5.75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5.75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5.75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5.75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5.75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5.75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5.75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5.75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5.75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5.75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5.75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5.75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5.75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5.75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5.75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5.75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5.75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5.75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5.75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5.75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5.75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5.75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5.75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5.75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5.75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5.75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5.75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5.75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5.75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5.75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5.75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5.75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5.75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5.75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5.75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5.75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5.75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5.75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5.75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5.75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5.75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5.75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5.75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5.75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5.75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5.75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5.75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5.75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5.75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5.75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5.75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5.75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5.75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5.75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5.75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5.75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5.75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5.75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5.75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5.75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5.75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5.75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5.75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5.75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5.75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5.75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5.75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5.75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5.75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5.75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5.75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5.75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5.75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5.75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5.75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5.75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5.75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5.75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5.75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5.75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5.75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5.75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5.75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5.75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5.75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5.75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5.75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5.75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5.75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5.75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5.75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5.75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5.75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5.75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5.75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5.75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5.75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5.75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5.75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5.75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5.75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5.75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5.75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5.75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5.75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5.75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5.75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5.75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5.75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5.75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5.75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5.75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5.75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5.75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5.75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5.75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5.75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5.75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5.75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5.75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5.75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5.75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5.75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5.75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5.75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5.75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5.75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5.75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5.75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5.75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5.75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5.75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5.75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5.75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5.75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5.75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5.75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5.75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5.75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5.75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5.75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5.75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5.75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5.75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5.75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5.75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5.75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5.75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5.75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5.75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5.75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5.75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5.75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5.75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5.75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5.75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5.75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5.75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5.75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5.75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5.75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5.75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5.75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5.75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5.75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5.75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5.75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5.75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5.75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5.75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5.75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5.75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5.75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5.75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5.75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5.75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5.75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5.75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5.75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5.75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5.75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5.75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5.75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5.75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5.75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5.75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5.75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5.75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5.75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5.75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5.75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5.75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5.75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5.75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5.75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5.75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5.75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5.75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5.75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5.75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5.75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5.75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5.75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5.75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5.75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5.75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5.75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5.75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5.75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5.75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5.75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5.75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5.75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5.75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5.75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5.75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5.75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5.75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5.75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5.75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5.75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5.75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5.75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5.75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5.75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5.75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5.75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5.75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5.75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5.75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5.75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5.75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5.75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5.75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5.75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5.75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5.75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5.75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5.75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5.75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5.75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5.75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5.75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5.75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5.75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5.75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5.75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5.75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5.75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5.75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5.75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5.75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5.75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5.75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5.75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5.75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5.75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5.75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5.75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5.75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5.75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5.75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5.75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5.75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5.75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5.75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5.75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5.75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5.75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5.75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5.75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5.75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5.75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5.75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5.75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5.75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5.75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5.75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5.75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5.75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5.75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5.75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5.75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5.75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5.75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5.75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5.75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5.75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5.75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5.75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5.75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5.75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5.75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5.75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5.75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5.75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5.75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5.75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5.75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5.75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5.75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5.75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5.75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5.75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5.75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5.75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5.75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5.75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5.75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5.75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5.75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5.75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5.75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5.75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5.75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5.75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5.75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5.75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5.75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5.75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5.75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5.75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5.75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5.75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5.75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5.75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5.75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5.75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5.75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5.75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5.75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5.75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5.75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5.75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5.75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5.75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5.75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5.75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5.75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5.75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5.75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5.75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5.75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5.75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5.75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5.75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5.75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5.75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5.75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5.75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5.75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5.75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5.75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5.75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5.75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5.75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5.75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5.75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5.75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5.75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5.75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5.75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5.75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5.75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5.75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5.75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5.75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5.75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5.75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5.75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5.75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5.75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5.75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5.75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5.75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5.75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5.75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5.75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5.75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5.75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5.75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5.75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5.75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5.75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5.75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5.75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5.75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5.75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5.75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5.75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5.75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5.75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5.75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5.75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5.75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5.75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5.75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5.75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5.75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5.75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5.75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5.75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5.75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5.75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5.75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5.75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5.75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5.75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5.75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5.75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5.75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5.75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5.75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5.75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5.75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5.75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5.75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5.75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5.75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5.75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5.75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5.75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5.75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5.75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5.75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5.75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5.75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1.6989795918367"/>
    <col collapsed="false" hidden="false" max="2" min="2" style="0" width="64.9489795918367"/>
    <col collapsed="false" hidden="false" max="3" min="3" style="0" width="138.790816326531"/>
    <col collapsed="false" hidden="false" max="4" min="4" style="0" width="111.811224489796"/>
    <col collapsed="false" hidden="false" max="5" min="5" style="0" width="103.377551020408"/>
    <col collapsed="false" hidden="false" max="6" min="6" style="0" width="97.6428571428571"/>
    <col collapsed="false" hidden="false" max="7" min="7" style="0" width="113.015306122449"/>
    <col collapsed="false" hidden="false" max="8" min="8" style="0" width="78.2040816326531"/>
    <col collapsed="false" hidden="false" max="9" min="9" style="0" width="80.1683673469388"/>
    <col collapsed="false" hidden="false" max="1025" min="10" style="0" width="15.219387755102"/>
  </cols>
  <sheetData>
    <row r="1" customFormat="false" ht="15.75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5.75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5.75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5.75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5.75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5.75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5.75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5.75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5.75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5.75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5.75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5.75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5.75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5.75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5.75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5.75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5.75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5.75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5.75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5.75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5.75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5.75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5.75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5.75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5.75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5.75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5.75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5.75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5.75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5.75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5.75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5.75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5.75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5.75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5.75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5.75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5.75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5.75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5.75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5.75" hidden="false" customHeight="false" outlineLevel="0" collapsed="false">
      <c r="I40" s="1"/>
      <c r="J40" s="1" t="s">
        <v>4660</v>
      </c>
      <c r="K40" s="1"/>
      <c r="L40" s="1"/>
    </row>
    <row r="41" customFormat="false" ht="15.75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5.75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5.75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5.75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5.75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5.75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5.75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5.75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5.75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5.75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5.75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5.75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5.75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5.75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5.75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5.75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5.75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5.75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5.75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5.75" hidden="false" customHeight="false" outlineLevel="0" collapsed="false">
      <c r="I60" s="1" t="s">
        <v>4600</v>
      </c>
      <c r="J60" s="1" t="s">
        <v>196</v>
      </c>
      <c r="L60" s="1"/>
    </row>
    <row r="61" customFormat="false" ht="15.75" hidden="false" customHeight="false" outlineLevel="0" collapsed="false">
      <c r="I61" s="1"/>
      <c r="J61" s="1" t="s">
        <v>4618</v>
      </c>
      <c r="L61" s="1"/>
    </row>
    <row r="62" customFormat="false" ht="15.75" hidden="false" customHeight="false" outlineLevel="0" collapsed="false">
      <c r="I62" s="1"/>
      <c r="J62" s="1" t="s">
        <v>4682</v>
      </c>
      <c r="L62" s="1"/>
    </row>
    <row r="63" customFormat="false" ht="15.75" hidden="false" customHeight="false" outlineLevel="0" collapsed="false">
      <c r="I63" s="1" t="s">
        <v>4683</v>
      </c>
      <c r="J63" s="1" t="s">
        <v>4684</v>
      </c>
      <c r="L63" s="1"/>
    </row>
    <row r="64" customFormat="false" ht="15.75" hidden="false" customHeight="false" outlineLevel="0" collapsed="false">
      <c r="I64" s="1" t="s">
        <v>4685</v>
      </c>
      <c r="J64" s="1" t="s">
        <v>267</v>
      </c>
      <c r="L64" s="1"/>
    </row>
    <row r="65" customFormat="false" ht="15.75" hidden="false" customHeight="false" outlineLevel="0" collapsed="false">
      <c r="I65" s="1" t="s">
        <v>4686</v>
      </c>
      <c r="J65" s="1" t="s">
        <v>482</v>
      </c>
      <c r="L65" s="1"/>
    </row>
    <row r="66" customFormat="false" ht="15.75" hidden="false" customHeight="false" outlineLevel="0" collapsed="false">
      <c r="I66" s="1" t="s">
        <v>4687</v>
      </c>
      <c r="J66" s="1" t="s">
        <v>4688</v>
      </c>
      <c r="L66" s="1"/>
    </row>
    <row r="67" customFormat="false" ht="15.75" hidden="false" customHeight="false" outlineLevel="0" collapsed="false">
      <c r="I67" s="1" t="s">
        <v>4689</v>
      </c>
      <c r="J67" s="1" t="s">
        <v>612</v>
      </c>
      <c r="L67" s="1"/>
    </row>
    <row r="68" customFormat="false" ht="15.75" hidden="false" customHeight="false" outlineLevel="0" collapsed="false">
      <c r="J68" s="1" t="s">
        <v>364</v>
      </c>
      <c r="L68" s="1"/>
    </row>
    <row r="69" customFormat="false" ht="15.75" hidden="false" customHeight="false" outlineLevel="0" collapsed="false">
      <c r="J69" s="1" t="s">
        <v>609</v>
      </c>
      <c r="L69" s="1"/>
    </row>
    <row r="70" customFormat="false" ht="15.75" hidden="false" customHeight="false" outlineLevel="0" collapsed="false">
      <c r="J70" s="1" t="s">
        <v>429</v>
      </c>
      <c r="L70" s="1"/>
    </row>
    <row r="71" customFormat="false" ht="15.75" hidden="false" customHeight="false" outlineLevel="0" collapsed="false">
      <c r="J71" s="1" t="s">
        <v>441</v>
      </c>
      <c r="L71" s="1"/>
    </row>
    <row r="72" customFormat="false" ht="15.75" hidden="false" customHeight="false" outlineLevel="0" collapsed="false">
      <c r="J72" s="1" t="s">
        <v>4690</v>
      </c>
      <c r="L72" s="1"/>
    </row>
    <row r="73" customFormat="false" ht="15.75" hidden="false" customHeight="false" outlineLevel="0" collapsed="false">
      <c r="J73" s="1" t="s">
        <v>4691</v>
      </c>
      <c r="L73" s="1"/>
    </row>
    <row r="74" customFormat="false" ht="15.75" hidden="false" customHeight="false" outlineLevel="0" collapsed="false">
      <c r="J74" s="1" t="s">
        <v>4692</v>
      </c>
      <c r="L74" s="1"/>
    </row>
    <row r="75" customFormat="false" ht="15.75" hidden="false" customHeight="false" outlineLevel="0" collapsed="false">
      <c r="J75" s="1" t="s">
        <v>415</v>
      </c>
      <c r="L75" s="1"/>
    </row>
    <row r="76" customFormat="false" ht="15.75" hidden="false" customHeight="false" outlineLevel="0" collapsed="false">
      <c r="J76" s="1" t="s">
        <v>632</v>
      </c>
    </row>
    <row r="77" customFormat="false" ht="15.75" hidden="false" customHeight="false" outlineLevel="0" collapsed="false">
      <c r="J77" s="1" t="s">
        <v>173</v>
      </c>
    </row>
    <row r="78" customFormat="false" ht="15.75" hidden="false" customHeight="false" outlineLevel="0" collapsed="false">
      <c r="J78" s="1" t="s">
        <v>449</v>
      </c>
    </row>
    <row r="79" customFormat="false" ht="15.75" hidden="false" customHeight="false" outlineLevel="0" collapsed="false">
      <c r="J79" s="1" t="s">
        <v>302</v>
      </c>
    </row>
    <row r="80" customFormat="false" ht="15.75" hidden="false" customHeight="false" outlineLevel="0" collapsed="false">
      <c r="J80" s="1" t="s">
        <v>375</v>
      </c>
    </row>
    <row r="81" customFormat="false" ht="15.75" hidden="false" customHeight="false" outlineLevel="0" collapsed="false">
      <c r="J81" s="1" t="s">
        <v>306</v>
      </c>
    </row>
    <row r="82" customFormat="false" ht="15.75" hidden="false" customHeight="false" outlineLevel="0" collapsed="false">
      <c r="J82" s="1" t="s">
        <v>431</v>
      </c>
    </row>
    <row r="83" customFormat="false" ht="15.75" hidden="false" customHeight="false" outlineLevel="0" collapsed="false">
      <c r="J83" s="1" t="s">
        <v>4693</v>
      </c>
    </row>
    <row r="84" customFormat="false" ht="15.75" hidden="false" customHeight="false" outlineLevel="0" collapsed="false">
      <c r="J84" s="1" t="s">
        <v>4694</v>
      </c>
    </row>
    <row r="85" customFormat="false" ht="15.75" hidden="false" customHeight="false" outlineLevel="0" collapsed="false">
      <c r="J85" s="1" t="s">
        <v>443</v>
      </c>
    </row>
    <row r="86" customFormat="false" ht="15.75" hidden="false" customHeight="false" outlineLevel="0" collapsed="false">
      <c r="J86" s="1" t="s">
        <v>295</v>
      </c>
    </row>
    <row r="87" customFormat="false" ht="15.75" hidden="false" customHeight="false" outlineLevel="0" collapsed="false">
      <c r="J87" s="1" t="s">
        <v>4695</v>
      </c>
    </row>
    <row r="88" customFormat="false" ht="15.75" hidden="false" customHeight="false" outlineLevel="0" collapsed="false">
      <c r="J88" s="1" t="s">
        <v>411</v>
      </c>
    </row>
    <row r="89" customFormat="false" ht="15.75" hidden="false" customHeight="false" outlineLevel="0" collapsed="false">
      <c r="J89" s="1" t="s">
        <v>446</v>
      </c>
    </row>
    <row r="90" customFormat="false" ht="15.75" hidden="false" customHeight="false" outlineLevel="0" collapsed="false">
      <c r="J90" s="1" t="s">
        <v>380</v>
      </c>
    </row>
    <row r="91" customFormat="false" ht="15.75" hidden="false" customHeight="false" outlineLevel="0" collapsed="false">
      <c r="J91" s="1" t="s">
        <v>640</v>
      </c>
    </row>
    <row r="92" customFormat="false" ht="15.75" hidden="false" customHeight="false" outlineLevel="0" collapsed="false">
      <c r="J92" s="1" t="s">
        <v>26</v>
      </c>
    </row>
    <row r="93" customFormat="false" ht="15.75" hidden="false" customHeight="false" outlineLevel="0" collapsed="false">
      <c r="J93" s="1" t="s">
        <v>4696</v>
      </c>
    </row>
    <row r="94" customFormat="false" ht="15.75" hidden="false" customHeight="false" outlineLevel="0" collapsed="false">
      <c r="J94" s="1" t="s">
        <v>4697</v>
      </c>
    </row>
    <row r="95" customFormat="false" ht="15.75" hidden="false" customHeight="false" outlineLevel="0" collapsed="false">
      <c r="J95" s="1" t="s">
        <v>356</v>
      </c>
    </row>
    <row r="96" customFormat="false" ht="15.75" hidden="false" customHeight="false" outlineLevel="0" collapsed="false">
      <c r="J96" s="1" t="s">
        <v>628</v>
      </c>
    </row>
    <row r="97" customFormat="false" ht="15.75" hidden="false" customHeight="false" outlineLevel="0" collapsed="false">
      <c r="J97" s="1" t="s">
        <v>467</v>
      </c>
    </row>
    <row r="98" customFormat="false" ht="15.75" hidden="false" customHeight="false" outlineLevel="0" collapsed="false">
      <c r="J98" s="1" t="s">
        <v>390</v>
      </c>
    </row>
    <row r="99" customFormat="false" ht="15.75" hidden="false" customHeight="false" outlineLevel="0" collapsed="false">
      <c r="J99" s="1" t="s">
        <v>460</v>
      </c>
    </row>
    <row r="100" customFormat="false" ht="15.75" hidden="false" customHeight="false" outlineLevel="0" collapsed="false">
      <c r="J100" s="1" t="s">
        <v>4698</v>
      </c>
    </row>
    <row r="101" customFormat="false" ht="15.75" hidden="false" customHeight="false" outlineLevel="0" collapsed="false">
      <c r="J101" s="1" t="s">
        <v>4699</v>
      </c>
    </row>
    <row r="102" customFormat="false" ht="15.75" hidden="false" customHeight="false" outlineLevel="0" collapsed="false">
      <c r="J102" s="1" t="s">
        <v>236</v>
      </c>
    </row>
    <row r="103" customFormat="false" ht="15.75" hidden="false" customHeight="false" outlineLevel="0" collapsed="false">
      <c r="J103" s="1" t="s">
        <v>4700</v>
      </c>
    </row>
    <row r="104" customFormat="false" ht="15.75" hidden="false" customHeight="false" outlineLevel="0" collapsed="false">
      <c r="J104" s="1" t="s">
        <v>447</v>
      </c>
    </row>
    <row r="105" customFormat="false" ht="15.75" hidden="false" customHeight="false" outlineLevel="0" collapsed="false">
      <c r="J105" s="1" t="s">
        <v>4701</v>
      </c>
    </row>
    <row r="106" customFormat="false" ht="15.75" hidden="false" customHeight="false" outlineLevel="0" collapsed="false">
      <c r="J106" s="1" t="s">
        <v>376</v>
      </c>
    </row>
    <row r="107" customFormat="false" ht="15.75" hidden="false" customHeight="false" outlineLevel="0" collapsed="false">
      <c r="J107" s="1" t="s">
        <v>598</v>
      </c>
    </row>
    <row r="108" customFormat="false" ht="15.75" hidden="false" customHeight="false" outlineLevel="0" collapsed="false">
      <c r="J108" s="1" t="s">
        <v>331</v>
      </c>
    </row>
    <row r="109" customFormat="false" ht="15.75" hidden="false" customHeight="false" outlineLevel="0" collapsed="false">
      <c r="J109" s="1" t="s">
        <v>571</v>
      </c>
    </row>
    <row r="110" customFormat="false" ht="15.75" hidden="false" customHeight="false" outlineLevel="0" collapsed="false">
      <c r="J110" s="1" t="s">
        <v>671</v>
      </c>
    </row>
    <row r="111" customFormat="false" ht="15.75" hidden="false" customHeight="false" outlineLevel="0" collapsed="false">
      <c r="J111" s="1" t="s">
        <v>403</v>
      </c>
    </row>
    <row r="112" customFormat="false" ht="15.75" hidden="false" customHeight="false" outlineLevel="0" collapsed="false">
      <c r="J112" s="1" t="s">
        <v>195</v>
      </c>
    </row>
    <row r="113" customFormat="false" ht="15.75" hidden="false" customHeight="false" outlineLevel="0" collapsed="false">
      <c r="J113" s="1" t="s">
        <v>587</v>
      </c>
    </row>
    <row r="114" customFormat="false" ht="15.75" hidden="false" customHeight="false" outlineLevel="0" collapsed="false">
      <c r="J114" s="1" t="s">
        <v>4702</v>
      </c>
    </row>
    <row r="115" customFormat="false" ht="15.75" hidden="false" customHeight="false" outlineLevel="0" collapsed="false">
      <c r="J115" s="1" t="s">
        <v>4703</v>
      </c>
    </row>
    <row r="116" customFormat="false" ht="15.75" hidden="false" customHeight="false" outlineLevel="0" collapsed="false">
      <c r="J116" s="1" t="s">
        <v>122</v>
      </c>
    </row>
    <row r="117" customFormat="false" ht="15.75" hidden="false" customHeight="false" outlineLevel="0" collapsed="false">
      <c r="J117" s="1" t="s">
        <v>417</v>
      </c>
    </row>
    <row r="118" customFormat="false" ht="15.75" hidden="false" customHeight="false" outlineLevel="0" collapsed="false">
      <c r="J118" s="1" t="s">
        <v>4704</v>
      </c>
    </row>
    <row r="119" customFormat="false" ht="15.75" hidden="false" customHeight="false" outlineLevel="0" collapsed="false">
      <c r="J119" s="1" t="s">
        <v>261</v>
      </c>
    </row>
    <row r="120" customFormat="false" ht="15.75" hidden="false" customHeight="false" outlineLevel="0" collapsed="false">
      <c r="J120" s="1" t="s">
        <v>495</v>
      </c>
    </row>
    <row r="121" customFormat="false" ht="15.75" hidden="false" customHeight="false" outlineLevel="0" collapsed="false">
      <c r="J121" s="1" t="s">
        <v>245</v>
      </c>
    </row>
    <row r="122" customFormat="false" ht="15.75" hidden="false" customHeight="false" outlineLevel="0" collapsed="false">
      <c r="J122" s="1" t="s">
        <v>238</v>
      </c>
    </row>
    <row r="123" customFormat="false" ht="15.75" hidden="false" customHeight="false" outlineLevel="0" collapsed="false">
      <c r="J123" s="1" t="s">
        <v>353</v>
      </c>
    </row>
    <row r="124" customFormat="false" ht="15.75" hidden="false" customHeight="false" outlineLevel="0" collapsed="false">
      <c r="J124" s="1" t="s">
        <v>264</v>
      </c>
    </row>
    <row r="125" customFormat="false" ht="15.75" hidden="false" customHeight="false" outlineLevel="0" collapsed="false">
      <c r="J125" s="1" t="s">
        <v>569</v>
      </c>
    </row>
    <row r="126" customFormat="false" ht="15.75" hidden="false" customHeight="false" outlineLevel="0" collapsed="false">
      <c r="J126" s="1" t="s">
        <v>574</v>
      </c>
    </row>
    <row r="127" customFormat="false" ht="15.75" hidden="false" customHeight="false" outlineLevel="0" collapsed="false">
      <c r="J127" s="1" t="s">
        <v>4705</v>
      </c>
    </row>
    <row r="128" customFormat="false" ht="15.75" hidden="false" customHeight="false" outlineLevel="0" collapsed="false">
      <c r="J128" s="1" t="s">
        <v>4706</v>
      </c>
    </row>
    <row r="129" customFormat="false" ht="15.75" hidden="false" customHeight="false" outlineLevel="0" collapsed="false">
      <c r="J129" s="1" t="s">
        <v>4707</v>
      </c>
    </row>
    <row r="130" customFormat="false" ht="15.75" hidden="false" customHeight="false" outlineLevel="0" collapsed="false">
      <c r="J130" s="1" t="s">
        <v>4708</v>
      </c>
    </row>
    <row r="131" customFormat="false" ht="15.75" hidden="false" customHeight="false" outlineLevel="0" collapsed="false">
      <c r="J131" s="1" t="s">
        <v>4708</v>
      </c>
    </row>
    <row r="132" customFormat="false" ht="15.75" hidden="false" customHeight="false" outlineLevel="0" collapsed="false">
      <c r="J132" s="1" t="s">
        <v>4709</v>
      </c>
    </row>
    <row r="133" customFormat="false" ht="15.75" hidden="false" customHeight="false" outlineLevel="0" collapsed="false">
      <c r="J133" s="1" t="s">
        <v>4710</v>
      </c>
    </row>
    <row r="134" customFormat="false" ht="15.75" hidden="false" customHeight="false" outlineLevel="0" collapsed="false">
      <c r="J134" s="1" t="s">
        <v>4711</v>
      </c>
    </row>
    <row r="135" customFormat="false" ht="15.75" hidden="false" customHeight="false" outlineLevel="0" collapsed="false">
      <c r="J135" s="1" t="s">
        <v>4712</v>
      </c>
    </row>
    <row r="136" customFormat="false" ht="15.75" hidden="false" customHeight="false" outlineLevel="0" collapsed="false">
      <c r="J136" s="1" t="s">
        <v>4713</v>
      </c>
    </row>
    <row r="137" customFormat="false" ht="15.75" hidden="false" customHeight="false" outlineLevel="0" collapsed="false">
      <c r="J137" s="1" t="s">
        <v>4714</v>
      </c>
    </row>
    <row r="138" customFormat="false" ht="15.75" hidden="false" customHeight="false" outlineLevel="0" collapsed="false">
      <c r="J138" s="1" t="s">
        <v>596</v>
      </c>
    </row>
    <row r="139" customFormat="false" ht="15.75" hidden="false" customHeight="false" outlineLevel="0" collapsed="false">
      <c r="J139" s="1" t="s">
        <v>583</v>
      </c>
    </row>
    <row r="140" customFormat="false" ht="15.75" hidden="false" customHeight="false" outlineLevel="0" collapsed="false">
      <c r="J140" s="1" t="s">
        <v>524</v>
      </c>
    </row>
    <row r="141" customFormat="false" ht="15.75" hidden="false" customHeight="false" outlineLevel="0" collapsed="false">
      <c r="J141" s="1" t="s">
        <v>4715</v>
      </c>
    </row>
    <row r="142" customFormat="false" ht="15.75" hidden="false" customHeight="false" outlineLevel="0" collapsed="false">
      <c r="J142" s="1" t="s">
        <v>304</v>
      </c>
    </row>
    <row r="143" customFormat="false" ht="15.75" hidden="false" customHeight="false" outlineLevel="0" collapsed="false">
      <c r="J143" s="1" t="s">
        <v>503</v>
      </c>
    </row>
    <row r="144" customFormat="false" ht="15.75" hidden="false" customHeight="false" outlineLevel="0" collapsed="false">
      <c r="J144" s="1" t="s">
        <v>395</v>
      </c>
    </row>
    <row r="145" customFormat="false" ht="15.75" hidden="false" customHeight="false" outlineLevel="0" collapsed="false">
      <c r="J145" s="1" t="s">
        <v>324</v>
      </c>
    </row>
    <row r="146" customFormat="false" ht="15.75" hidden="false" customHeight="false" outlineLevel="0" collapsed="false">
      <c r="J146" s="1" t="s">
        <v>576</v>
      </c>
    </row>
    <row r="147" customFormat="false" ht="15.75" hidden="false" customHeight="false" outlineLevel="0" collapsed="false">
      <c r="J147" s="1" t="s">
        <v>463</v>
      </c>
    </row>
    <row r="148" customFormat="false" ht="15.75" hidden="false" customHeight="false" outlineLevel="0" collapsed="false">
      <c r="J148" s="1" t="s">
        <v>537</v>
      </c>
    </row>
    <row r="149" customFormat="false" ht="15.75" hidden="false" customHeight="false" outlineLevel="0" collapsed="false">
      <c r="J149" s="1" t="s">
        <v>318</v>
      </c>
    </row>
    <row r="150" customFormat="false" ht="15.75" hidden="false" customHeight="false" outlineLevel="0" collapsed="false">
      <c r="J150" s="1" t="s">
        <v>321</v>
      </c>
    </row>
    <row r="151" customFormat="false" ht="15.75" hidden="false" customHeight="false" outlineLevel="0" collapsed="false">
      <c r="J151" s="1" t="s">
        <v>291</v>
      </c>
    </row>
    <row r="152" customFormat="false" ht="15.75" hidden="false" customHeight="false" outlineLevel="0" collapsed="false">
      <c r="J152" s="1" t="s">
        <v>624</v>
      </c>
    </row>
    <row r="153" customFormat="false" ht="15.75" hidden="false" customHeight="false" outlineLevel="0" collapsed="false">
      <c r="J153" s="1" t="s">
        <v>311</v>
      </c>
    </row>
    <row r="154" customFormat="false" ht="15.75" hidden="false" customHeight="false" outlineLevel="0" collapsed="false">
      <c r="J154" s="1" t="s">
        <v>542</v>
      </c>
    </row>
    <row r="155" customFormat="false" ht="15.75" hidden="false" customHeight="false" outlineLevel="0" collapsed="false">
      <c r="J155" s="1" t="s">
        <v>227</v>
      </c>
    </row>
    <row r="156" customFormat="false" ht="15.75" hidden="false" customHeight="false" outlineLevel="0" collapsed="false">
      <c r="J156" s="1" t="s">
        <v>233</v>
      </c>
    </row>
    <row r="157" customFormat="false" ht="15.75" hidden="false" customHeight="false" outlineLevel="0" collapsed="false">
      <c r="J157" s="1" t="s">
        <v>76</v>
      </c>
    </row>
    <row r="158" customFormat="false" ht="15.75" hidden="false" customHeight="false" outlineLevel="0" collapsed="false">
      <c r="J158" s="1" t="s">
        <v>425</v>
      </c>
    </row>
    <row r="159" customFormat="false" ht="15.75" hidden="false" customHeight="false" outlineLevel="0" collapsed="false">
      <c r="J159" s="1" t="s">
        <v>4716</v>
      </c>
    </row>
    <row r="160" customFormat="false" ht="15.75" hidden="false" customHeight="false" outlineLevel="0" collapsed="false">
      <c r="J160" s="1" t="s">
        <v>277</v>
      </c>
    </row>
    <row r="161" customFormat="false" ht="15.75" hidden="false" customHeight="false" outlineLevel="0" collapsed="false">
      <c r="J161" s="1" t="s">
        <v>4717</v>
      </c>
    </row>
    <row r="162" customFormat="false" ht="15.75" hidden="false" customHeight="false" outlineLevel="0" collapsed="false">
      <c r="J162" s="1" t="s">
        <v>438</v>
      </c>
    </row>
    <row r="163" customFormat="false" ht="15.75" hidden="false" customHeight="false" outlineLevel="0" collapsed="false">
      <c r="J163" s="1" t="s">
        <v>433</v>
      </c>
    </row>
    <row r="164" customFormat="false" ht="15.75" hidden="false" customHeight="false" outlineLevel="0" collapsed="false">
      <c r="J164" s="1" t="s">
        <v>4718</v>
      </c>
    </row>
    <row r="165" customFormat="false" ht="15.75" hidden="false" customHeight="false" outlineLevel="0" collapsed="false">
      <c r="J165" s="1" t="s">
        <v>558</v>
      </c>
    </row>
    <row r="166" customFormat="false" ht="15.75" hidden="false" customHeight="false" outlineLevel="0" collapsed="false">
      <c r="J166" s="1" t="s">
        <v>4719</v>
      </c>
    </row>
    <row r="167" customFormat="false" ht="15.75" hidden="false" customHeight="false" outlineLevel="0" collapsed="false">
      <c r="J167" s="1" t="s">
        <v>214</v>
      </c>
    </row>
    <row r="168" customFormat="false" ht="15.75" hidden="false" customHeight="false" outlineLevel="0" collapsed="false">
      <c r="J168" s="1" t="s">
        <v>427</v>
      </c>
    </row>
    <row r="169" customFormat="false" ht="15.75" hidden="false" customHeight="false" outlineLevel="0" collapsed="false">
      <c r="J169" s="1" t="s">
        <v>244</v>
      </c>
    </row>
    <row r="170" customFormat="false" ht="15.75" hidden="false" customHeight="false" outlineLevel="0" collapsed="false">
      <c r="J170" s="1" t="s">
        <v>528</v>
      </c>
    </row>
    <row r="171" customFormat="false" ht="15.75" hidden="false" customHeight="false" outlineLevel="0" collapsed="false">
      <c r="J171" s="1" t="s">
        <v>605</v>
      </c>
    </row>
    <row r="172" customFormat="false" ht="15.75" hidden="false" customHeight="false" outlineLevel="0" collapsed="false">
      <c r="J172" s="1" t="s">
        <v>499</v>
      </c>
    </row>
    <row r="173" customFormat="false" ht="15.75" hidden="false" customHeight="false" outlineLevel="0" collapsed="false">
      <c r="J173" s="1" t="s">
        <v>4720</v>
      </c>
    </row>
    <row r="174" customFormat="false" ht="15.75" hidden="false" customHeight="false" outlineLevel="0" collapsed="false">
      <c r="J174" s="1" t="s">
        <v>4721</v>
      </c>
    </row>
    <row r="175" customFormat="false" ht="15.75" hidden="false" customHeight="false" outlineLevel="0" collapsed="false">
      <c r="J175" s="1" t="s">
        <v>4722</v>
      </c>
    </row>
    <row r="176" customFormat="false" ht="15.75" hidden="false" customHeight="false" outlineLevel="0" collapsed="false">
      <c r="J176" s="1" t="s">
        <v>4723</v>
      </c>
    </row>
    <row r="177" customFormat="false" ht="15.75" hidden="false" customHeight="false" outlineLevel="0" collapsed="false">
      <c r="J177" s="1" t="s">
        <v>298</v>
      </c>
    </row>
    <row r="178" customFormat="false" ht="15.75" hidden="false" customHeight="false" outlineLevel="0" collapsed="false">
      <c r="J178" s="1" t="s">
        <v>216</v>
      </c>
    </row>
    <row r="179" customFormat="false" ht="15.75" hidden="false" customHeight="false" outlineLevel="0" collapsed="false">
      <c r="J179" s="1" t="s">
        <v>4724</v>
      </c>
    </row>
    <row r="180" customFormat="false" ht="15.75" hidden="false" customHeight="false" outlineLevel="0" collapsed="false">
      <c r="J180" s="1" t="s">
        <v>4725</v>
      </c>
    </row>
    <row r="181" customFormat="false" ht="15.75" hidden="false" customHeight="false" outlineLevel="0" collapsed="false">
      <c r="J181" s="1" t="s">
        <v>4726</v>
      </c>
    </row>
    <row r="182" customFormat="false" ht="15.75" hidden="false" customHeight="false" outlineLevel="0" collapsed="false">
      <c r="J182" s="1" t="s">
        <v>630</v>
      </c>
    </row>
    <row r="183" customFormat="false" ht="15.75" hidden="false" customHeight="false" outlineLevel="0" collapsed="false">
      <c r="J183" s="1" t="s">
        <v>144</v>
      </c>
    </row>
    <row r="184" customFormat="false" ht="15.75" hidden="false" customHeight="false" outlineLevel="0" collapsed="false">
      <c r="J184" s="1" t="s">
        <v>165</v>
      </c>
    </row>
    <row r="185" customFormat="false" ht="15.75" hidden="false" customHeight="false" outlineLevel="0" collapsed="false">
      <c r="J185" s="1" t="s">
        <v>253</v>
      </c>
    </row>
    <row r="186" customFormat="false" ht="15.75" hidden="false" customHeight="false" outlineLevel="0" collapsed="false">
      <c r="J186" s="1" t="s">
        <v>194</v>
      </c>
    </row>
    <row r="187" customFormat="false" ht="15.75" hidden="false" customHeight="false" outlineLevel="0" collapsed="false">
      <c r="J187" s="1" t="s">
        <v>561</v>
      </c>
    </row>
    <row r="188" customFormat="false" ht="15.75" hidden="false" customHeight="false" outlineLevel="0" collapsed="false">
      <c r="J188" s="1" t="s">
        <v>486</v>
      </c>
    </row>
    <row r="189" customFormat="false" ht="15.75" hidden="false" customHeight="false" outlineLevel="0" collapsed="false">
      <c r="J189" s="1" t="s">
        <v>614</v>
      </c>
    </row>
    <row r="190" customFormat="false" ht="15.75" hidden="false" customHeight="false" outlineLevel="0" collapsed="false">
      <c r="J190" s="1" t="s">
        <v>316</v>
      </c>
    </row>
    <row r="191" customFormat="false" ht="15.75" hidden="false" customHeight="false" outlineLevel="0" collapsed="false">
      <c r="J191" s="1" t="s">
        <v>4727</v>
      </c>
    </row>
    <row r="192" customFormat="false" ht="15.75" hidden="false" customHeight="false" outlineLevel="0" collapsed="false">
      <c r="J192" s="1" t="s">
        <v>234</v>
      </c>
    </row>
    <row r="193" customFormat="false" ht="15.75" hidden="false" customHeight="false" outlineLevel="0" collapsed="false">
      <c r="J193" s="1" t="s">
        <v>357</v>
      </c>
    </row>
    <row r="194" customFormat="false" ht="15.75" hidden="false" customHeight="false" outlineLevel="0" collapsed="false">
      <c r="J194" s="1" t="s">
        <v>532</v>
      </c>
    </row>
    <row r="195" customFormat="false" ht="15.75" hidden="false" customHeight="false" outlineLevel="0" collapsed="false">
      <c r="J195" s="1" t="s">
        <v>450</v>
      </c>
    </row>
    <row r="196" customFormat="false" ht="15.75" hidden="false" customHeight="false" outlineLevel="0" collapsed="false">
      <c r="J196" s="1" t="s">
        <v>547</v>
      </c>
    </row>
    <row r="197" customFormat="false" ht="15.75" hidden="false" customHeight="false" outlineLevel="0" collapsed="false">
      <c r="J197" s="1" t="s">
        <v>273</v>
      </c>
    </row>
    <row r="198" customFormat="false" ht="15.75" hidden="false" customHeight="false" outlineLevel="0" collapsed="false">
      <c r="J198" s="1" t="s">
        <v>567</v>
      </c>
    </row>
    <row r="199" customFormat="false" ht="15.75" hidden="false" customHeight="false" outlineLevel="0" collapsed="false">
      <c r="J199" s="1" t="s">
        <v>490</v>
      </c>
    </row>
    <row r="200" customFormat="false" ht="15.75" hidden="false" customHeight="false" outlineLevel="0" collapsed="false">
      <c r="J200" s="1" t="s">
        <v>475</v>
      </c>
    </row>
    <row r="201" customFormat="false" ht="15.75" hidden="false" customHeight="false" outlineLevel="0" collapsed="false">
      <c r="J201" s="1" t="s">
        <v>579</v>
      </c>
    </row>
    <row r="202" customFormat="false" ht="15.75" hidden="false" customHeight="false" outlineLevel="0" collapsed="false">
      <c r="J202" s="1" t="s">
        <v>287</v>
      </c>
    </row>
    <row r="203" customFormat="false" ht="15.75" hidden="false" customHeight="false" outlineLevel="0" collapsed="false">
      <c r="J203" s="1" t="s">
        <v>501</v>
      </c>
    </row>
    <row r="204" customFormat="false" ht="15.75" hidden="false" customHeight="false" outlineLevel="0" collapsed="false">
      <c r="J204" s="1" t="s">
        <v>4728</v>
      </c>
    </row>
    <row r="205" customFormat="false" ht="15.75" hidden="false" customHeight="false" outlineLevel="0" collapsed="false">
      <c r="J205" s="1" t="s">
        <v>203</v>
      </c>
    </row>
    <row r="206" customFormat="false" ht="15.75" hidden="false" customHeight="false" outlineLevel="0" collapsed="false">
      <c r="J206" s="1" t="s">
        <v>616</v>
      </c>
    </row>
    <row r="207" customFormat="false" ht="15.75" hidden="false" customHeight="false" outlineLevel="0" collapsed="false">
      <c r="J207" s="1" t="s">
        <v>297</v>
      </c>
    </row>
    <row r="208" customFormat="false" ht="15.75" hidden="false" customHeight="false" outlineLevel="0" collapsed="false">
      <c r="J208" s="1" t="s">
        <v>622</v>
      </c>
    </row>
    <row r="209" customFormat="false" ht="15.75" hidden="false" customHeight="false" outlineLevel="0" collapsed="false">
      <c r="J209" s="1" t="s">
        <v>555</v>
      </c>
    </row>
    <row r="210" customFormat="false" ht="15.75" hidden="false" customHeight="false" outlineLevel="0" collapsed="false">
      <c r="J210" s="1" t="s">
        <v>618</v>
      </c>
    </row>
    <row r="211" customFormat="false" ht="15.75" hidden="false" customHeight="false" outlineLevel="0" collapsed="false">
      <c r="J211" s="1" t="s">
        <v>231</v>
      </c>
    </row>
    <row r="212" customFormat="false" ht="15.75" hidden="false" customHeight="false" outlineLevel="0" collapsed="false">
      <c r="J212" s="1" t="s">
        <v>510</v>
      </c>
    </row>
    <row r="213" customFormat="false" ht="15.75" hidden="false" customHeight="false" outlineLevel="0" collapsed="false">
      <c r="J213" s="1" t="s">
        <v>263</v>
      </c>
    </row>
    <row r="214" customFormat="false" ht="15.75" hidden="false" customHeight="false" outlineLevel="0" collapsed="false">
      <c r="J214" s="1" t="s">
        <v>469</v>
      </c>
    </row>
    <row r="215" customFormat="false" ht="15.75" hidden="false" customHeight="false" outlineLevel="0" collapsed="false">
      <c r="J215" s="1" t="s">
        <v>241</v>
      </c>
    </row>
    <row r="216" customFormat="false" ht="15.75" hidden="false" customHeight="false" outlineLevel="0" collapsed="false">
      <c r="J216" s="1" t="s">
        <v>370</v>
      </c>
    </row>
    <row r="217" customFormat="false" ht="15.75" hidden="false" customHeight="false" outlineLevel="0" collapsed="false">
      <c r="J217" s="1" t="s">
        <v>199</v>
      </c>
    </row>
    <row r="218" customFormat="false" ht="15.75" hidden="false" customHeight="false" outlineLevel="0" collapsed="false">
      <c r="J218" s="1" t="s">
        <v>602</v>
      </c>
    </row>
    <row r="219" customFormat="false" ht="15.75" hidden="false" customHeight="false" outlineLevel="0" collapsed="false">
      <c r="J219" s="1" t="s">
        <v>4729</v>
      </c>
    </row>
    <row r="220" customFormat="false" ht="15.75" hidden="false" customHeight="false" outlineLevel="0" collapsed="false">
      <c r="J220" s="1" t="s">
        <v>344</v>
      </c>
    </row>
    <row r="221" customFormat="false" ht="15.75" hidden="false" customHeight="false" outlineLevel="0" collapsed="false">
      <c r="J221" s="1" t="s">
        <v>516</v>
      </c>
    </row>
    <row r="222" customFormat="false" ht="15.75" hidden="false" customHeight="false" outlineLevel="0" collapsed="false">
      <c r="J222" s="1" t="s">
        <v>399</v>
      </c>
    </row>
    <row r="223" customFormat="false" ht="15.75" hidden="false" customHeight="false" outlineLevel="0" collapsed="false">
      <c r="J223" s="1" t="s">
        <v>4730</v>
      </c>
    </row>
    <row r="224" customFormat="false" ht="15.75" hidden="false" customHeight="false" outlineLevel="0" collapsed="false">
      <c r="J224" s="1" t="s">
        <v>635</v>
      </c>
    </row>
    <row r="225" customFormat="false" ht="15.75" hidden="false" customHeight="false" outlineLevel="0" collapsed="false">
      <c r="J225" s="1" t="s">
        <v>523</v>
      </c>
    </row>
    <row r="226" customFormat="false" ht="15.75" hidden="false" customHeight="false" outlineLevel="0" collapsed="false">
      <c r="J226" s="1" t="s">
        <v>20</v>
      </c>
    </row>
    <row r="227" customFormat="false" ht="15.75" hidden="false" customHeight="false" outlineLevel="0" collapsed="false">
      <c r="J227" s="1" t="s">
        <v>219</v>
      </c>
    </row>
    <row r="228" customFormat="false" ht="15.75" hidden="false" customHeight="false" outlineLevel="0" collapsed="false">
      <c r="J228" s="1" t="s">
        <v>607</v>
      </c>
    </row>
    <row r="229" customFormat="false" ht="15.75" hidden="false" customHeight="false" outlineLevel="0" collapsed="false">
      <c r="J229" s="1" t="s">
        <v>506</v>
      </c>
    </row>
    <row r="230" customFormat="false" ht="15.75" hidden="false" customHeight="false" outlineLevel="0" collapsed="false">
      <c r="J230" s="1" t="s">
        <v>348</v>
      </c>
    </row>
    <row r="231" customFormat="false" ht="15.75" hidden="false" customHeight="false" outlineLevel="0" collapsed="false">
      <c r="J231" s="1" t="s">
        <v>21</v>
      </c>
    </row>
    <row r="232" customFormat="false" ht="15.75" hidden="false" customHeight="false" outlineLevel="0" collapsed="false">
      <c r="J232" s="1" t="s">
        <v>453</v>
      </c>
    </row>
    <row r="233" customFormat="false" ht="15.75" hidden="false" customHeight="false" outlineLevel="0" collapsed="false">
      <c r="J233" s="1" t="s">
        <v>4731</v>
      </c>
    </row>
    <row r="234" customFormat="false" ht="15.75" hidden="false" customHeight="false" outlineLevel="0" collapsed="false">
      <c r="J234" s="1" t="s">
        <v>4732</v>
      </c>
    </row>
    <row r="235" customFormat="false" ht="15.75" hidden="false" customHeight="false" outlineLevel="0" collapsed="false">
      <c r="J235" s="1" t="s">
        <v>4733</v>
      </c>
    </row>
    <row r="236" customFormat="false" ht="15.75" hidden="false" customHeight="false" outlineLevel="0" collapsed="false">
      <c r="J236" s="1" t="s">
        <v>4734</v>
      </c>
    </row>
    <row r="237" customFormat="false" ht="15.75" hidden="false" customHeight="false" outlineLevel="0" collapsed="false">
      <c r="J237" s="1" t="s">
        <v>343</v>
      </c>
    </row>
    <row r="238" customFormat="false" ht="15.75" hidden="false" customHeight="false" outlineLevel="0" collapsed="false">
      <c r="J238" s="1" t="s">
        <v>480</v>
      </c>
    </row>
    <row r="239" customFormat="false" ht="15.75" hidden="false" customHeight="false" outlineLevel="0" collapsed="false">
      <c r="J239" s="1" t="s">
        <v>279</v>
      </c>
    </row>
    <row r="240" customFormat="false" ht="15.75" hidden="false" customHeight="false" outlineLevel="0" collapsed="false">
      <c r="J240" s="1" t="s">
        <v>269</v>
      </c>
    </row>
    <row r="241" customFormat="false" ht="15.75" hidden="false" customHeight="false" outlineLevel="0" collapsed="false">
      <c r="J241" s="1" t="s">
        <v>250</v>
      </c>
    </row>
    <row r="242" customFormat="false" ht="15.75" hidden="false" customHeight="false" outlineLevel="0" collapsed="false">
      <c r="J242" s="1" t="s">
        <v>550</v>
      </c>
    </row>
    <row r="243" customFormat="false" ht="15.75" hidden="false" customHeight="false" outlineLevel="0" collapsed="false">
      <c r="J243" s="1" t="s">
        <v>4735</v>
      </c>
    </row>
    <row r="244" customFormat="false" ht="15.75" hidden="false" customHeight="false" outlineLevel="0" collapsed="false">
      <c r="J244" s="1" t="s">
        <v>493</v>
      </c>
    </row>
    <row r="245" customFormat="false" ht="15.75" hidden="false" customHeight="false" outlineLevel="0" collapsed="false">
      <c r="J245" s="1" t="s">
        <v>209</v>
      </c>
    </row>
    <row r="246" customFormat="false" ht="15.75" hidden="false" customHeight="false" outlineLevel="0" collapsed="false">
      <c r="J246" s="1" t="s">
        <v>404</v>
      </c>
    </row>
    <row r="247" customFormat="false" ht="15.75" hidden="false" customHeight="false" outlineLevel="0" collapsed="false">
      <c r="J247" s="1" t="s">
        <v>4736</v>
      </c>
    </row>
    <row r="248" customFormat="false" ht="15.75" hidden="false" customHeight="false" outlineLevel="0" collapsed="false">
      <c r="J248" s="1" t="s">
        <v>83</v>
      </c>
    </row>
    <row r="249" customFormat="false" ht="15.75" hidden="false" customHeight="false" outlineLevel="0" collapsed="false">
      <c r="J249" s="1" t="s">
        <v>4737</v>
      </c>
    </row>
    <row r="250" customFormat="false" ht="15.75" hidden="false" customHeight="false" outlineLevel="0" collapsed="false">
      <c r="J250" s="1" t="s">
        <v>592</v>
      </c>
    </row>
    <row r="251" customFormat="false" ht="15.75" hidden="false" customHeight="false" outlineLevel="0" collapsed="false">
      <c r="J251" s="1" t="s">
        <v>4738</v>
      </c>
    </row>
    <row r="252" customFormat="false" ht="15.75" hidden="false" customHeight="false" outlineLevel="0" collapsed="false">
      <c r="J252" s="1" t="s">
        <v>484</v>
      </c>
    </row>
    <row r="253" customFormat="false" ht="15.75" hidden="false" customHeight="false" outlineLevel="0" collapsed="false">
      <c r="J253" s="1" t="s">
        <v>251</v>
      </c>
    </row>
    <row r="254" customFormat="false" ht="15.75" hidden="false" customHeight="false" outlineLevel="0" collapsed="false">
      <c r="J254" s="1" t="s">
        <v>290</v>
      </c>
    </row>
    <row r="255" customFormat="false" ht="15.75" hidden="false" customHeight="false" outlineLevel="0" collapsed="false">
      <c r="J255" s="1" t="s">
        <v>282</v>
      </c>
    </row>
    <row r="256" customFormat="false" ht="15.75" hidden="false" customHeight="false" outlineLevel="0" collapsed="false">
      <c r="J256" s="1" t="s">
        <v>564</v>
      </c>
    </row>
    <row r="257" customFormat="false" ht="15.75" hidden="false" customHeight="false" outlineLevel="0" collapsed="false">
      <c r="J257" s="1" t="s">
        <v>308</v>
      </c>
    </row>
    <row r="258" customFormat="false" ht="15.75" hidden="false" customHeight="false" outlineLevel="0" collapsed="false">
      <c r="J258" s="1" t="s">
        <v>312</v>
      </c>
    </row>
    <row r="259" customFormat="false" ht="15.75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13"/>
  <sheetViews>
    <sheetView showFormulas="false" showGridLines="true" showRowColHeaders="true" showZeros="true" rightToLeft="false" tabSelected="true" showOutlineSymbols="true" defaultGridColor="true" view="normal" topLeftCell="A30" colorId="64" zoomScale="150" zoomScaleNormal="150" zoomScalePageLayoutView="100" workbookViewId="0">
      <selection pane="topLeft" activeCell="G38" activeCellId="0" sqref="G38"/>
    </sheetView>
  </sheetViews>
  <sheetFormatPr defaultRowHeight="12.8"/>
  <cols>
    <col collapsed="false" hidden="false" max="1" min="1" style="0" width="6.47959183673469"/>
    <col collapsed="false" hidden="false" max="2" min="2" style="0" width="7.08163265306122"/>
    <col collapsed="false" hidden="false" max="3" min="3" style="0" width="9.63775510204082"/>
    <col collapsed="false" hidden="false" max="4" min="4" style="0" width="12.5102040816327"/>
    <col collapsed="false" hidden="false" max="5" min="5" style="0" width="10.5459183673469"/>
    <col collapsed="false" hidden="false" max="6" min="6" style="0" width="10.3928571428571"/>
    <col collapsed="false" hidden="false" max="8" min="7" style="0" width="7.83673469387755"/>
    <col collapsed="false" hidden="false" max="9" min="9" style="0" width="7.08163265306122"/>
    <col collapsed="false" hidden="false" max="10" min="10" style="0" width="8.13775510204082"/>
    <col collapsed="false" hidden="false" max="11" min="11" style="0" width="12.3571428571429"/>
    <col collapsed="false" hidden="false" max="12" min="12" style="0" width="12.9591836734694"/>
    <col collapsed="false" hidden="false" max="13" min="13" style="0" width="23.1989795918367"/>
    <col collapsed="false" hidden="false" max="14" min="14" style="10" width="32.2448979591837"/>
    <col collapsed="false" hidden="false" max="15" min="15" style="0" width="8.89285714285714"/>
    <col collapsed="false" hidden="false" max="16" min="16" style="0" width="50.4795918367347"/>
    <col collapsed="false" hidden="false" max="17" min="17" style="0" width="24.7142857142857"/>
    <col collapsed="false" hidden="false" max="18" min="18" style="0" width="20.6428571428571"/>
    <col collapsed="false" hidden="false" max="19" min="19" style="0" width="18.9897959183673"/>
    <col collapsed="false" hidden="false" max="20" min="20" style="0" width="51.3877551020408"/>
    <col collapsed="false" hidden="false" max="21" min="21" style="0" width="30.5867346938775"/>
    <col collapsed="false" hidden="false" max="24" min="22" style="0" width="29.0765306122449"/>
    <col collapsed="false" hidden="false" max="27" min="25" style="0" width="24.7142857142857"/>
    <col collapsed="false" hidden="false" max="28" min="28" style="0" width="18.9897959183673"/>
    <col collapsed="false" hidden="false" max="1025" min="29" style="0" width="15.219387755102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4739</v>
      </c>
      <c r="N1" s="11" t="s">
        <v>4740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4741</v>
      </c>
      <c r="E2" s="1" t="s">
        <v>4517</v>
      </c>
      <c r="F2" s="1" t="s">
        <v>4742</v>
      </c>
      <c r="G2" s="1" t="s">
        <v>4743</v>
      </c>
      <c r="I2" s="1" t="s">
        <v>4744</v>
      </c>
      <c r="J2" s="4"/>
      <c r="M2" s="1" t="s">
        <v>4745</v>
      </c>
      <c r="N2" s="11" t="s">
        <v>4746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4741</v>
      </c>
      <c r="V2" s="1" t="s">
        <v>4742</v>
      </c>
      <c r="W2" s="1" t="s">
        <v>4743</v>
      </c>
      <c r="Y2" s="1" t="s">
        <v>4747</v>
      </c>
      <c r="AA2" s="1" t="s">
        <v>4748</v>
      </c>
      <c r="AB2" s="4"/>
    </row>
    <row r="3" customFormat="false" ht="13.8" hidden="false" customHeight="false" outlineLevel="0" collapsed="false">
      <c r="A3" s="4"/>
      <c r="B3" s="12" t="s">
        <v>4749</v>
      </c>
      <c r="C3" s="3" t="s">
        <v>1091</v>
      </c>
      <c r="D3" s="3" t="s">
        <v>4750</v>
      </c>
      <c r="E3" s="3" t="s">
        <v>4751</v>
      </c>
      <c r="F3" s="3" t="s">
        <v>4752</v>
      </c>
      <c r="G3" s="3" t="s">
        <v>4753</v>
      </c>
      <c r="H3" s="3" t="s">
        <v>4754</v>
      </c>
      <c r="I3" s="3" t="s">
        <v>4755</v>
      </c>
      <c r="J3" s="3" t="s">
        <v>4756</v>
      </c>
      <c r="K3" s="1"/>
      <c r="M3" s="1" t="s">
        <v>4757</v>
      </c>
      <c r="N3" s="11" t="s">
        <v>4758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4749</v>
      </c>
      <c r="T3" s="3" t="s">
        <v>1091</v>
      </c>
      <c r="U3" s="3" t="s">
        <v>4750</v>
      </c>
      <c r="V3" s="3" t="s">
        <v>4753</v>
      </c>
      <c r="W3" s="3" t="s">
        <v>4755</v>
      </c>
      <c r="X3" s="3"/>
      <c r="Y3" s="3" t="s">
        <v>4759</v>
      </c>
      <c r="Z3" s="3"/>
      <c r="AA3" s="3" t="s">
        <v>4760</v>
      </c>
      <c r="AB3" s="1"/>
    </row>
    <row r="4" customFormat="false" ht="15" hidden="false" customHeight="false" outlineLevel="0" collapsed="false">
      <c r="A4" s="1" t="n">
        <v>0</v>
      </c>
      <c r="B4" s="3" t="n">
        <v>0</v>
      </c>
      <c r="C4" s="1" t="s">
        <v>4761</v>
      </c>
      <c r="D4" s="13" t="s">
        <v>4762</v>
      </c>
      <c r="E4" s="13" t="s">
        <v>4763</v>
      </c>
      <c r="F4" s="13" t="s">
        <v>858</v>
      </c>
      <c r="G4" s="13" t="s">
        <v>4762</v>
      </c>
      <c r="H4" s="13" t="s">
        <v>4601</v>
      </c>
      <c r="I4" s="13" t="s">
        <v>4762</v>
      </c>
      <c r="J4" s="13" t="s">
        <v>4602</v>
      </c>
      <c r="K4" s="1"/>
      <c r="M4" s="1" t="s">
        <v>4764</v>
      </c>
      <c r="N4" s="11" t="s">
        <v>4765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4766</v>
      </c>
      <c r="W4" s="1"/>
      <c r="AB4" s="1"/>
    </row>
    <row r="5" customFormat="false" ht="15" hidden="false" customHeight="false" outlineLevel="0" collapsed="false">
      <c r="A5" s="1" t="n">
        <f aca="false">0+2+0</f>
        <v>2</v>
      </c>
      <c r="B5" s="3" t="n">
        <v>1</v>
      </c>
      <c r="C5" s="1" t="s">
        <v>4767</v>
      </c>
      <c r="D5" s="13" t="s">
        <v>4768</v>
      </c>
      <c r="E5" s="13" t="s">
        <v>4769</v>
      </c>
      <c r="F5" s="13" t="s">
        <v>4770</v>
      </c>
      <c r="G5" s="1" t="s">
        <v>4585</v>
      </c>
      <c r="H5" s="13" t="s">
        <v>4608</v>
      </c>
      <c r="I5" s="13" t="s">
        <v>4577</v>
      </c>
      <c r="J5" s="13" t="s">
        <v>4546</v>
      </c>
      <c r="K5" s="1"/>
      <c r="M5" s="1" t="s">
        <v>4771</v>
      </c>
      <c r="N5" s="11" t="s">
        <v>4772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4773</v>
      </c>
      <c r="U5" s="1" t="s">
        <v>4774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5" hidden="false" customHeight="false" outlineLevel="0" collapsed="false">
      <c r="A6" s="1" t="n">
        <f aca="false">0+2+4</f>
        <v>6</v>
      </c>
      <c r="B6" s="3" t="n">
        <v>2</v>
      </c>
      <c r="C6" s="1" t="s">
        <v>4775</v>
      </c>
      <c r="D6" s="13" t="s">
        <v>4776</v>
      </c>
      <c r="E6" s="13" t="s">
        <v>4777</v>
      </c>
      <c r="F6" s="13" t="s">
        <v>4778</v>
      </c>
      <c r="G6" s="13" t="s">
        <v>4517</v>
      </c>
      <c r="H6" s="13" t="s">
        <v>4593</v>
      </c>
      <c r="I6" s="13" t="s">
        <v>4584</v>
      </c>
      <c r="J6" s="13" t="s">
        <v>4562</v>
      </c>
      <c r="K6" s="1"/>
      <c r="M6" s="1" t="s">
        <v>858</v>
      </c>
      <c r="N6" s="11" t="s">
        <v>4779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4767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5" hidden="false" customHeight="false" outlineLevel="0" collapsed="false">
      <c r="A7" s="1" t="n">
        <f aca="false">1+0+0</f>
        <v>1</v>
      </c>
      <c r="B7" s="3" t="n">
        <v>3</v>
      </c>
      <c r="C7" s="1" t="s">
        <v>4780</v>
      </c>
      <c r="D7" s="13" t="s">
        <v>4781</v>
      </c>
      <c r="E7" s="13" t="s">
        <v>4782</v>
      </c>
      <c r="F7" s="13" t="s">
        <v>4783</v>
      </c>
      <c r="G7" s="13" t="s">
        <v>4524</v>
      </c>
      <c r="H7" s="13" t="s">
        <v>4599</v>
      </c>
      <c r="I7" s="13" t="s">
        <v>4543</v>
      </c>
      <c r="J7" s="13" t="s">
        <v>4579</v>
      </c>
      <c r="K7" s="1"/>
      <c r="M7" s="1" t="s">
        <v>4784</v>
      </c>
      <c r="N7" s="11" t="s">
        <v>4785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4775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5" hidden="false" customHeight="false" outlineLevel="0" collapsed="false">
      <c r="A8" s="1" t="n">
        <f aca="false">1+0+4+0</f>
        <v>5</v>
      </c>
      <c r="B8" s="3" t="n">
        <v>4</v>
      </c>
      <c r="C8" s="1" t="s">
        <v>4786</v>
      </c>
      <c r="D8" s="13" t="s">
        <v>4787</v>
      </c>
      <c r="E8" s="13" t="s">
        <v>4788</v>
      </c>
      <c r="F8" s="13" t="s">
        <v>4789</v>
      </c>
      <c r="G8" s="13" t="s">
        <v>4531</v>
      </c>
      <c r="H8" s="13" t="s">
        <v>4607</v>
      </c>
      <c r="I8" s="13" t="s">
        <v>4551</v>
      </c>
      <c r="J8" s="13" t="s">
        <v>4609</v>
      </c>
      <c r="K8" s="1"/>
      <c r="L8" s="1"/>
      <c r="M8" s="1" t="s">
        <v>4790</v>
      </c>
      <c r="N8" s="11" t="s">
        <v>4791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4780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14" t="s">
        <v>4562</v>
      </c>
      <c r="AB8" s="1" t="s">
        <v>4623</v>
      </c>
    </row>
    <row r="9" customFormat="false" ht="15" hidden="false" customHeight="false" outlineLevel="0" collapsed="false">
      <c r="A9" s="1" t="n">
        <f aca="false">1+0+4+8</f>
        <v>13</v>
      </c>
      <c r="B9" s="3" t="n">
        <v>5</v>
      </c>
      <c r="C9" s="1" t="s">
        <v>4792</v>
      </c>
      <c r="D9" s="13" t="s">
        <v>4793</v>
      </c>
      <c r="E9" s="13" t="s">
        <v>4794</v>
      </c>
      <c r="F9" s="13" t="s">
        <v>4795</v>
      </c>
      <c r="G9" s="13" t="s">
        <v>4539</v>
      </c>
      <c r="H9" s="13" t="s">
        <v>4591</v>
      </c>
      <c r="I9" s="13" t="s">
        <v>4510</v>
      </c>
      <c r="J9" s="13" t="s">
        <v>4554</v>
      </c>
      <c r="K9" s="1"/>
      <c r="L9" s="1" t="n">
        <f aca="false">CODE(M9)</f>
        <v>32</v>
      </c>
      <c r="M9" s="13" t="s">
        <v>4796</v>
      </c>
      <c r="N9" s="11" t="s">
        <v>4767</v>
      </c>
      <c r="O9" s="0" t="n">
        <f aca="false">LEN(N9)</f>
        <v>3</v>
      </c>
      <c r="P9" s="0" t="str">
        <f aca="false">CONCATENATE(N9, REPT("0", 16-LEN(N9)))</f>
        <v>0100000000000000</v>
      </c>
      <c r="Q9" s="1" t="n">
        <f aca="false">BIN2DEC(VALUE(LEFT(P9,8)))*256+BIN2DEC(VALUE(RIGHT(P9,8)))</f>
        <v>16384</v>
      </c>
      <c r="S9" s="3" t="n">
        <v>5</v>
      </c>
      <c r="T9" s="1" t="s">
        <v>4786</v>
      </c>
      <c r="U9" s="1" t="s">
        <v>4797</v>
      </c>
      <c r="V9" s="1" t="s">
        <v>128</v>
      </c>
      <c r="W9" s="1" t="s">
        <v>4798</v>
      </c>
      <c r="X9" s="1" t="s">
        <v>4591</v>
      </c>
      <c r="Y9" s="1" t="s">
        <v>4517</v>
      </c>
      <c r="Z9" s="1" t="s">
        <v>4608</v>
      </c>
      <c r="AA9" s="1" t="s">
        <v>4799</v>
      </c>
      <c r="AB9" s="1" t="s">
        <v>4561</v>
      </c>
    </row>
    <row r="10" customFormat="false" ht="15" hidden="false" customHeight="false" outlineLevel="0" collapsed="false">
      <c r="A10" s="1" t="n">
        <f aca="false">1+2+0+0</f>
        <v>3</v>
      </c>
      <c r="B10" s="3" t="n">
        <v>6</v>
      </c>
      <c r="C10" s="1" t="s">
        <v>4800</v>
      </c>
      <c r="D10" s="13" t="s">
        <v>4801</v>
      </c>
      <c r="E10" s="13" t="s">
        <v>4802</v>
      </c>
      <c r="F10" s="13" t="s">
        <v>4803</v>
      </c>
      <c r="G10" s="13" t="s">
        <v>4545</v>
      </c>
      <c r="H10" s="13" t="s">
        <v>4804</v>
      </c>
      <c r="I10" s="13" t="s">
        <v>4615</v>
      </c>
      <c r="J10" s="13" t="s">
        <v>4594</v>
      </c>
      <c r="K10" s="1"/>
      <c r="L10" s="1" t="n">
        <f aca="false">CODE(M10)</f>
        <v>33</v>
      </c>
      <c r="M10" s="13" t="s">
        <v>4594</v>
      </c>
      <c r="N10" s="11" t="s">
        <v>4805</v>
      </c>
      <c r="O10" s="0" t="n">
        <f aca="false">LEN(N10)</f>
        <v>11</v>
      </c>
      <c r="P10" s="0" t="str">
        <f aca="false">CONCATENATE(N10, REPT("0", 16-LEN(N10)))</f>
        <v>0011111110000000</v>
      </c>
      <c r="Q10" s="1" t="n">
        <f aca="false">BIN2DEC(VALUE(LEFT(P10,8)))*256+BIN2DEC(VALUE(RIGHT(P10,8)))</f>
        <v>16256</v>
      </c>
      <c r="S10" s="3" t="n">
        <v>6</v>
      </c>
      <c r="T10" s="1" t="s">
        <v>4792</v>
      </c>
      <c r="U10" s="1" t="s">
        <v>89</v>
      </c>
      <c r="V10" s="1" t="s">
        <v>142</v>
      </c>
      <c r="W10" s="1" t="s">
        <v>4806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5" hidden="false" customHeight="false" outlineLevel="0" collapsed="false">
      <c r="A11" s="1" t="n">
        <f aca="false">1+2+0+8</f>
        <v>11</v>
      </c>
      <c r="B11" s="3" t="n">
        <v>7</v>
      </c>
      <c r="C11" s="1" t="s">
        <v>4807</v>
      </c>
      <c r="D11" s="13" t="s">
        <v>4808</v>
      </c>
      <c r="E11" s="13" t="s">
        <v>4809</v>
      </c>
      <c r="F11" s="13" t="s">
        <v>4810</v>
      </c>
      <c r="G11" s="13" t="s">
        <v>4553</v>
      </c>
      <c r="H11" s="13" t="s">
        <v>4616</v>
      </c>
      <c r="I11" s="13" t="s">
        <v>4560</v>
      </c>
      <c r="J11" s="13" t="s">
        <v>4532</v>
      </c>
      <c r="K11" s="1"/>
      <c r="L11" s="1" t="n">
        <f aca="false">CODE(M11)</f>
        <v>34</v>
      </c>
      <c r="M11" s="13" t="s">
        <v>4615</v>
      </c>
      <c r="N11" s="11" t="s">
        <v>4811</v>
      </c>
      <c r="O11" s="0" t="n">
        <f aca="false">LEN(N11)</f>
        <v>11</v>
      </c>
      <c r="P11" s="0" t="str">
        <f aca="false">CONCATENATE(N11, REPT("0", 16-LEN(N11)))</f>
        <v>0011110110000000</v>
      </c>
      <c r="Q11" s="1" t="n">
        <f aca="false">BIN2DEC(VALUE(LEFT(P11,8)))*256+BIN2DEC(VALUE(RIGHT(P11,8)))</f>
        <v>15744</v>
      </c>
      <c r="S11" s="3" t="n">
        <v>7</v>
      </c>
      <c r="T11" s="1" t="s">
        <v>4800</v>
      </c>
      <c r="U11" s="1" t="s">
        <v>53</v>
      </c>
      <c r="V11" s="1" t="s">
        <v>179</v>
      </c>
      <c r="W11" s="1" t="s">
        <v>4812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5" hidden="false" customHeight="false" outlineLevel="0" collapsed="false">
      <c r="A12" s="1" t="n">
        <f aca="false">1+2+4+0</f>
        <v>7</v>
      </c>
      <c r="B12" s="3" t="n">
        <v>8</v>
      </c>
      <c r="C12" s="1" t="s">
        <v>4743</v>
      </c>
      <c r="D12" s="13" t="s">
        <v>4813</v>
      </c>
      <c r="E12" s="13" t="s">
        <v>4814</v>
      </c>
      <c r="F12" s="13" t="s">
        <v>4815</v>
      </c>
      <c r="G12" s="13" t="s">
        <v>4561</v>
      </c>
      <c r="H12" s="13" t="s">
        <v>4623</v>
      </c>
      <c r="I12" s="13" t="s">
        <v>4568</v>
      </c>
      <c r="J12" s="13" t="s">
        <v>4540</v>
      </c>
      <c r="K12" s="1"/>
      <c r="L12" s="1" t="n">
        <f aca="false">CODE(M12)</f>
        <v>35</v>
      </c>
      <c r="M12" s="13" t="s">
        <v>4609</v>
      </c>
      <c r="N12" s="11" t="s">
        <v>4816</v>
      </c>
      <c r="O12" s="0" t="n">
        <f aca="false">LEN(N12)</f>
        <v>11</v>
      </c>
      <c r="P12" s="0" t="str">
        <f aca="false">CONCATENATE(N12, REPT("0", 16-LEN(N12)))</f>
        <v>0011111101000000</v>
      </c>
      <c r="Q12" s="1" t="n">
        <f aca="false">BIN2DEC(VALUE(LEFT(P12,8)))*256+BIN2DEC(VALUE(RIGHT(P12,8)))</f>
        <v>16192</v>
      </c>
      <c r="S12" s="3" t="n">
        <v>8</v>
      </c>
      <c r="T12" s="1" t="s">
        <v>4807</v>
      </c>
      <c r="U12" s="1" t="s">
        <v>81</v>
      </c>
      <c r="V12" s="1" t="s">
        <v>171</v>
      </c>
      <c r="W12" s="1" t="s">
        <v>4817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5" hidden="false" customHeight="false" outlineLevel="0" collapsed="false">
      <c r="A13" s="1" t="n">
        <f aca="false">1+2+4+8+0</f>
        <v>15</v>
      </c>
      <c r="B13" s="3" t="n">
        <v>9</v>
      </c>
      <c r="C13" s="1" t="s">
        <v>4747</v>
      </c>
      <c r="D13" s="13" t="s">
        <v>4818</v>
      </c>
      <c r="E13" s="13" t="s">
        <v>4819</v>
      </c>
      <c r="F13" s="13" t="s">
        <v>4799</v>
      </c>
      <c r="G13" s="13" t="s">
        <v>4570</v>
      </c>
      <c r="H13" s="13" t="s">
        <v>4586</v>
      </c>
      <c r="I13" s="13" t="s">
        <v>4518</v>
      </c>
      <c r="J13" s="13" t="s">
        <v>4617</v>
      </c>
      <c r="K13" s="1"/>
      <c r="L13" s="1" t="n">
        <f aca="false">CODE(M13)</f>
        <v>36</v>
      </c>
      <c r="M13" s="13" t="s">
        <v>4586</v>
      </c>
      <c r="N13" s="11" t="s">
        <v>4820</v>
      </c>
      <c r="O13" s="0" t="n">
        <f aca="false">LEN(N13)</f>
        <v>12</v>
      </c>
      <c r="P13" s="0" t="str">
        <f aca="false">CONCATENATE(N13, REPT("0", 16-LEN(N13)))</f>
        <v>0011101111100000</v>
      </c>
      <c r="Q13" s="1" t="n">
        <f aca="false">BIN2DEC(VALUE(LEFT(P13,8)))*256+BIN2DEC(VALUE(RIGHT(P13,8)))</f>
        <v>15328</v>
      </c>
      <c r="S13" s="3" t="n">
        <v>9</v>
      </c>
      <c r="T13" s="1" t="s">
        <v>4747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5" hidden="false" customHeight="false" outlineLevel="0" collapsed="false">
      <c r="A14" s="1" t="n">
        <f aca="false">1+2+4+8+16</f>
        <v>31</v>
      </c>
      <c r="B14" s="3" t="n">
        <v>10</v>
      </c>
      <c r="C14" s="1" t="s">
        <v>4748</v>
      </c>
      <c r="D14" s="13" t="s">
        <v>4821</v>
      </c>
      <c r="E14" s="13" t="s">
        <v>4822</v>
      </c>
      <c r="F14" s="13" t="s">
        <v>4823</v>
      </c>
      <c r="G14" s="13" t="s">
        <v>4578</v>
      </c>
      <c r="H14" s="13" t="s">
        <v>4571</v>
      </c>
      <c r="I14" s="13" t="s">
        <v>4525</v>
      </c>
      <c r="J14" s="13" t="s">
        <v>4624</v>
      </c>
      <c r="K14" s="1"/>
      <c r="L14" s="1" t="n">
        <f aca="false">CODE(M14)</f>
        <v>37</v>
      </c>
      <c r="M14" s="13" t="s">
        <v>4571</v>
      </c>
      <c r="N14" s="11" t="s">
        <v>4824</v>
      </c>
      <c r="O14" s="0" t="n">
        <f aca="false">LEN(N14)</f>
        <v>12</v>
      </c>
      <c r="P14" s="0" t="str">
        <f aca="false">CONCATENATE(N14, REPT("0", 16-LEN(N14)))</f>
        <v>0011101111110000</v>
      </c>
      <c r="Q14" s="1" t="n">
        <f aca="false">BIN2DEC(VALUE(LEFT(P14,8)))*256+BIN2DEC(VALUE(RIGHT(P14,8)))</f>
        <v>15344</v>
      </c>
      <c r="S14" s="3" t="n">
        <v>10</v>
      </c>
      <c r="T14" s="1" t="s">
        <v>4748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5" hidden="false" customHeight="false" outlineLevel="0" collapsed="false">
      <c r="B15" s="4"/>
      <c r="D15" s="1" t="s">
        <v>4825</v>
      </c>
      <c r="E15" s="1" t="s">
        <v>4826</v>
      </c>
      <c r="F15" s="1" t="s">
        <v>4827</v>
      </c>
      <c r="G15" s="1" t="s">
        <v>4828</v>
      </c>
      <c r="H15" s="1" t="s">
        <v>4827</v>
      </c>
      <c r="I15" s="1" t="s">
        <v>4828</v>
      </c>
      <c r="J15" s="1" t="s">
        <v>4829</v>
      </c>
      <c r="L15" s="1" t="n">
        <f aca="false">CODE(M15)</f>
        <v>38</v>
      </c>
      <c r="M15" s="13" t="s">
        <v>4622</v>
      </c>
      <c r="N15" s="11" t="s">
        <v>4830</v>
      </c>
      <c r="O15" s="0" t="n">
        <f aca="false">LEN(N15)</f>
        <v>9</v>
      </c>
      <c r="P15" s="0" t="str">
        <f aca="false">CONCATENATE(N15, REPT("0", 16-LEN(N15)))</f>
        <v>0011110000000000</v>
      </c>
      <c r="Q15" s="1" t="n">
        <f aca="false">BIN2DEC(VALUE(LEFT(P15,8)))*256+BIN2DEC(VALUE(RIGHT(P15,8)))</f>
        <v>15360</v>
      </c>
      <c r="S15" s="1"/>
      <c r="T15" s="1"/>
    </row>
    <row r="16" customFormat="false" ht="15" hidden="false" customHeight="false" outlineLevel="0" collapsed="false">
      <c r="B16" s="1"/>
      <c r="C16" s="4"/>
      <c r="D16" s="1"/>
      <c r="E16" s="1"/>
      <c r="F16" s="1"/>
      <c r="G16" s="1" t="s">
        <v>4825</v>
      </c>
      <c r="H16" s="1" t="s">
        <v>4826</v>
      </c>
      <c r="J16" s="1"/>
      <c r="L16" s="1" t="n">
        <f aca="false">CODE(M16)</f>
        <v>39</v>
      </c>
      <c r="M16" s="15" t="s">
        <v>4562</v>
      </c>
      <c r="N16" s="11" t="s">
        <v>4831</v>
      </c>
      <c r="O16" s="0" t="n">
        <f aca="false">LEN(N16)</f>
        <v>10</v>
      </c>
      <c r="P16" s="0" t="str">
        <f aca="false">CONCATENATE(N16, REPT("0", 16-LEN(N16)))</f>
        <v>0011111011000000</v>
      </c>
      <c r="Q16" s="1" t="n">
        <f aca="false">BIN2DEC(VALUE(LEFT(P16,8)))*256+BIN2DEC(VALUE(RIGHT(P16,8)))</f>
        <v>16064</v>
      </c>
      <c r="V16" s="1"/>
      <c r="W16" s="1"/>
    </row>
    <row r="17" customFormat="false" ht="15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1" t="n">
        <f aca="false">CODE(M17)</f>
        <v>40</v>
      </c>
      <c r="M17" s="13" t="s">
        <v>4616</v>
      </c>
      <c r="N17" s="11" t="s">
        <v>4832</v>
      </c>
      <c r="O17" s="0" t="n">
        <f aca="false">LEN(N17)</f>
        <v>11</v>
      </c>
      <c r="P17" s="0" t="str">
        <f aca="false">CONCATENATE(N17, REPT("0", 16-LEN(N17)))</f>
        <v>0011101110100000</v>
      </c>
      <c r="Q17" s="1" t="n">
        <f aca="false">BIN2DEC(VALUE(LEFT(P17,8)))*256+BIN2DEC(VALUE(RIGHT(P17,8)))</f>
        <v>15264</v>
      </c>
      <c r="V17" s="1"/>
    </row>
    <row r="18" customFormat="false" ht="15" hidden="false" customHeight="false" outlineLevel="0" collapsed="false">
      <c r="A18" s="1"/>
      <c r="F18" s="1"/>
      <c r="L18" s="1" t="n">
        <f aca="false">CODE(M18)</f>
        <v>41</v>
      </c>
      <c r="M18" s="13" t="s">
        <v>4623</v>
      </c>
      <c r="N18" s="11" t="s">
        <v>4833</v>
      </c>
      <c r="O18" s="0" t="n">
        <f aca="false">LEN(N18)</f>
        <v>11</v>
      </c>
      <c r="P18" s="0" t="str">
        <f aca="false">CONCATENATE(N18, REPT("0", 16-LEN(N18)))</f>
        <v>0011101111000000</v>
      </c>
      <c r="Q18" s="1" t="n">
        <f aca="false">BIN2DEC(VALUE(LEFT(P18,8)))*256+BIN2DEC(VALUE(RIGHT(P18,8)))</f>
        <v>15296</v>
      </c>
    </row>
    <row r="19" customFormat="false" ht="15" hidden="false" customHeight="false" outlineLevel="0" collapsed="false">
      <c r="A19" s="1"/>
      <c r="L19" s="1" t="n">
        <f aca="false">CODE(M19)</f>
        <v>42</v>
      </c>
      <c r="M19" s="13" t="s">
        <v>4510</v>
      </c>
      <c r="N19" s="11" t="s">
        <v>4834</v>
      </c>
      <c r="O19" s="0" t="n">
        <f aca="false">LEN(N19)</f>
        <v>11</v>
      </c>
      <c r="P19" s="0" t="str">
        <f aca="false">CONCATENATE(N19, REPT("0", 16-LEN(N19)))</f>
        <v>0011110101100000</v>
      </c>
      <c r="Q19" s="1" t="n">
        <f aca="false">BIN2DEC(VALUE(LEFT(P19,8)))*256+BIN2DEC(VALUE(RIGHT(P19,8)))</f>
        <v>15712</v>
      </c>
    </row>
    <row r="20" customFormat="false" ht="15" hidden="false" customHeight="false" outlineLevel="0" collapsed="false">
      <c r="L20" s="1" t="n">
        <f aca="false">CODE(M20)</f>
        <v>43</v>
      </c>
      <c r="M20" s="13" t="s">
        <v>4591</v>
      </c>
      <c r="N20" s="11" t="s">
        <v>4835</v>
      </c>
      <c r="O20" s="0" t="n">
        <f aca="false">LEN(N20)</f>
        <v>11</v>
      </c>
      <c r="P20" s="0" t="str">
        <f aca="false">CONCATENATE(N20, REPT("0", 16-LEN(N20)))</f>
        <v>0011101101100000</v>
      </c>
      <c r="Q20" s="1" t="n">
        <f aca="false">BIN2DEC(VALUE(LEFT(P20,8)))*256+BIN2DEC(VALUE(RIGHT(P20,8)))</f>
        <v>15200</v>
      </c>
    </row>
    <row r="21" customFormat="false" ht="15" hidden="false" customHeight="false" outlineLevel="0" collapsed="false">
      <c r="C21" s="1" t="s">
        <v>4517</v>
      </c>
      <c r="D21" s="1" t="n">
        <v>10</v>
      </c>
      <c r="E21" s="1"/>
      <c r="F21" s="1" t="n">
        <v>110</v>
      </c>
      <c r="G21" s="1" t="n">
        <v>1110</v>
      </c>
      <c r="H21" s="1" t="n">
        <v>1111</v>
      </c>
      <c r="I21" s="1"/>
      <c r="L21" s="1" t="n">
        <f aca="false">CODE(M21)</f>
        <v>44</v>
      </c>
      <c r="M21" s="13" t="s">
        <v>4593</v>
      </c>
      <c r="N21" s="11" t="s">
        <v>4836</v>
      </c>
      <c r="O21" s="0" t="n">
        <f aca="false">LEN(N21)</f>
        <v>10</v>
      </c>
      <c r="P21" s="0" t="str">
        <f aca="false">CONCATENATE(N21, REPT("0", 16-LEN(N21)))</f>
        <v>0011101010000000</v>
      </c>
      <c r="Q21" s="1" t="n">
        <f aca="false">BIN2DEC(VALUE(LEFT(P21,8)))*256+BIN2DEC(VALUE(RIGHT(P21,8)))</f>
        <v>14976</v>
      </c>
      <c r="U21" s="1" t="s">
        <v>4741</v>
      </c>
      <c r="V21" s="1" t="n">
        <v>110</v>
      </c>
      <c r="W21" s="1" t="n">
        <v>1110</v>
      </c>
      <c r="X21" s="1"/>
      <c r="Y21" s="1" t="s">
        <v>4744</v>
      </c>
      <c r="Z21" s="1"/>
    </row>
    <row r="22" customFormat="false" ht="15" hidden="false" customHeight="false" outlineLevel="0" collapsed="false">
      <c r="B22" s="1" t="s">
        <v>4749</v>
      </c>
      <c r="C22" s="3" t="s">
        <v>1091</v>
      </c>
      <c r="D22" s="3" t="s">
        <v>4750</v>
      </c>
      <c r="E22" s="3" t="s">
        <v>4751</v>
      </c>
      <c r="F22" s="3" t="s">
        <v>4753</v>
      </c>
      <c r="G22" s="3" t="s">
        <v>4755</v>
      </c>
      <c r="H22" s="3" t="s">
        <v>4759</v>
      </c>
      <c r="I22" s="3" t="s">
        <v>4760</v>
      </c>
      <c r="J22" s="3"/>
      <c r="L22" s="1" t="n">
        <f aca="false">CODE(M22)</f>
        <v>45</v>
      </c>
      <c r="M22" s="13" t="s">
        <v>4608</v>
      </c>
      <c r="N22" s="11" t="s">
        <v>4837</v>
      </c>
      <c r="O22" s="0" t="n">
        <f aca="false">LEN(N22)</f>
        <v>10</v>
      </c>
      <c r="P22" s="0" t="str">
        <f aca="false">CONCATENATE(N22, REPT("0", 16-LEN(N22)))</f>
        <v>0011101011000000</v>
      </c>
      <c r="Q22" s="1" t="n">
        <f aca="false">BIN2DEC(VALUE(LEFT(P22,8)))*256+BIN2DEC(VALUE(RIGHT(P22,8)))</f>
        <v>15040</v>
      </c>
      <c r="S22" s="1" t="s">
        <v>4749</v>
      </c>
      <c r="T22" s="3" t="s">
        <v>1091</v>
      </c>
      <c r="U22" s="3" t="s">
        <v>4750</v>
      </c>
      <c r="V22" s="3" t="s">
        <v>4753</v>
      </c>
      <c r="W22" s="3" t="s">
        <v>4755</v>
      </c>
      <c r="X22" s="3"/>
      <c r="Y22" s="3" t="s">
        <v>4759</v>
      </c>
      <c r="Z22" s="3"/>
    </row>
    <row r="23" customFormat="false" ht="15" hidden="false" customHeight="false" outlineLevel="0" collapsed="false">
      <c r="B23" s="3" t="n">
        <v>0</v>
      </c>
      <c r="C23" s="1" t="s">
        <v>4761</v>
      </c>
      <c r="D23" s="1" t="s">
        <v>4762</v>
      </c>
      <c r="E23" s="1" t="s">
        <v>4797</v>
      </c>
      <c r="F23" s="1" t="s">
        <v>4762</v>
      </c>
      <c r="G23" s="1" t="s">
        <v>4608</v>
      </c>
      <c r="H23" s="1" t="s">
        <v>4762</v>
      </c>
      <c r="I23" s="1" t="s">
        <v>4518</v>
      </c>
      <c r="L23" s="1" t="n">
        <f aca="false">CODE(M23)</f>
        <v>46</v>
      </c>
      <c r="M23" s="13" t="s">
        <v>4601</v>
      </c>
      <c r="N23" s="11" t="s">
        <v>4838</v>
      </c>
      <c r="O23" s="0" t="n">
        <f aca="false">LEN(N23)</f>
        <v>9</v>
      </c>
      <c r="P23" s="0" t="str">
        <f aca="false">CONCATENATE(N23, REPT("0", 16-LEN(N23)))</f>
        <v>0011101000000000</v>
      </c>
      <c r="Q23" s="1" t="n">
        <f aca="false">BIN2DEC(VALUE(LEFT(P23,8)))*256+BIN2DEC(VALUE(RIGHT(P23,8)))</f>
        <v>14848</v>
      </c>
      <c r="S23" s="3" t="n">
        <v>0</v>
      </c>
      <c r="T23" s="1" t="s">
        <v>4766</v>
      </c>
      <c r="W23" s="1"/>
      <c r="AA23" s="4"/>
    </row>
    <row r="24" customFormat="false" ht="15" hidden="false" customHeight="false" outlineLevel="0" collapsed="false">
      <c r="B24" s="3" t="n">
        <v>1</v>
      </c>
      <c r="C24" s="1" t="s">
        <v>4767</v>
      </c>
      <c r="D24" s="1" t="s">
        <v>4768</v>
      </c>
      <c r="E24" s="1" t="s">
        <v>135</v>
      </c>
      <c r="F24" s="1" t="s">
        <v>4532</v>
      </c>
      <c r="G24" s="1" t="s">
        <v>4616</v>
      </c>
      <c r="H24" s="1" t="s">
        <v>4517</v>
      </c>
      <c r="I24" s="1" t="s">
        <v>4525</v>
      </c>
      <c r="L24" s="1" t="n">
        <f aca="false">CODE(M24)</f>
        <v>47</v>
      </c>
      <c r="M24" s="13" t="s">
        <v>4599</v>
      </c>
      <c r="N24" s="11" t="s">
        <v>4839</v>
      </c>
      <c r="O24" s="0" t="n">
        <f aca="false">LEN(N24)</f>
        <v>10</v>
      </c>
      <c r="P24" s="0" t="str">
        <f aca="false">CONCATENATE(N24, REPT("0", 16-LEN(N24)))</f>
        <v>0011101100000000</v>
      </c>
      <c r="Q24" s="1" t="n">
        <f aca="false">BIN2DEC(VALUE(LEFT(P24,8)))*256+BIN2DEC(VALUE(RIGHT(P24,8)))</f>
        <v>15104</v>
      </c>
      <c r="S24" s="3" t="n">
        <v>1</v>
      </c>
      <c r="T24" s="1" t="s">
        <v>4773</v>
      </c>
      <c r="U24" s="1" t="s">
        <v>4774</v>
      </c>
      <c r="V24" s="1" t="s">
        <v>149</v>
      </c>
      <c r="W24" s="1" t="s">
        <v>187</v>
      </c>
      <c r="X24" s="1" t="s">
        <v>4774</v>
      </c>
      <c r="Y24" s="1" t="s">
        <v>4608</v>
      </c>
      <c r="AA24" s="1"/>
    </row>
    <row r="25" customFormat="false" ht="15" hidden="false" customHeight="false" outlineLevel="0" collapsed="false">
      <c r="B25" s="3" t="n">
        <v>2</v>
      </c>
      <c r="C25" s="1" t="s">
        <v>4775</v>
      </c>
      <c r="D25" s="1" t="s">
        <v>46</v>
      </c>
      <c r="E25" s="1" t="s">
        <v>149</v>
      </c>
      <c r="F25" s="1" t="s">
        <v>4540</v>
      </c>
      <c r="G25" s="1" t="s">
        <v>4623</v>
      </c>
      <c r="H25" s="1" t="s">
        <v>4524</v>
      </c>
      <c r="I25" s="1" t="s">
        <v>4543</v>
      </c>
      <c r="L25" s="1" t="n">
        <f aca="false">CODE(M25)</f>
        <v>48</v>
      </c>
      <c r="M25" s="13" t="s">
        <v>4517</v>
      </c>
      <c r="N25" s="11" t="s">
        <v>4840</v>
      </c>
      <c r="O25" s="0" t="n">
        <f aca="false">LEN(N25)</f>
        <v>10</v>
      </c>
      <c r="P25" s="0" t="str">
        <f aca="false">CONCATENATE(N25, REPT("0", 16-LEN(N25)))</f>
        <v>0011100011000000</v>
      </c>
      <c r="Q25" s="1" t="n">
        <f aca="false">BIN2DEC(VALUE(LEFT(P25,8)))*256+BIN2DEC(VALUE(RIGHT(P25,8)))</f>
        <v>14528</v>
      </c>
      <c r="S25" s="3" t="n">
        <v>2</v>
      </c>
      <c r="T25" s="1" t="s">
        <v>4767</v>
      </c>
      <c r="U25" s="1" t="s">
        <v>46</v>
      </c>
      <c r="V25" s="1" t="s">
        <v>135</v>
      </c>
      <c r="W25" s="1" t="s">
        <v>184</v>
      </c>
      <c r="X25" s="1" t="s">
        <v>4517</v>
      </c>
      <c r="Y25" s="1" t="s">
        <v>4591</v>
      </c>
    </row>
    <row r="26" customFormat="false" ht="15" hidden="false" customHeight="false" outlineLevel="0" collapsed="false">
      <c r="B26" s="3" t="n">
        <v>3</v>
      </c>
      <c r="C26" s="1" t="s">
        <v>4780</v>
      </c>
      <c r="D26" s="1" t="s">
        <v>60</v>
      </c>
      <c r="E26" s="1" t="s">
        <v>120</v>
      </c>
      <c r="F26" s="14" t="s">
        <v>4562</v>
      </c>
      <c r="G26" s="1" t="s">
        <v>4577</v>
      </c>
      <c r="H26" s="1" t="s">
        <v>4531</v>
      </c>
      <c r="I26" s="1" t="s">
        <v>4551</v>
      </c>
      <c r="L26" s="1" t="n">
        <f aca="false">CODE(M26)</f>
        <v>49</v>
      </c>
      <c r="M26" s="13" t="s">
        <v>4524</v>
      </c>
      <c r="N26" s="11" t="s">
        <v>4841</v>
      </c>
      <c r="O26" s="0" t="n">
        <f aca="false">LEN(N26)</f>
        <v>10</v>
      </c>
      <c r="P26" s="0" t="str">
        <f aca="false">CONCATENATE(N26, REPT("0", 16-LEN(N26)))</f>
        <v>0011100100000000</v>
      </c>
      <c r="Q26" s="1" t="n">
        <f aca="false">BIN2DEC(VALUE(LEFT(P26,8)))*256+BIN2DEC(VALUE(RIGHT(P26,8)))</f>
        <v>14592</v>
      </c>
      <c r="S26" s="3" t="n">
        <v>3</v>
      </c>
      <c r="T26" s="1" t="s">
        <v>4775</v>
      </c>
      <c r="U26" s="1" t="s">
        <v>60</v>
      </c>
      <c r="V26" s="1" t="s">
        <v>120</v>
      </c>
      <c r="W26" s="1" t="s">
        <v>190</v>
      </c>
      <c r="X26" s="1" t="s">
        <v>4524</v>
      </c>
      <c r="Y26" s="1" t="s">
        <v>4599</v>
      </c>
      <c r="Z26" s="1" t="s">
        <v>4560</v>
      </c>
    </row>
    <row r="27" customFormat="false" ht="15" hidden="false" customHeight="false" outlineLevel="0" collapsed="false">
      <c r="B27" s="3" t="n">
        <v>4</v>
      </c>
      <c r="C27" s="1" t="s">
        <v>4786</v>
      </c>
      <c r="D27" s="1" t="s">
        <v>47</v>
      </c>
      <c r="E27" s="1" t="s">
        <v>128</v>
      </c>
      <c r="F27" s="1" t="s">
        <v>4554</v>
      </c>
      <c r="G27" s="1" t="s">
        <v>4584</v>
      </c>
      <c r="H27" s="1" t="s">
        <v>4539</v>
      </c>
      <c r="I27" s="1" t="s">
        <v>4601</v>
      </c>
      <c r="L27" s="1" t="n">
        <f aca="false">CODE(M27)</f>
        <v>50</v>
      </c>
      <c r="M27" s="13" t="s">
        <v>4531</v>
      </c>
      <c r="N27" s="11" t="s">
        <v>4842</v>
      </c>
      <c r="O27" s="0" t="n">
        <f aca="false">LEN(N27)</f>
        <v>11</v>
      </c>
      <c r="P27" s="0" t="str">
        <f aca="false">CONCATENATE(N27, REPT("0", 16-LEN(N27)))</f>
        <v>0011100101000000</v>
      </c>
      <c r="Q27" s="1" t="n">
        <f aca="false">BIN2DEC(VALUE(LEFT(P27,8)))*256+BIN2DEC(VALUE(RIGHT(P27,8)))</f>
        <v>14656</v>
      </c>
      <c r="S27" s="3" t="n">
        <v>4</v>
      </c>
      <c r="T27" s="1" t="s">
        <v>4780</v>
      </c>
      <c r="U27" s="1" t="s">
        <v>47</v>
      </c>
      <c r="V27" s="1" t="s">
        <v>128</v>
      </c>
      <c r="W27" s="1" t="s">
        <v>193</v>
      </c>
      <c r="X27" s="1" t="s">
        <v>4531</v>
      </c>
      <c r="Y27" s="1" t="s">
        <v>4607</v>
      </c>
      <c r="Z27" s="1" t="s">
        <v>4568</v>
      </c>
    </row>
    <row r="28" customFormat="false" ht="15" hidden="false" customHeight="false" outlineLevel="0" collapsed="false">
      <c r="B28" s="3" t="n">
        <v>5</v>
      </c>
      <c r="C28" s="1" t="s">
        <v>4792</v>
      </c>
      <c r="D28" s="1" t="s">
        <v>89</v>
      </c>
      <c r="E28" s="1" t="s">
        <v>142</v>
      </c>
      <c r="F28" s="1" t="s">
        <v>4579</v>
      </c>
      <c r="G28" s="1" t="s">
        <v>4593</v>
      </c>
      <c r="H28" s="1" t="s">
        <v>4545</v>
      </c>
      <c r="I28" s="1" t="s">
        <v>4560</v>
      </c>
      <c r="L28" s="1" t="n">
        <f aca="false">CODE(M28)</f>
        <v>51</v>
      </c>
      <c r="M28" s="13" t="s">
        <v>4539</v>
      </c>
      <c r="N28" s="11" t="s">
        <v>4843</v>
      </c>
      <c r="O28" s="0" t="n">
        <f aca="false">LEN(N28)</f>
        <v>11</v>
      </c>
      <c r="P28" s="0" t="str">
        <f aca="false">CONCATENATE(N28, REPT("0", 16-LEN(N28)))</f>
        <v>0011100101100000</v>
      </c>
      <c r="Q28" s="1" t="n">
        <f aca="false">BIN2DEC(VALUE(LEFT(P28,8)))*256+BIN2DEC(VALUE(RIGHT(P28,8)))</f>
        <v>14688</v>
      </c>
      <c r="S28" s="3" t="n">
        <v>5</v>
      </c>
      <c r="T28" s="1" t="s">
        <v>4786</v>
      </c>
      <c r="U28" s="1" t="s">
        <v>4797</v>
      </c>
      <c r="V28" s="1" t="s">
        <v>142</v>
      </c>
      <c r="W28" s="1" t="s">
        <v>4790</v>
      </c>
      <c r="X28" s="1" t="s">
        <v>4539</v>
      </c>
      <c r="Y28" s="1" t="s">
        <v>4510</v>
      </c>
    </row>
    <row r="29" customFormat="false" ht="15" hidden="false" customHeight="false" outlineLevel="0" collapsed="false">
      <c r="B29" s="3" t="n">
        <v>6</v>
      </c>
      <c r="C29" s="1" t="s">
        <v>4800</v>
      </c>
      <c r="D29" s="1" t="s">
        <v>53</v>
      </c>
      <c r="E29" s="1" t="s">
        <v>174</v>
      </c>
      <c r="F29" s="1" t="s">
        <v>190</v>
      </c>
      <c r="G29" s="1" t="s">
        <v>4591</v>
      </c>
      <c r="H29" s="1" t="s">
        <v>4553</v>
      </c>
      <c r="I29" s="1" t="s">
        <v>4568</v>
      </c>
      <c r="L29" s="1" t="n">
        <f aca="false">CODE(M29)</f>
        <v>52</v>
      </c>
      <c r="M29" s="13" t="s">
        <v>4545</v>
      </c>
      <c r="N29" s="11" t="s">
        <v>4844</v>
      </c>
      <c r="O29" s="0" t="n">
        <f aca="false">LEN(N29)</f>
        <v>11</v>
      </c>
      <c r="P29" s="0" t="str">
        <f aca="false">CONCATENATE(N29, REPT("0", 16-LEN(N29)))</f>
        <v>0011100110000000</v>
      </c>
      <c r="Q29" s="1" t="n">
        <f aca="false">BIN2DEC(VALUE(LEFT(P29,8)))*256+BIN2DEC(VALUE(RIGHT(P29,8)))</f>
        <v>14720</v>
      </c>
      <c r="S29" s="3" t="n">
        <v>6</v>
      </c>
      <c r="T29" s="1" t="s">
        <v>4792</v>
      </c>
      <c r="U29" s="1" t="s">
        <v>89</v>
      </c>
      <c r="V29" s="1" t="s">
        <v>179</v>
      </c>
      <c r="W29" s="1" t="s">
        <v>4806</v>
      </c>
      <c r="X29" s="1" t="s">
        <v>4545</v>
      </c>
      <c r="Y29" s="1" t="s">
        <v>4616</v>
      </c>
    </row>
    <row r="30" customFormat="false" ht="15" hidden="false" customHeight="false" outlineLevel="0" collapsed="false">
      <c r="B30" s="3" t="n">
        <v>7</v>
      </c>
      <c r="C30" s="1" t="s">
        <v>4807</v>
      </c>
      <c r="D30" s="1" t="s">
        <v>4845</v>
      </c>
      <c r="E30" s="1" t="s">
        <v>156</v>
      </c>
      <c r="F30" s="1" t="s">
        <v>190</v>
      </c>
      <c r="G30" s="1" t="s">
        <v>4599</v>
      </c>
      <c r="H30" s="1" t="s">
        <v>4561</v>
      </c>
      <c r="I30" s="1" t="s">
        <v>4510</v>
      </c>
      <c r="L30" s="1" t="n">
        <f aca="false">CODE(M30)</f>
        <v>53</v>
      </c>
      <c r="M30" s="13" t="s">
        <v>4553</v>
      </c>
      <c r="N30" s="11" t="s">
        <v>4846</v>
      </c>
      <c r="O30" s="0" t="n">
        <f aca="false">LEN(N30)</f>
        <v>11</v>
      </c>
      <c r="P30" s="0" t="str">
        <f aca="false">CONCATENATE(N30, REPT("0", 16-LEN(N30)))</f>
        <v>0011100110100000</v>
      </c>
      <c r="Q30" s="1" t="n">
        <f aca="false">BIN2DEC(VALUE(LEFT(P30,8)))*256+BIN2DEC(VALUE(RIGHT(P30,8)))</f>
        <v>14752</v>
      </c>
      <c r="S30" s="3" t="n">
        <v>7</v>
      </c>
      <c r="T30" s="1" t="s">
        <v>4800</v>
      </c>
      <c r="U30" s="1" t="s">
        <v>53</v>
      </c>
      <c r="V30" s="1" t="s">
        <v>171</v>
      </c>
      <c r="W30" s="1" t="s">
        <v>4812</v>
      </c>
      <c r="X30" s="1" t="s">
        <v>4553</v>
      </c>
      <c r="Y30" s="1" t="s">
        <v>4623</v>
      </c>
    </row>
    <row r="31" customFormat="false" ht="15" hidden="false" customHeight="false" outlineLevel="0" collapsed="false">
      <c r="B31" s="3" t="n">
        <v>8</v>
      </c>
      <c r="C31" s="1" t="s">
        <v>4743</v>
      </c>
      <c r="D31" s="1" t="s">
        <v>4847</v>
      </c>
      <c r="E31" s="1" t="s">
        <v>177</v>
      </c>
      <c r="F31" s="1" t="s">
        <v>187</v>
      </c>
      <c r="G31" s="1" t="s">
        <v>4607</v>
      </c>
      <c r="H31" s="1" t="s">
        <v>4570</v>
      </c>
      <c r="I31" s="1" t="s">
        <v>4586</v>
      </c>
      <c r="J31" s="1"/>
      <c r="L31" s="1" t="n">
        <f aca="false">CODE(M31)</f>
        <v>54</v>
      </c>
      <c r="M31" s="13" t="s">
        <v>4561</v>
      </c>
      <c r="N31" s="11" t="s">
        <v>4848</v>
      </c>
      <c r="O31" s="0" t="n">
        <f aca="false">LEN(N31)</f>
        <v>11</v>
      </c>
      <c r="P31" s="0" t="str">
        <f aca="false">CONCATENATE(N31, REPT("0", 16-LEN(N31)))</f>
        <v>0011100111000000</v>
      </c>
      <c r="Q31" s="1" t="n">
        <f aca="false">BIN2DEC(VALUE(LEFT(P31,8)))*256+BIN2DEC(VALUE(RIGHT(P31,8)))</f>
        <v>14784</v>
      </c>
      <c r="S31" s="3" t="n">
        <v>8</v>
      </c>
      <c r="T31" s="1" t="s">
        <v>4807</v>
      </c>
      <c r="U31" s="1" t="s">
        <v>81</v>
      </c>
      <c r="V31" s="1" t="s">
        <v>156</v>
      </c>
      <c r="W31" s="1" t="s">
        <v>4817</v>
      </c>
      <c r="X31" s="1" t="s">
        <v>4561</v>
      </c>
      <c r="Y31" s="1" t="s">
        <v>4571</v>
      </c>
    </row>
    <row r="32" customFormat="false" ht="15" hidden="false" customHeight="false" outlineLevel="0" collapsed="false">
      <c r="B32" s="3" t="n">
        <v>9</v>
      </c>
      <c r="C32" s="1" t="s">
        <v>4747</v>
      </c>
      <c r="D32" s="1" t="s">
        <v>74</v>
      </c>
      <c r="E32" s="1" t="s">
        <v>171</v>
      </c>
      <c r="F32" s="1" t="s">
        <v>184</v>
      </c>
      <c r="G32" s="1" t="s">
        <v>4622</v>
      </c>
      <c r="H32" s="1" t="s">
        <v>4578</v>
      </c>
      <c r="I32" s="1" t="s">
        <v>4615</v>
      </c>
      <c r="L32" s="1" t="n">
        <f aca="false">CODE(M32)</f>
        <v>55</v>
      </c>
      <c r="M32" s="13" t="s">
        <v>4570</v>
      </c>
      <c r="N32" s="11" t="s">
        <v>4849</v>
      </c>
      <c r="O32" s="0" t="n">
        <f aca="false">LEN(N32)</f>
        <v>12</v>
      </c>
      <c r="P32" s="0" t="str">
        <f aca="false">CONCATENATE(N32, REPT("0", 16-LEN(N32)))</f>
        <v>0011100111100000</v>
      </c>
      <c r="Q32" s="1" t="n">
        <f aca="false">BIN2DEC(VALUE(LEFT(P32,8)))*256+BIN2DEC(VALUE(RIGHT(P32,8)))</f>
        <v>14816</v>
      </c>
      <c r="S32" s="3" t="n">
        <v>9</v>
      </c>
      <c r="T32" s="1" t="s">
        <v>4747</v>
      </c>
      <c r="U32" s="1" t="s">
        <v>96</v>
      </c>
      <c r="V32" s="1" t="s">
        <v>163</v>
      </c>
      <c r="W32" s="1" t="s">
        <v>4799</v>
      </c>
      <c r="X32" s="1" t="s">
        <v>4570</v>
      </c>
      <c r="Y32" s="1" t="s">
        <v>4577</v>
      </c>
    </row>
    <row r="33" customFormat="false" ht="15" hidden="false" customHeight="false" outlineLevel="0" collapsed="false">
      <c r="B33" s="3" t="n">
        <v>10</v>
      </c>
      <c r="C33" s="1" t="s">
        <v>4850</v>
      </c>
      <c r="D33" s="1" t="s">
        <v>104</v>
      </c>
      <c r="E33" s="1" t="s">
        <v>163</v>
      </c>
      <c r="F33" s="1" t="s">
        <v>193</v>
      </c>
      <c r="G33" s="1" t="s">
        <v>4571</v>
      </c>
      <c r="H33" s="1" t="s">
        <v>4585</v>
      </c>
      <c r="I33" s="1" t="s">
        <v>4609</v>
      </c>
      <c r="J33" s="1"/>
      <c r="L33" s="1" t="n">
        <f aca="false">CODE(M33)</f>
        <v>56</v>
      </c>
      <c r="M33" s="13" t="s">
        <v>4578</v>
      </c>
      <c r="N33" s="11" t="s">
        <v>4851</v>
      </c>
      <c r="O33" s="0" t="n">
        <f aca="false">LEN(N33)</f>
        <v>12</v>
      </c>
      <c r="P33" s="0" t="str">
        <f aca="false">CONCATENATE(N33, REPT("0", 16-LEN(N33)))</f>
        <v>0011100111110000</v>
      </c>
      <c r="Q33" s="1" t="n">
        <f aca="false">BIN2DEC(VALUE(LEFT(P33,8)))*256+BIN2DEC(VALUE(RIGHT(P33,8)))</f>
        <v>14832</v>
      </c>
      <c r="S33" s="3" t="n">
        <v>10</v>
      </c>
      <c r="T33" s="1" t="s">
        <v>4850</v>
      </c>
      <c r="U33" s="1" t="s">
        <v>74</v>
      </c>
      <c r="V33" s="1" t="s">
        <v>174</v>
      </c>
      <c r="X33" s="1" t="s">
        <v>4578</v>
      </c>
      <c r="Y33" s="1" t="s">
        <v>4584</v>
      </c>
    </row>
    <row r="34" customFormat="false" ht="13.8" hidden="false" customHeight="false" outlineLevel="0" collapsed="false">
      <c r="B34" s="3" t="n">
        <v>11</v>
      </c>
      <c r="C34" s="1" t="s">
        <v>4852</v>
      </c>
      <c r="D34" s="1" t="s">
        <v>112</v>
      </c>
      <c r="E34" s="1" t="s">
        <v>182</v>
      </c>
      <c r="F34" s="1" t="s">
        <v>4546</v>
      </c>
      <c r="G34" s="1" t="s">
        <v>4594</v>
      </c>
      <c r="H34" s="1" t="s">
        <v>4602</v>
      </c>
      <c r="I34" s="1" t="s">
        <v>4617</v>
      </c>
      <c r="L34" s="1" t="n">
        <f aca="false">CODE(M34)</f>
        <v>57</v>
      </c>
      <c r="M34" s="1" t="s">
        <v>4585</v>
      </c>
      <c r="N34" s="11" t="s">
        <v>4853</v>
      </c>
      <c r="O34" s="0" t="n">
        <f aca="false">LEN(N34)</f>
        <v>10</v>
      </c>
      <c r="P34" s="0" t="str">
        <f aca="false">CONCATENATE(N34, REPT("0", 16-LEN(N34)))</f>
        <v>0011100010000000</v>
      </c>
      <c r="Q34" s="1" t="n">
        <f aca="false">BIN2DEC(VALUE(LEFT(P34,8)))*256+BIN2DEC(VALUE(RIGHT(P34,8)))</f>
        <v>14464</v>
      </c>
      <c r="S34" s="3" t="n">
        <v>11</v>
      </c>
      <c r="T34" s="1" t="s">
        <v>4854</v>
      </c>
      <c r="U34" s="1" t="s">
        <v>104</v>
      </c>
      <c r="V34" s="1" t="s">
        <v>177</v>
      </c>
      <c r="X34" s="1" t="s">
        <v>4585</v>
      </c>
      <c r="Y34" s="1" t="s">
        <v>4593</v>
      </c>
    </row>
    <row r="35" customFormat="false" ht="15" hidden="false" customHeight="false" outlineLevel="0" collapsed="false">
      <c r="B35" s="1"/>
      <c r="C35" s="1"/>
      <c r="D35" s="1" t="s">
        <v>4855</v>
      </c>
      <c r="E35" s="1" t="s">
        <v>4856</v>
      </c>
      <c r="F35" s="1" t="s">
        <v>4857</v>
      </c>
      <c r="G35" s="1" t="s">
        <v>4829</v>
      </c>
      <c r="H35" s="1" t="s">
        <v>4829</v>
      </c>
      <c r="I35" s="1" t="s">
        <v>4858</v>
      </c>
      <c r="L35" s="1" t="n">
        <f aca="false">CODE(M35)</f>
        <v>58</v>
      </c>
      <c r="M35" s="13" t="s">
        <v>4584</v>
      </c>
      <c r="N35" s="11" t="s">
        <v>4859</v>
      </c>
      <c r="O35" s="0" t="n">
        <f aca="false">LEN(N35)</f>
        <v>10</v>
      </c>
      <c r="P35" s="0" t="str">
        <f aca="false">CONCATENATE(N35, REPT("0", 16-LEN(N35)))</f>
        <v>0011110011000000</v>
      </c>
      <c r="Q35" s="1" t="n">
        <f aca="false">BIN2DEC(VALUE(LEFT(P35,8)))*256+BIN2DEC(VALUE(RIGHT(P35,8)))</f>
        <v>15552</v>
      </c>
      <c r="S35" s="3" t="n">
        <v>12</v>
      </c>
      <c r="T35" s="1" t="s">
        <v>4860</v>
      </c>
      <c r="U35" s="1" t="s">
        <v>112</v>
      </c>
      <c r="V35" s="1" t="s">
        <v>182</v>
      </c>
      <c r="W35" s="1" t="s">
        <v>4798</v>
      </c>
      <c r="X35" s="1" t="s">
        <v>4601</v>
      </c>
      <c r="Y35" s="1" t="s">
        <v>4622</v>
      </c>
    </row>
    <row r="36" customFormat="false" ht="15" hidden="false" customHeight="false" outlineLevel="0" collapsed="false">
      <c r="D36" s="0" t="n">
        <v>3</v>
      </c>
      <c r="E36" s="0" t="n">
        <v>1</v>
      </c>
      <c r="F36" s="0" t="n">
        <v>5</v>
      </c>
      <c r="G36" s="0" t="n">
        <v>7</v>
      </c>
      <c r="H36" s="0" t="n">
        <v>10</v>
      </c>
      <c r="I36" s="0" t="n">
        <v>13</v>
      </c>
      <c r="J36" s="0" t="n">
        <v>16</v>
      </c>
      <c r="L36" s="1" t="n">
        <f aca="false">CODE(M36)</f>
        <v>59</v>
      </c>
      <c r="M36" s="13" t="s">
        <v>4577</v>
      </c>
      <c r="N36" s="11" t="s">
        <v>4861</v>
      </c>
      <c r="O36" s="0" t="n">
        <f aca="false">LEN(N36)</f>
        <v>10</v>
      </c>
      <c r="P36" s="0" t="str">
        <f aca="false">CONCATENATE(N36, REPT("0", 16-LEN(N36)))</f>
        <v>0011110010000000</v>
      </c>
      <c r="Q36" s="1" t="n">
        <f aca="false">BIN2DEC(VALUE(LEFT(P36,8)))*256+BIN2DEC(VALUE(RIGHT(P36,8)))</f>
        <v>15488</v>
      </c>
    </row>
    <row r="37" customFormat="false" ht="15" hidden="false" customHeight="false" outlineLevel="0" collapsed="false">
      <c r="A37" s="6"/>
      <c r="B37" s="4"/>
      <c r="C37" s="4"/>
      <c r="D37" s="1" t="n">
        <v>1</v>
      </c>
      <c r="E37" s="1" t="n">
        <v>0</v>
      </c>
      <c r="F37" s="1" t="n">
        <v>3</v>
      </c>
      <c r="G37" s="1" t="n">
        <v>7</v>
      </c>
      <c r="H37" s="1" t="n">
        <v>23</v>
      </c>
      <c r="I37" s="0" t="n">
        <v>15</v>
      </c>
      <c r="J37" s="1" t="n">
        <v>31</v>
      </c>
      <c r="L37" s="1" t="n">
        <f aca="false">CODE(M37)</f>
        <v>60</v>
      </c>
      <c r="M37" s="13" t="s">
        <v>4543</v>
      </c>
      <c r="N37" s="11" t="s">
        <v>4862</v>
      </c>
      <c r="O37" s="0" t="n">
        <f aca="false">LEN(N37)</f>
        <v>10</v>
      </c>
      <c r="P37" s="0" t="str">
        <f aca="false">CONCATENATE(N37, REPT("0", 16-LEN(N37)))</f>
        <v>0011110100000000</v>
      </c>
      <c r="Q37" s="1" t="n">
        <f aca="false">BIN2DEC(VALUE(LEFT(P37,8)))*256+BIN2DEC(VALUE(RIGHT(P37,8)))</f>
        <v>15616</v>
      </c>
    </row>
    <row r="38" customFormat="false" ht="15" hidden="false" customHeight="false" outlineLevel="0" collapsed="false">
      <c r="A38" s="4"/>
      <c r="B38" s="4"/>
      <c r="C38" s="4"/>
      <c r="D38" s="0" t="s">
        <v>4741</v>
      </c>
      <c r="E38" s="0" t="s">
        <v>4517</v>
      </c>
      <c r="F38" s="0" t="s">
        <v>4742</v>
      </c>
      <c r="G38" s="0" t="s">
        <v>4863</v>
      </c>
      <c r="H38" s="0" t="s">
        <v>4864</v>
      </c>
      <c r="I38" s="0" t="s">
        <v>4747</v>
      </c>
      <c r="J38" s="0" t="s">
        <v>4748</v>
      </c>
      <c r="L38" s="1" t="n">
        <f aca="false">CODE(M38)</f>
        <v>61</v>
      </c>
      <c r="M38" s="13" t="s">
        <v>4607</v>
      </c>
      <c r="N38" s="11" t="s">
        <v>4865</v>
      </c>
      <c r="O38" s="0" t="n">
        <f aca="false">LEN(N38)</f>
        <v>11</v>
      </c>
      <c r="P38" s="0" t="str">
        <f aca="false">CONCATENATE(N38, REPT("0", 16-LEN(N38)))</f>
        <v>0011101101000000</v>
      </c>
      <c r="Q38" s="1" t="n">
        <f aca="false">BIN2DEC(VALUE(LEFT(P38,8)))*256+BIN2DEC(VALUE(RIGHT(P38,8)))</f>
        <v>15168</v>
      </c>
    </row>
    <row r="39" customFormat="false" ht="15" hidden="false" customHeight="false" outlineLevel="0" collapsed="false">
      <c r="A39" s="4"/>
      <c r="B39" s="12" t="s">
        <v>4749</v>
      </c>
      <c r="C39" s="3" t="s">
        <v>1091</v>
      </c>
      <c r="D39" s="3" t="s">
        <v>4750</v>
      </c>
      <c r="E39" s="3" t="s">
        <v>4751</v>
      </c>
      <c r="F39" s="3" t="s">
        <v>4752</v>
      </c>
      <c r="G39" s="3" t="s">
        <v>4753</v>
      </c>
      <c r="H39" s="3" t="s">
        <v>4755</v>
      </c>
      <c r="I39" s="3" t="s">
        <v>4759</v>
      </c>
      <c r="J39" s="3" t="s">
        <v>4866</v>
      </c>
      <c r="L39" s="1" t="n">
        <f aca="false">CODE(M39)</f>
        <v>62</v>
      </c>
      <c r="M39" s="13" t="s">
        <v>4551</v>
      </c>
      <c r="N39" s="11" t="s">
        <v>4867</v>
      </c>
      <c r="O39" s="0" t="n">
        <f aca="false">LEN(N39)</f>
        <v>11</v>
      </c>
      <c r="P39" s="0" t="str">
        <f aca="false">CONCATENATE(N39, REPT("0", 16-LEN(N39)))</f>
        <v>0011110101000000</v>
      </c>
      <c r="Q39" s="1" t="n">
        <f aca="false">BIN2DEC(VALUE(LEFT(P39,8)))*256+BIN2DEC(VALUE(RIGHT(P39,8)))</f>
        <v>15680</v>
      </c>
    </row>
    <row r="40" customFormat="false" ht="15" hidden="false" customHeight="false" outlineLevel="0" collapsed="false">
      <c r="A40" s="1" t="n">
        <v>0</v>
      </c>
      <c r="B40" s="3" t="n">
        <v>0</v>
      </c>
      <c r="C40" s="1" t="s">
        <v>4761</v>
      </c>
      <c r="D40" s="13" t="s">
        <v>4762</v>
      </c>
      <c r="E40" s="13" t="s">
        <v>4769</v>
      </c>
      <c r="F40" s="13" t="s">
        <v>4783</v>
      </c>
      <c r="G40" s="13" t="s">
        <v>4762</v>
      </c>
      <c r="H40" s="13" t="s">
        <v>4601</v>
      </c>
      <c r="I40" s="13" t="s">
        <v>4622</v>
      </c>
      <c r="J40" s="13" t="s">
        <v>4602</v>
      </c>
      <c r="L40" s="1" t="n">
        <f aca="false">CODE(M40)</f>
        <v>63</v>
      </c>
      <c r="M40" s="13" t="s">
        <v>4546</v>
      </c>
      <c r="N40" s="11" t="s">
        <v>4868</v>
      </c>
      <c r="O40" s="0" t="n">
        <f aca="false">LEN(N40)</f>
        <v>10</v>
      </c>
      <c r="P40" s="0" t="str">
        <f aca="false">CONCATENATE(N40, REPT("0", 16-LEN(N40)))</f>
        <v>0011111010000000</v>
      </c>
      <c r="Q40" s="1" t="n">
        <f aca="false">BIN2DEC(VALUE(LEFT(P40,8)))*256+BIN2DEC(VALUE(RIGHT(P40,8)))</f>
        <v>16000</v>
      </c>
    </row>
    <row r="41" customFormat="false" ht="15" hidden="false" customHeight="false" outlineLevel="0" collapsed="false">
      <c r="A41" s="1" t="n">
        <f aca="false">0+2+0</f>
        <v>2</v>
      </c>
      <c r="B41" s="3" t="n">
        <v>1</v>
      </c>
      <c r="C41" s="1" t="s">
        <v>4767</v>
      </c>
      <c r="D41" s="13" t="s">
        <v>4768</v>
      </c>
      <c r="E41" s="13" t="s">
        <v>4782</v>
      </c>
      <c r="F41" s="13" t="s">
        <v>4789</v>
      </c>
      <c r="G41" s="1" t="s">
        <v>4585</v>
      </c>
      <c r="H41" s="13" t="s">
        <v>4593</v>
      </c>
      <c r="I41" s="13" t="s">
        <v>4577</v>
      </c>
      <c r="J41" s="13" t="s">
        <v>4546</v>
      </c>
      <c r="L41" s="1" t="n">
        <f aca="false">CODE(M41)</f>
        <v>64</v>
      </c>
      <c r="M41" s="13" t="s">
        <v>4602</v>
      </c>
      <c r="N41" s="11" t="s">
        <v>4869</v>
      </c>
      <c r="O41" s="0" t="n">
        <f aca="false">LEN(N41)</f>
        <v>9</v>
      </c>
      <c r="P41" s="0" t="str">
        <f aca="false">CONCATENATE(N41, REPT("0", 16-LEN(N41)))</f>
        <v>0011111000000000</v>
      </c>
      <c r="Q41" s="1" t="n">
        <f aca="false">BIN2DEC(VALUE(LEFT(P41,8)))*256+BIN2DEC(VALUE(RIGHT(P41,8)))</f>
        <v>15872</v>
      </c>
    </row>
    <row r="42" customFormat="false" ht="15" hidden="false" customHeight="false" outlineLevel="0" collapsed="false">
      <c r="A42" s="1" t="n">
        <f aca="false">0+2+4</f>
        <v>6</v>
      </c>
      <c r="B42" s="3" t="n">
        <v>2</v>
      </c>
      <c r="C42" s="1" t="s">
        <v>4775</v>
      </c>
      <c r="D42" s="13" t="s">
        <v>4776</v>
      </c>
      <c r="E42" s="13" t="s">
        <v>4788</v>
      </c>
      <c r="F42" s="13" t="s">
        <v>4795</v>
      </c>
      <c r="G42" s="13" t="s">
        <v>4517</v>
      </c>
      <c r="H42" s="13" t="s">
        <v>4608</v>
      </c>
      <c r="I42" s="13" t="s">
        <v>4584</v>
      </c>
      <c r="J42" s="13" t="s">
        <v>4562</v>
      </c>
      <c r="L42" s="1" t="n">
        <v>65</v>
      </c>
      <c r="M42" s="13" t="s">
        <v>4527</v>
      </c>
      <c r="N42" s="11" t="s">
        <v>4870</v>
      </c>
      <c r="O42" s="0" t="n">
        <f aca="false">LEN(N42)</f>
        <v>8</v>
      </c>
      <c r="P42" s="0" t="str">
        <f aca="false">CONCATENATE(N42, REPT("0", 16-LEN(N42)))</f>
        <v>0010101000000000</v>
      </c>
      <c r="Q42" s="1" t="n">
        <f aca="false">BIN2DEC(VALUE(LEFT(P42,8)))*256+BIN2DEC(VALUE(RIGHT(P42,8)))</f>
        <v>10752</v>
      </c>
    </row>
    <row r="43" customFormat="false" ht="15" hidden="false" customHeight="false" outlineLevel="0" collapsed="false">
      <c r="A43" s="1" t="n">
        <f aca="false">1+0+0</f>
        <v>1</v>
      </c>
      <c r="B43" s="3" t="n">
        <v>3</v>
      </c>
      <c r="C43" s="1" t="s">
        <v>4780</v>
      </c>
      <c r="D43" s="13" t="s">
        <v>4781</v>
      </c>
      <c r="E43" s="13" t="s">
        <v>4794</v>
      </c>
      <c r="F43" s="13" t="s">
        <v>4803</v>
      </c>
      <c r="G43" s="13" t="s">
        <v>4524</v>
      </c>
      <c r="H43" s="13" t="s">
        <v>4599</v>
      </c>
      <c r="I43" s="13" t="s">
        <v>4543</v>
      </c>
      <c r="J43" s="13" t="s">
        <v>4579</v>
      </c>
      <c r="L43" s="1" t="n">
        <v>66</v>
      </c>
      <c r="M43" s="13" t="s">
        <v>4576</v>
      </c>
      <c r="N43" s="11" t="s">
        <v>4871</v>
      </c>
      <c r="O43" s="0" t="n">
        <f aca="false">LEN(N43)</f>
        <v>11</v>
      </c>
      <c r="P43" s="0" t="str">
        <f aca="false">CONCATENATE(N43, REPT("0", 16-LEN(N43)))</f>
        <v>0010000110000000</v>
      </c>
      <c r="Q43" s="1" t="n">
        <f aca="false">BIN2DEC(VALUE(LEFT(P43,8)))*256+BIN2DEC(VALUE(RIGHT(P43,8)))</f>
        <v>8576</v>
      </c>
    </row>
    <row r="44" customFormat="false" ht="15" hidden="false" customHeight="false" outlineLevel="0" collapsed="false">
      <c r="A44" s="1" t="n">
        <f aca="false">1+0+4+0</f>
        <v>5</v>
      </c>
      <c r="B44" s="3" t="n">
        <v>4</v>
      </c>
      <c r="C44" s="1" t="s">
        <v>4786</v>
      </c>
      <c r="D44" s="13" t="s">
        <v>4787</v>
      </c>
      <c r="E44" s="13" t="s">
        <v>4802</v>
      </c>
      <c r="F44" s="13" t="s">
        <v>4810</v>
      </c>
      <c r="G44" s="13" t="s">
        <v>4531</v>
      </c>
      <c r="H44" s="13" t="s">
        <v>4607</v>
      </c>
      <c r="I44" s="13" t="s">
        <v>4551</v>
      </c>
      <c r="J44" s="13" t="s">
        <v>4609</v>
      </c>
      <c r="L44" s="1" t="n">
        <v>67</v>
      </c>
      <c r="M44" s="13" t="s">
        <v>4523</v>
      </c>
      <c r="N44" s="11" t="s">
        <v>4872</v>
      </c>
      <c r="O44" s="0" t="n">
        <f aca="false">LEN(N44)</f>
        <v>9</v>
      </c>
      <c r="P44" s="0" t="str">
        <f aca="false">CONCATENATE(N44, REPT("0", 16-LEN(N44)))</f>
        <v>0010000000000000</v>
      </c>
      <c r="Q44" s="1" t="n">
        <f aca="false">BIN2DEC(VALUE(LEFT(P44,8)))*256+BIN2DEC(VALUE(RIGHT(P44,8)))</f>
        <v>8192</v>
      </c>
    </row>
    <row r="45" customFormat="false" ht="15" hidden="false" customHeight="false" outlineLevel="0" collapsed="false">
      <c r="A45" s="1" t="n">
        <f aca="false">1+0+4+8</f>
        <v>13</v>
      </c>
      <c r="B45" s="3" t="n">
        <v>5</v>
      </c>
      <c r="C45" s="1" t="s">
        <v>4792</v>
      </c>
      <c r="D45" s="13" t="s">
        <v>4793</v>
      </c>
      <c r="E45" s="13" t="s">
        <v>4809</v>
      </c>
      <c r="F45" s="13" t="s">
        <v>4815</v>
      </c>
      <c r="G45" s="13" t="s">
        <v>4539</v>
      </c>
      <c r="H45" s="13" t="s">
        <v>4591</v>
      </c>
      <c r="I45" s="13" t="s">
        <v>4510</v>
      </c>
      <c r="J45" s="13" t="s">
        <v>4554</v>
      </c>
      <c r="L45" s="1" t="n">
        <v>68</v>
      </c>
      <c r="M45" s="13" t="s">
        <v>4514</v>
      </c>
      <c r="N45" s="11" t="s">
        <v>4873</v>
      </c>
      <c r="O45" s="0" t="n">
        <f aca="false">LEN(N45)</f>
        <v>10</v>
      </c>
      <c r="P45" s="0" t="str">
        <f aca="false">CONCATENATE(N45, REPT("0", 16-LEN(N45)))</f>
        <v>0010000010000000</v>
      </c>
      <c r="Q45" s="1" t="n">
        <f aca="false">BIN2DEC(VALUE(LEFT(P45,8)))*256+BIN2DEC(VALUE(RIGHT(P45,8)))</f>
        <v>8320</v>
      </c>
    </row>
    <row r="46" customFormat="false" ht="15" hidden="false" customHeight="false" outlineLevel="0" collapsed="false">
      <c r="A46" s="1" t="n">
        <f aca="false">1+2+0+0</f>
        <v>3</v>
      </c>
      <c r="B46" s="3" t="n">
        <v>6</v>
      </c>
      <c r="C46" s="1" t="s">
        <v>4800</v>
      </c>
      <c r="D46" s="13" t="s">
        <v>4801</v>
      </c>
      <c r="E46" s="13" t="s">
        <v>4814</v>
      </c>
      <c r="F46" s="13" t="s">
        <v>4777</v>
      </c>
      <c r="G46" s="13" t="s">
        <v>4545</v>
      </c>
      <c r="H46" s="13" t="s">
        <v>4804</v>
      </c>
      <c r="I46" s="13" t="s">
        <v>4615</v>
      </c>
      <c r="J46" s="13" t="s">
        <v>4594</v>
      </c>
      <c r="L46" s="1" t="n">
        <v>69</v>
      </c>
      <c r="M46" s="13" t="s">
        <v>4513</v>
      </c>
      <c r="N46" s="11" t="s">
        <v>4874</v>
      </c>
      <c r="O46" s="0" t="n">
        <f aca="false">LEN(N46)</f>
        <v>7</v>
      </c>
      <c r="P46" s="0" t="str">
        <f aca="false">CONCATENATE(N46, REPT("0", 16-LEN(N46)))</f>
        <v>0010011000000000</v>
      </c>
      <c r="Q46" s="1" t="n">
        <f aca="false">BIN2DEC(VALUE(LEFT(P46,8)))*256+BIN2DEC(VALUE(RIGHT(P46,8)))</f>
        <v>9728</v>
      </c>
    </row>
    <row r="47" customFormat="false" ht="15" hidden="false" customHeight="false" outlineLevel="0" collapsed="false">
      <c r="A47" s="1" t="n">
        <f aca="false">1+2+0+8</f>
        <v>11</v>
      </c>
      <c r="B47" s="3" t="n">
        <v>7</v>
      </c>
      <c r="C47" s="1" t="s">
        <v>4807</v>
      </c>
      <c r="D47" s="13" t="s">
        <v>4808</v>
      </c>
      <c r="E47" s="13" t="s">
        <v>4819</v>
      </c>
      <c r="F47" s="13" t="s">
        <v>4875</v>
      </c>
      <c r="G47" s="13" t="s">
        <v>4553</v>
      </c>
      <c r="H47" s="13" t="s">
        <v>4616</v>
      </c>
      <c r="I47" s="13" t="s">
        <v>4560</v>
      </c>
      <c r="J47" s="13" t="s">
        <v>4532</v>
      </c>
      <c r="L47" s="1" t="n">
        <v>70</v>
      </c>
      <c r="M47" s="13" t="s">
        <v>4550</v>
      </c>
      <c r="N47" s="11" t="s">
        <v>4876</v>
      </c>
      <c r="O47" s="0" t="n">
        <f aca="false">LEN(N47)</f>
        <v>12</v>
      </c>
      <c r="P47" s="0" t="str">
        <f aca="false">CONCATENATE(N47, REPT("0", 16-LEN(N47)))</f>
        <v>0010000111100000</v>
      </c>
      <c r="Q47" s="1" t="n">
        <f aca="false">BIN2DEC(VALUE(LEFT(P47,8)))*256+BIN2DEC(VALUE(RIGHT(P47,8)))</f>
        <v>8672</v>
      </c>
    </row>
    <row r="48" customFormat="false" ht="15" hidden="false" customHeight="false" outlineLevel="0" collapsed="false">
      <c r="A48" s="1" t="n">
        <f aca="false">1+2+4+0</f>
        <v>7</v>
      </c>
      <c r="B48" s="3" t="n">
        <v>8</v>
      </c>
      <c r="C48" s="1" t="s">
        <v>4743</v>
      </c>
      <c r="D48" s="13" t="s">
        <v>4813</v>
      </c>
      <c r="E48" s="13" t="s">
        <v>4822</v>
      </c>
      <c r="F48" s="13" t="s">
        <v>4823</v>
      </c>
      <c r="G48" s="13" t="s">
        <v>4561</v>
      </c>
      <c r="H48" s="13" t="s">
        <v>4623</v>
      </c>
      <c r="I48" s="13" t="s">
        <v>4568</v>
      </c>
      <c r="J48" s="13" t="s">
        <v>4540</v>
      </c>
      <c r="L48" s="1" t="n">
        <v>71</v>
      </c>
      <c r="M48" s="13" t="s">
        <v>4559</v>
      </c>
      <c r="N48" s="11" t="s">
        <v>4877</v>
      </c>
      <c r="O48" s="0" t="n">
        <f aca="false">LEN(N48)</f>
        <v>11</v>
      </c>
      <c r="P48" s="0" t="str">
        <f aca="false">CONCATENATE(N48, REPT("0", 16-LEN(N48)))</f>
        <v>0010000110100000</v>
      </c>
      <c r="Q48" s="1" t="n">
        <f aca="false">BIN2DEC(VALUE(LEFT(P48,8)))*256+BIN2DEC(VALUE(RIGHT(P48,8)))</f>
        <v>8608</v>
      </c>
    </row>
    <row r="49" customFormat="false" ht="15" hidden="false" customHeight="false" outlineLevel="0" collapsed="false">
      <c r="A49" s="1" t="n">
        <f aca="false">1+2+4+8+0</f>
        <v>15</v>
      </c>
      <c r="B49" s="3" t="n">
        <v>9</v>
      </c>
      <c r="C49" s="1" t="s">
        <v>4747</v>
      </c>
      <c r="D49" s="13" t="s">
        <v>4818</v>
      </c>
      <c r="E49" s="13" t="s">
        <v>4770</v>
      </c>
      <c r="F49" s="13" t="s">
        <v>4799</v>
      </c>
      <c r="G49" s="13" t="s">
        <v>4570</v>
      </c>
      <c r="H49" s="13" t="s">
        <v>4586</v>
      </c>
      <c r="I49" s="13" t="s">
        <v>4518</v>
      </c>
      <c r="J49" s="13" t="s">
        <v>4617</v>
      </c>
      <c r="L49" s="1" t="n">
        <v>72</v>
      </c>
      <c r="M49" s="13" t="s">
        <v>4507</v>
      </c>
      <c r="N49" s="11" t="s">
        <v>4878</v>
      </c>
      <c r="O49" s="0" t="n">
        <f aca="false">LEN(N49)</f>
        <v>10</v>
      </c>
      <c r="P49" s="0" t="str">
        <f aca="false">CONCATENATE(N49, REPT("0", 16-LEN(N49)))</f>
        <v>0010000011000000</v>
      </c>
      <c r="Q49" s="1" t="n">
        <f aca="false">BIN2DEC(VALUE(LEFT(P49,8)))*256+BIN2DEC(VALUE(RIGHT(P49,8)))</f>
        <v>8384</v>
      </c>
    </row>
    <row r="50" customFormat="false" ht="15" hidden="false" customHeight="false" outlineLevel="0" collapsed="false">
      <c r="A50" s="1" t="n">
        <f aca="false">1+2+4+8+16</f>
        <v>31</v>
      </c>
      <c r="B50" s="3" t="n">
        <v>10</v>
      </c>
      <c r="C50" s="1" t="s">
        <v>4748</v>
      </c>
      <c r="D50" s="13" t="s">
        <v>4763</v>
      </c>
      <c r="E50" s="13" t="s">
        <v>4778</v>
      </c>
      <c r="F50" s="13" t="s">
        <v>858</v>
      </c>
      <c r="G50" s="13" t="s">
        <v>4578</v>
      </c>
      <c r="H50" s="13" t="s">
        <v>4571</v>
      </c>
      <c r="I50" s="13" t="s">
        <v>4525</v>
      </c>
      <c r="J50" s="13" t="s">
        <v>4624</v>
      </c>
      <c r="L50" s="1" t="n">
        <v>73</v>
      </c>
      <c r="M50" s="13" t="s">
        <v>54</v>
      </c>
      <c r="N50" s="11" t="s">
        <v>4879</v>
      </c>
      <c r="O50" s="0" t="n">
        <f aca="false">LEN(N50)</f>
        <v>8</v>
      </c>
      <c r="P50" s="0" t="str">
        <f aca="false">CONCATENATE(N50, REPT("0", 16-LEN(N50)))</f>
        <v>0010110000000000</v>
      </c>
      <c r="Q50" s="1" t="n">
        <f aca="false">BIN2DEC(VALUE(LEFT(P50,8)))*256+BIN2DEC(VALUE(RIGHT(P50,8)))</f>
        <v>11264</v>
      </c>
    </row>
    <row r="51" customFormat="false" ht="15" hidden="false" customHeight="false" outlineLevel="0" collapsed="false">
      <c r="B51" s="4"/>
      <c r="D51" s="1" t="s">
        <v>4825</v>
      </c>
      <c r="E51" s="1" t="s">
        <v>4826</v>
      </c>
      <c r="F51" s="1" t="s">
        <v>4827</v>
      </c>
      <c r="G51" s="16" t="s">
        <v>4880</v>
      </c>
      <c r="H51" s="1" t="s">
        <v>4857</v>
      </c>
      <c r="I51" s="1" t="s">
        <v>4857</v>
      </c>
      <c r="J51" s="1" t="s">
        <v>4857</v>
      </c>
      <c r="L51" s="1" t="n">
        <v>74</v>
      </c>
      <c r="M51" s="13" t="s">
        <v>4598</v>
      </c>
      <c r="N51" s="11" t="s">
        <v>4881</v>
      </c>
      <c r="O51" s="0" t="n">
        <f aca="false">LEN(N51)</f>
        <v>12</v>
      </c>
      <c r="P51" s="0" t="str">
        <f aca="false">CONCATENATE(N51, REPT("0", 16-LEN(N51)))</f>
        <v>0010001101000000</v>
      </c>
      <c r="Q51" s="1" t="n">
        <f aca="false">BIN2DEC(VALUE(LEFT(P51,8)))*256+BIN2DEC(VALUE(RIGHT(P51,8)))</f>
        <v>9024</v>
      </c>
    </row>
    <row r="52" customFormat="false" ht="15" hidden="false" customHeight="false" outlineLevel="0" collapsed="false">
      <c r="B52" s="1"/>
      <c r="C52" s="4"/>
      <c r="D52" s="1"/>
      <c r="E52" s="1"/>
      <c r="G52" s="1" t="s">
        <v>4825</v>
      </c>
      <c r="H52" s="1" t="s">
        <v>4826</v>
      </c>
      <c r="I52" s="0" t="s">
        <v>4827</v>
      </c>
      <c r="J52" s="1"/>
      <c r="L52" s="1" t="n">
        <v>75</v>
      </c>
      <c r="M52" s="13" t="s">
        <v>4590</v>
      </c>
      <c r="N52" s="11" t="s">
        <v>4882</v>
      </c>
      <c r="O52" s="0" t="n">
        <f aca="false">LEN(N52)</f>
        <v>12</v>
      </c>
      <c r="P52" s="0" t="str">
        <f aca="false">CONCATENATE(N52, REPT("0", 16-LEN(N52)))</f>
        <v>0010001100100000</v>
      </c>
      <c r="Q52" s="1" t="n">
        <f aca="false">BIN2DEC(VALUE(LEFT(P52,8)))*256+BIN2DEC(VALUE(RIGHT(P52,8)))</f>
        <v>8992</v>
      </c>
    </row>
    <row r="53" customFormat="false" ht="15" hidden="false" customHeight="false" outlineLevel="0" collapsed="false">
      <c r="D53" s="1"/>
      <c r="E53" s="1"/>
      <c r="F53" s="1"/>
      <c r="G53" s="1"/>
      <c r="H53" s="1"/>
      <c r="I53" s="1"/>
      <c r="J53" s="1"/>
      <c r="L53" s="1" t="n">
        <v>76</v>
      </c>
      <c r="M53" s="13" t="s">
        <v>4529</v>
      </c>
      <c r="N53" s="11" t="s">
        <v>4883</v>
      </c>
      <c r="O53" s="0" t="n">
        <f aca="false">LEN(N53)</f>
        <v>9</v>
      </c>
      <c r="P53" s="0" t="str">
        <f aca="false">CONCATENATE(N53, REPT("0", 16-LEN(N53)))</f>
        <v>0010111110000000</v>
      </c>
      <c r="Q53" s="1" t="n">
        <f aca="false">BIN2DEC(VALUE(LEFT(P53,8)))*256+BIN2DEC(VALUE(RIGHT(P53,8)))</f>
        <v>12160</v>
      </c>
    </row>
    <row r="54" customFormat="false" ht="15" hidden="false" customHeight="false" outlineLevel="0" collapsed="false">
      <c r="D54" s="1"/>
      <c r="E54" s="1"/>
      <c r="F54" s="1"/>
      <c r="G54" s="1"/>
      <c r="H54" s="1"/>
      <c r="J54" s="1"/>
      <c r="L54" s="1" t="n">
        <v>77</v>
      </c>
      <c r="M54" s="13" t="s">
        <v>4536</v>
      </c>
      <c r="N54" s="11" t="s">
        <v>4884</v>
      </c>
      <c r="O54" s="0" t="n">
        <f aca="false">LEN(N54)</f>
        <v>11</v>
      </c>
      <c r="P54" s="0" t="str">
        <f aca="false">CONCATENATE(N54, REPT("0", 16-LEN(N54)))</f>
        <v>0010000101100000</v>
      </c>
      <c r="Q54" s="1" t="n">
        <f aca="false">BIN2DEC(VALUE(LEFT(P54,8)))*256+BIN2DEC(VALUE(RIGHT(P54,8)))</f>
        <v>8544</v>
      </c>
    </row>
    <row r="55" customFormat="false" ht="15" hidden="false" customHeight="false" outlineLevel="0" collapsed="false">
      <c r="C55" s="0" t="s">
        <v>4799</v>
      </c>
      <c r="D55" s="0" t="s">
        <v>4885</v>
      </c>
      <c r="I55" s="0" t="s">
        <v>4886</v>
      </c>
      <c r="L55" s="1" t="n">
        <v>78</v>
      </c>
      <c r="M55" s="13" t="s">
        <v>4549</v>
      </c>
      <c r="N55" s="11" t="s">
        <v>4887</v>
      </c>
      <c r="O55" s="0" t="n">
        <f aca="false">LEN(N55)</f>
        <v>8</v>
      </c>
      <c r="P55" s="0" t="str">
        <f aca="false">CONCATENATE(N55, REPT("0", 16-LEN(N55)))</f>
        <v>0010110100000000</v>
      </c>
      <c r="Q55" s="1" t="n">
        <f aca="false">BIN2DEC(VALUE(LEFT(P55,8)))*256+BIN2DEC(VALUE(RIGHT(P55,8)))</f>
        <v>11520</v>
      </c>
    </row>
    <row r="56" customFormat="false" ht="15" hidden="false" customHeight="false" outlineLevel="0" collapsed="false">
      <c r="D56" s="0" t="s">
        <v>4888</v>
      </c>
      <c r="L56" s="1" t="n">
        <v>79</v>
      </c>
      <c r="M56" s="13" t="s">
        <v>4535</v>
      </c>
      <c r="N56" s="11" t="s">
        <v>4889</v>
      </c>
      <c r="O56" s="0" t="n">
        <f aca="false">LEN(N56)</f>
        <v>8</v>
      </c>
      <c r="P56" s="0" t="str">
        <f aca="false">CONCATENATE(N56, REPT("0", 16-LEN(N56)))</f>
        <v>0010101100000000</v>
      </c>
      <c r="Q56" s="1" t="n">
        <f aca="false">BIN2DEC(VALUE(LEFT(P56,8)))*256+BIN2DEC(VALUE(RIGHT(P56,8)))</f>
        <v>11008</v>
      </c>
    </row>
    <row r="57" customFormat="false" ht="15" hidden="false" customHeight="false" outlineLevel="0" collapsed="false">
      <c r="C57" s="0" t="s">
        <v>4823</v>
      </c>
      <c r="D57" s="0" t="s">
        <v>4890</v>
      </c>
      <c r="E57" s="0" t="s">
        <v>4891</v>
      </c>
      <c r="F57" s="0" t="s">
        <v>4892</v>
      </c>
      <c r="G57" s="0" t="s">
        <v>4893</v>
      </c>
      <c r="I57" s="0" t="s">
        <v>4894</v>
      </c>
      <c r="L57" s="1" t="n">
        <v>80</v>
      </c>
      <c r="M57" s="13" t="s">
        <v>4528</v>
      </c>
      <c r="N57" s="11" t="s">
        <v>4895</v>
      </c>
      <c r="O57" s="0" t="n">
        <f aca="false">LEN(N57)</f>
        <v>11</v>
      </c>
      <c r="P57" s="0" t="str">
        <f aca="false">CONCATENATE(N57, REPT("0", 16-LEN(N57)))</f>
        <v>0010000101000000</v>
      </c>
      <c r="Q57" s="1" t="n">
        <f aca="false">BIN2DEC(VALUE(LEFT(P57,8)))*256+BIN2DEC(VALUE(RIGHT(P57,8)))</f>
        <v>8512</v>
      </c>
    </row>
    <row r="58" customFormat="false" ht="15" hidden="false" customHeight="false" outlineLevel="0" collapsed="false">
      <c r="D58" s="0" t="s">
        <v>4896</v>
      </c>
      <c r="L58" s="1" t="n">
        <v>81</v>
      </c>
      <c r="M58" s="13" t="s">
        <v>4614</v>
      </c>
      <c r="N58" s="11" t="s">
        <v>4897</v>
      </c>
      <c r="O58" s="0" t="n">
        <f aca="false">LEN(N58)</f>
        <v>12</v>
      </c>
      <c r="P58" s="0" t="str">
        <f aca="false">CONCATENATE(N58, REPT("0", 16-LEN(N58)))</f>
        <v>0010001100110000</v>
      </c>
      <c r="Q58" s="1" t="n">
        <f aca="false">BIN2DEC(VALUE(LEFT(P58,8)))*256+BIN2DEC(VALUE(RIGHT(P58,8)))</f>
        <v>9008</v>
      </c>
    </row>
    <row r="59" customFormat="false" ht="15" hidden="false" customHeight="false" outlineLevel="0" collapsed="false">
      <c r="D59" s="0" t="s">
        <v>4898</v>
      </c>
      <c r="L59" s="1" t="n">
        <v>82</v>
      </c>
      <c r="M59" s="13" t="s">
        <v>4566</v>
      </c>
      <c r="N59" s="11" t="s">
        <v>4899</v>
      </c>
      <c r="O59" s="0" t="n">
        <f aca="false">LEN(N59)</f>
        <v>9</v>
      </c>
      <c r="P59" s="0" t="str">
        <f aca="false">CONCATENATE(N59, REPT("0", 16-LEN(N59)))</f>
        <v>0010111100000000</v>
      </c>
      <c r="Q59" s="1" t="n">
        <f aca="false">BIN2DEC(VALUE(LEFT(P59,8)))*256+BIN2DEC(VALUE(RIGHT(P59,8)))</f>
        <v>12032</v>
      </c>
    </row>
    <row r="60" customFormat="false" ht="15" hidden="false" customHeight="false" outlineLevel="0" collapsed="false">
      <c r="D60" s="17" t="s">
        <v>847</v>
      </c>
      <c r="E60" s="17" t="s">
        <v>4900</v>
      </c>
      <c r="F60" s="17" t="s">
        <v>4901</v>
      </c>
      <c r="G60" s="0" t="s">
        <v>4902</v>
      </c>
      <c r="H60" s="0" t="s">
        <v>20</v>
      </c>
      <c r="L60" s="1" t="n">
        <v>83</v>
      </c>
      <c r="M60" s="13" t="s">
        <v>4558</v>
      </c>
      <c r="N60" s="11" t="s">
        <v>4903</v>
      </c>
      <c r="O60" s="0" t="n">
        <f aca="false">LEN(N60)</f>
        <v>8</v>
      </c>
      <c r="P60" s="0" t="str">
        <f aca="false">CONCATENATE(N60, REPT("0", 16-LEN(N60)))</f>
        <v>0010111000000000</v>
      </c>
      <c r="Q60" s="1" t="n">
        <f aca="false">BIN2DEC(VALUE(LEFT(P60,8)))*256+BIN2DEC(VALUE(RIGHT(P60,8)))</f>
        <v>11776</v>
      </c>
    </row>
    <row r="61" customFormat="false" ht="15" hidden="false" customHeight="false" outlineLevel="0" collapsed="false">
      <c r="C61" s="0" t="s">
        <v>4904</v>
      </c>
      <c r="D61" s="0" t="n">
        <v>1</v>
      </c>
      <c r="E61" s="0" t="n">
        <v>3</v>
      </c>
      <c r="F61" s="0" t="n">
        <v>3</v>
      </c>
      <c r="G61" s="0" t="n">
        <v>0</v>
      </c>
      <c r="H61" s="0" t="n">
        <f aca="false">SUM(D61:G61)</f>
        <v>7</v>
      </c>
      <c r="I61" s="18" t="n">
        <v>9</v>
      </c>
      <c r="J61" s="0" t="n">
        <f aca="false">I61+H61</f>
        <v>16</v>
      </c>
      <c r="K61" s="0" t="s">
        <v>4894</v>
      </c>
      <c r="L61" s="1" t="n">
        <v>84</v>
      </c>
      <c r="M61" s="13" t="s">
        <v>4521</v>
      </c>
      <c r="N61" s="11" t="s">
        <v>4905</v>
      </c>
      <c r="O61" s="0" t="n">
        <f aca="false">LEN(N61)</f>
        <v>7</v>
      </c>
      <c r="P61" s="0" t="str">
        <f aca="false">CONCATENATE(N61, REPT("0", 16-LEN(N61)))</f>
        <v>0010100000000000</v>
      </c>
      <c r="Q61" s="1" t="n">
        <f aca="false">BIN2DEC(VALUE(LEFT(P61,8)))*256+BIN2DEC(VALUE(RIGHT(P61,8)))</f>
        <v>10240</v>
      </c>
    </row>
    <row r="62" customFormat="false" ht="15" hidden="false" customHeight="false" outlineLevel="0" collapsed="false">
      <c r="D62" s="0" t="s">
        <v>4906</v>
      </c>
      <c r="E62" s="0" t="s">
        <v>4907</v>
      </c>
      <c r="F62" s="0" t="s">
        <v>4908</v>
      </c>
      <c r="G62" s="0" t="s">
        <v>4909</v>
      </c>
      <c r="I62" s="18"/>
      <c r="L62" s="1" t="n">
        <v>85</v>
      </c>
      <c r="M62" s="13" t="s">
        <v>4522</v>
      </c>
      <c r="N62" s="11" t="s">
        <v>4910</v>
      </c>
      <c r="O62" s="0" t="n">
        <f aca="false">LEN(N62)</f>
        <v>10</v>
      </c>
      <c r="P62" s="0" t="str">
        <f aca="false">CONCATENATE(N62, REPT("0", 16-LEN(N62)))</f>
        <v>0010000100000000</v>
      </c>
      <c r="Q62" s="1" t="n">
        <f aca="false">BIN2DEC(VALUE(LEFT(P62,8)))*256+BIN2DEC(VALUE(RIGHT(P62,8)))</f>
        <v>8448</v>
      </c>
    </row>
    <row r="63" customFormat="false" ht="15" hidden="false" customHeight="false" outlineLevel="0" collapsed="false">
      <c r="C63" s="0" t="s">
        <v>4911</v>
      </c>
      <c r="D63" s="0" t="n">
        <v>1</v>
      </c>
      <c r="E63" s="0" t="n">
        <v>3</v>
      </c>
      <c r="F63" s="0" t="n">
        <v>3</v>
      </c>
      <c r="G63" s="0" t="n">
        <v>3</v>
      </c>
      <c r="H63" s="0" t="n">
        <f aca="false">SUM(D63:G63)</f>
        <v>10</v>
      </c>
      <c r="I63" s="18" t="n">
        <v>9</v>
      </c>
      <c r="J63" s="0" t="n">
        <f aca="false">I63+H63</f>
        <v>19</v>
      </c>
      <c r="K63" s="0" t="s">
        <v>4894</v>
      </c>
      <c r="L63" s="1" t="n">
        <v>86</v>
      </c>
      <c r="M63" s="13" t="s">
        <v>4583</v>
      </c>
      <c r="N63" s="11" t="s">
        <v>4912</v>
      </c>
      <c r="O63" s="0" t="n">
        <f aca="false">LEN(N63)</f>
        <v>11</v>
      </c>
      <c r="P63" s="0" t="str">
        <f aca="false">CONCATENATE(N63, REPT("0", 16-LEN(N63)))</f>
        <v>0010001100000000</v>
      </c>
      <c r="Q63" s="1" t="n">
        <f aca="false">BIN2DEC(VALUE(LEFT(P63,8)))*256+BIN2DEC(VALUE(RIGHT(P63,8)))</f>
        <v>8960</v>
      </c>
    </row>
    <row r="64" customFormat="false" ht="15" hidden="false" customHeight="false" outlineLevel="0" collapsed="false">
      <c r="D64" s="0" t="s">
        <v>4913</v>
      </c>
      <c r="E64" s="0" t="s">
        <v>4914</v>
      </c>
      <c r="F64" s="0" t="s">
        <v>4915</v>
      </c>
      <c r="G64" s="0" t="s">
        <v>4916</v>
      </c>
      <c r="I64" s="18"/>
      <c r="L64" s="1" t="n">
        <v>87</v>
      </c>
      <c r="M64" s="13" t="s">
        <v>4542</v>
      </c>
      <c r="N64" s="11" t="s">
        <v>4917</v>
      </c>
      <c r="O64" s="0" t="n">
        <f aca="false">LEN(N64)</f>
        <v>11</v>
      </c>
      <c r="P64" s="0" t="str">
        <f aca="false">CONCATENATE(N64, REPT("0", 16-LEN(N64)))</f>
        <v>0010000111000000</v>
      </c>
      <c r="Q64" s="1" t="n">
        <f aca="false">BIN2DEC(VALUE(LEFT(P64,8)))*256+BIN2DEC(VALUE(RIGHT(P64,8)))</f>
        <v>8640</v>
      </c>
    </row>
    <row r="65" customFormat="false" ht="15" hidden="false" customHeight="false" outlineLevel="0" collapsed="false">
      <c r="C65" s="0" t="s">
        <v>4918</v>
      </c>
      <c r="E65" s="0" t="s">
        <v>4919</v>
      </c>
      <c r="F65" s="0" t="s">
        <v>4920</v>
      </c>
      <c r="L65" s="1" t="n">
        <v>88</v>
      </c>
      <c r="M65" s="13" t="s">
        <v>4606</v>
      </c>
      <c r="N65" s="11" t="s">
        <v>4921</v>
      </c>
      <c r="O65" s="0" t="n">
        <f aca="false">LEN(N65)</f>
        <v>13</v>
      </c>
      <c r="P65" s="0" t="str">
        <f aca="false">CONCATENATE(N65, REPT("0", 16-LEN(N65)))</f>
        <v>0010001101010000</v>
      </c>
      <c r="Q65" s="1" t="n">
        <f aca="false">BIN2DEC(VALUE(LEFT(P65,8)))*256+BIN2DEC(VALUE(RIGHT(P65,8)))</f>
        <v>9040</v>
      </c>
    </row>
    <row r="66" customFormat="false" ht="15" hidden="false" customHeight="false" outlineLevel="0" collapsed="false">
      <c r="F66" s="0" t="s">
        <v>4922</v>
      </c>
      <c r="L66" s="1" t="n">
        <v>89</v>
      </c>
      <c r="M66" s="13" t="s">
        <v>4567</v>
      </c>
      <c r="N66" s="11" t="s">
        <v>4923</v>
      </c>
      <c r="O66" s="0" t="n">
        <f aca="false">LEN(N66)</f>
        <v>12</v>
      </c>
      <c r="P66" s="0" t="str">
        <f aca="false">CONCATENATE(N66, REPT("0", 16-LEN(N66)))</f>
        <v>0010000111110000</v>
      </c>
      <c r="Q66" s="1" t="n">
        <f aca="false">BIN2DEC(VALUE(LEFT(P66,8)))*256+BIN2DEC(VALUE(RIGHT(P66,8)))</f>
        <v>8688</v>
      </c>
    </row>
    <row r="67" customFormat="false" ht="15" hidden="false" customHeight="false" outlineLevel="0" collapsed="false">
      <c r="L67" s="1" t="n">
        <v>90</v>
      </c>
      <c r="M67" s="13" t="s">
        <v>4621</v>
      </c>
      <c r="N67" s="11" t="s">
        <v>4924</v>
      </c>
      <c r="O67" s="0" t="n">
        <f aca="false">LEN(N67)</f>
        <v>13</v>
      </c>
      <c r="P67" s="0" t="str">
        <f aca="false">CONCATENATE(N67, REPT("0", 16-LEN(N67)))</f>
        <v>0010001101011000</v>
      </c>
      <c r="Q67" s="1" t="n">
        <f aca="false">BIN2DEC(VALUE(LEFT(P67,8)))*256+BIN2DEC(VALUE(RIGHT(P67,8)))</f>
        <v>9048</v>
      </c>
    </row>
    <row r="68" customFormat="false" ht="15" hidden="false" customHeight="false" outlineLevel="0" collapsed="false">
      <c r="L68" s="1" t="n">
        <f aca="false">CODE(M68)</f>
        <v>91</v>
      </c>
      <c r="M68" s="13" t="s">
        <v>4518</v>
      </c>
      <c r="N68" s="11" t="s">
        <v>4925</v>
      </c>
      <c r="O68" s="0" t="n">
        <f aca="false">LEN(N68)</f>
        <v>12</v>
      </c>
      <c r="P68" s="0" t="str">
        <f aca="false">CONCATENATE(N68, REPT("0", 16-LEN(N68)))</f>
        <v>0011110111100000</v>
      </c>
      <c r="Q68" s="1" t="n">
        <f aca="false">BIN2DEC(VALUE(LEFT(P68,8)))*256+BIN2DEC(VALUE(RIGHT(P68,8)))</f>
        <v>15840</v>
      </c>
    </row>
    <row r="69" customFormat="false" ht="15" hidden="false" customHeight="false" outlineLevel="0" collapsed="false">
      <c r="L69" s="1" t="n">
        <f aca="false">CODE(M69)</f>
        <v>92</v>
      </c>
      <c r="M69" s="13" t="s">
        <v>4532</v>
      </c>
      <c r="N69" s="11" t="s">
        <v>4926</v>
      </c>
      <c r="O69" s="0" t="n">
        <f aca="false">LEN(N69)</f>
        <v>11</v>
      </c>
      <c r="P69" s="0" t="str">
        <f aca="false">CONCATENATE(N69, REPT("0", 16-LEN(N69)))</f>
        <v>0011111110100000</v>
      </c>
      <c r="Q69" s="1" t="n">
        <f aca="false">BIN2DEC(VALUE(LEFT(P69,8)))*256+BIN2DEC(VALUE(RIGHT(P69,8)))</f>
        <v>16288</v>
      </c>
    </row>
    <row r="70" customFormat="false" ht="15" hidden="false" customHeight="false" outlineLevel="0" collapsed="false">
      <c r="E70" s="0" t="n">
        <v>2</v>
      </c>
      <c r="F70" s="0" t="n">
        <f aca="false">B69+POWER(2, E70)</f>
        <v>4</v>
      </c>
      <c r="L70" s="1" t="n">
        <f aca="false">CODE(M70)</f>
        <v>93</v>
      </c>
      <c r="M70" s="13" t="s">
        <v>4525</v>
      </c>
      <c r="N70" s="11" t="s">
        <v>4927</v>
      </c>
      <c r="O70" s="0" t="n">
        <f aca="false">LEN(N70)</f>
        <v>12</v>
      </c>
      <c r="P70" s="0" t="str">
        <f aca="false">CONCATENATE(N70, REPT("0", 16-LEN(N70)))</f>
        <v>0011110111110000</v>
      </c>
      <c r="Q70" s="1" t="n">
        <f aca="false">BIN2DEC(VALUE(LEFT(P70,8)))*256+BIN2DEC(VALUE(RIGHT(P70,8)))</f>
        <v>15856</v>
      </c>
    </row>
    <row r="71" customFormat="false" ht="15" hidden="false" customHeight="false" outlineLevel="0" collapsed="false">
      <c r="E71" s="19" t="n">
        <v>5</v>
      </c>
      <c r="F71" s="0" t="n">
        <f aca="false">F70+POWER(2, E71)</f>
        <v>36</v>
      </c>
      <c r="L71" s="1" t="n">
        <f aca="false">CODE(M71)</f>
        <v>94</v>
      </c>
      <c r="M71" s="13" t="s">
        <v>4579</v>
      </c>
      <c r="N71" s="11" t="s">
        <v>4928</v>
      </c>
      <c r="O71" s="0" t="n">
        <f aca="false">LEN(N71)</f>
        <v>10</v>
      </c>
      <c r="P71" s="0" t="str">
        <f aca="false">CONCATENATE(N71, REPT("0", 16-LEN(N71)))</f>
        <v>0011111100000000</v>
      </c>
      <c r="Q71" s="1" t="n">
        <f aca="false">BIN2DEC(VALUE(LEFT(P71,8)))*256+BIN2DEC(VALUE(RIGHT(P71,8)))</f>
        <v>16128</v>
      </c>
      <c r="T71" s="1" t="s">
        <v>4870</v>
      </c>
    </row>
    <row r="72" customFormat="false" ht="15" hidden="false" customHeight="false" outlineLevel="0" collapsed="false">
      <c r="D72" s="19"/>
      <c r="E72" s="0" t="n">
        <v>7</v>
      </c>
      <c r="F72" s="0" t="n">
        <f aca="false">F71+POWER(2, E72)</f>
        <v>164</v>
      </c>
      <c r="L72" s="1" t="n">
        <f aca="false">CODE(M72)</f>
        <v>95</v>
      </c>
      <c r="M72" s="13" t="s">
        <v>4554</v>
      </c>
      <c r="N72" s="11" t="s">
        <v>4929</v>
      </c>
      <c r="O72" s="0" t="n">
        <f aca="false">LEN(N72)</f>
        <v>11</v>
      </c>
      <c r="P72" s="0" t="str">
        <f aca="false">CONCATENATE(N72, REPT("0", 16-LEN(N72)))</f>
        <v>0011111101100000</v>
      </c>
      <c r="Q72" s="1" t="n">
        <f aca="false">BIN2DEC(VALUE(LEFT(P72,8)))*256+BIN2DEC(VALUE(RIGHT(P72,8)))</f>
        <v>16224</v>
      </c>
      <c r="T72" s="1" t="s">
        <v>4917</v>
      </c>
    </row>
    <row r="73" customFormat="false" ht="13.8" hidden="false" customHeight="false" outlineLevel="0" collapsed="false">
      <c r="E73" s="0" t="n">
        <v>9</v>
      </c>
      <c r="F73" s="0" t="n">
        <f aca="false">F72+POWER(2, E73)</f>
        <v>676</v>
      </c>
      <c r="L73" s="1" t="n">
        <v>96</v>
      </c>
      <c r="M73" s="1" t="s">
        <v>4624</v>
      </c>
      <c r="N73" s="11" t="s">
        <v>4930</v>
      </c>
      <c r="O73" s="0" t="n">
        <f aca="false">LEN(N73)</f>
        <v>12</v>
      </c>
      <c r="P73" s="0" t="str">
        <f aca="false">CONCATENATE(N73, REPT("0", 16-LEN(N73)))</f>
        <v>0011111111110000</v>
      </c>
      <c r="Q73" s="1" t="n">
        <f aca="false">BIN2DEC(VALUE(LEFT(P73,8)))*256+BIN2DEC(VALUE(RIGHT(P73,8)))</f>
        <v>16368</v>
      </c>
      <c r="T73" s="1" t="s">
        <v>4873</v>
      </c>
    </row>
    <row r="74" customFormat="false" ht="15" hidden="false" customHeight="false" outlineLevel="0" collapsed="false">
      <c r="E74" s="0" t="n">
        <v>11</v>
      </c>
      <c r="F74" s="0" t="n">
        <f aca="false">F73+POWER(2, E74)</f>
        <v>2724</v>
      </c>
      <c r="L74" s="1" t="n">
        <f aca="false">CODE(M74)</f>
        <v>97</v>
      </c>
      <c r="M74" s="13" t="s">
        <v>47</v>
      </c>
      <c r="N74" s="11" t="s">
        <v>4786</v>
      </c>
      <c r="O74" s="0" t="n">
        <f aca="false">LEN(N74)</f>
        <v>4</v>
      </c>
      <c r="P74" s="0" t="str">
        <f aca="false">CONCATENATE(N74, REPT("0", 16-LEN(N74)))</f>
        <v>1010000000000000</v>
      </c>
      <c r="Q74" s="1" t="n">
        <f aca="false">BIN2DEC(VALUE(LEFT(P74,8)))*256+BIN2DEC(VALUE(RIGHT(P74,8)))</f>
        <v>40960</v>
      </c>
      <c r="T74" s="1" t="s">
        <v>4910</v>
      </c>
    </row>
    <row r="75" customFormat="false" ht="15" hidden="false" customHeight="false" outlineLevel="0" collapsed="false">
      <c r="E75" s="0" t="n">
        <v>13</v>
      </c>
      <c r="F75" s="0" t="n">
        <f aca="false">F74+POWER(2, E75)</f>
        <v>10916</v>
      </c>
      <c r="L75" s="1" t="n">
        <f aca="false">CODE(M75)</f>
        <v>98</v>
      </c>
      <c r="M75" s="13" t="s">
        <v>174</v>
      </c>
      <c r="N75" s="11" t="s">
        <v>4931</v>
      </c>
      <c r="O75" s="0" t="n">
        <f aca="false">LEN(N75)</f>
        <v>7</v>
      </c>
      <c r="P75" s="0" t="str">
        <f aca="false">CONCATENATE(N75, REPT("0", 16-LEN(N75)))</f>
        <v>0001100000000000</v>
      </c>
      <c r="Q75" s="1" t="n">
        <f aca="false">BIN2DEC(VALUE(LEFT(P75,8)))*256+BIN2DEC(VALUE(RIGHT(P75,8)))</f>
        <v>6144</v>
      </c>
      <c r="T75" s="1" t="s">
        <v>4874</v>
      </c>
    </row>
    <row r="76" customFormat="false" ht="15" hidden="false" customHeight="false" outlineLevel="0" collapsed="false">
      <c r="C76" s="4"/>
      <c r="E76" s="0" t="n">
        <v>16</v>
      </c>
      <c r="F76" s="0" t="n">
        <f aca="false">F75+POWER(2, E76)</f>
        <v>76452</v>
      </c>
      <c r="G76" s="1"/>
      <c r="I76" s="1"/>
      <c r="L76" s="1" t="n">
        <f aca="false">CODE(M76)</f>
        <v>99</v>
      </c>
      <c r="M76" s="13" t="s">
        <v>112</v>
      </c>
      <c r="N76" s="11" t="s">
        <v>4932</v>
      </c>
      <c r="O76" s="0" t="n">
        <f aca="false">LEN(N76)</f>
        <v>5</v>
      </c>
      <c r="P76" s="0" t="str">
        <f aca="false">CONCATENATE(N76, REPT("0", 16-LEN(N76)))</f>
        <v>0000000000000000</v>
      </c>
      <c r="Q76" s="1" t="n">
        <f aca="false">BIN2DEC(VALUE(LEFT(P76,8)))*256+BIN2DEC(VALUE(RIGHT(P76,8)))</f>
        <v>0</v>
      </c>
      <c r="T76" s="1" t="s">
        <v>4882</v>
      </c>
    </row>
    <row r="77" customFormat="false" ht="15" hidden="false" customHeight="false" outlineLevel="0" collapsed="false">
      <c r="A77" s="4"/>
      <c r="B77" s="4"/>
      <c r="C77" s="4"/>
      <c r="D77" s="19"/>
      <c r="E77" s="1"/>
      <c r="F77" s="1"/>
      <c r="G77" s="1"/>
      <c r="I77" s="1"/>
      <c r="J77" s="4"/>
      <c r="L77" s="1" t="n">
        <f aca="false">CODE(M77)</f>
        <v>100</v>
      </c>
      <c r="M77" s="13" t="s">
        <v>135</v>
      </c>
      <c r="N77" s="11" t="s">
        <v>4933</v>
      </c>
      <c r="O77" s="0" t="n">
        <f aca="false">LEN(N77)</f>
        <v>6</v>
      </c>
      <c r="P77" s="0" t="str">
        <f aca="false">CONCATENATE(N77, REPT("0", 16-LEN(N77)))</f>
        <v>0000100000000000</v>
      </c>
      <c r="Q77" s="1" t="n">
        <f aca="false">BIN2DEC(VALUE(LEFT(P77,8)))*256+BIN2DEC(VALUE(RIGHT(P77,8)))</f>
        <v>2048</v>
      </c>
      <c r="T77" s="1" t="s">
        <v>4876</v>
      </c>
    </row>
    <row r="78" customFormat="false" ht="15" hidden="false" customHeight="false" outlineLevel="0" collapsed="false">
      <c r="A78" s="4"/>
      <c r="B78" s="12"/>
      <c r="C78" s="1"/>
      <c r="E78" s="1"/>
      <c r="F78" s="1"/>
      <c r="G78" s="1"/>
      <c r="H78" s="1"/>
      <c r="I78" s="1"/>
      <c r="J78" s="1"/>
      <c r="L78" s="1" t="n">
        <f aca="false">CODE(M78)</f>
        <v>101</v>
      </c>
      <c r="M78" s="13" t="s">
        <v>46</v>
      </c>
      <c r="N78" s="11" t="s">
        <v>4775</v>
      </c>
      <c r="O78" s="0" t="n">
        <f aca="false">LEN(N78)</f>
        <v>3</v>
      </c>
      <c r="P78" s="0" t="str">
        <f aca="false">CONCATENATE(N78, REPT("0", 16-LEN(N78)))</f>
        <v>0110000000000000</v>
      </c>
      <c r="Q78" s="1" t="n">
        <f aca="false">BIN2DEC(VALUE(LEFT(P78,8)))*256+BIN2DEC(VALUE(RIGHT(P78,8)))</f>
        <v>24576</v>
      </c>
      <c r="T78" s="1" t="s">
        <v>4895</v>
      </c>
    </row>
    <row r="79" customFormat="false" ht="15" hidden="false" customHeight="false" outlineLevel="0" collapsed="false">
      <c r="A79" s="1"/>
      <c r="B79" s="1"/>
      <c r="C79" s="1"/>
      <c r="D79" s="13"/>
      <c r="E79" s="13"/>
      <c r="F79" s="13"/>
      <c r="G79" s="13"/>
      <c r="H79" s="13"/>
      <c r="I79" s="13"/>
      <c r="J79" s="13"/>
      <c r="L79" s="1" t="n">
        <f aca="false">CODE(M79)</f>
        <v>102</v>
      </c>
      <c r="M79" s="13" t="s">
        <v>171</v>
      </c>
      <c r="N79" s="11" t="s">
        <v>4934</v>
      </c>
      <c r="O79" s="0" t="n">
        <f aca="false">LEN(N79)</f>
        <v>8</v>
      </c>
      <c r="P79" s="0" t="str">
        <f aca="false">CONCATENATE(N79, REPT("0", 16-LEN(N79)))</f>
        <v>0001111000000000</v>
      </c>
      <c r="Q79" s="1" t="n">
        <f aca="false">BIN2DEC(VALUE(LEFT(P79,8)))*256+BIN2DEC(VALUE(RIGHT(P79,8)))</f>
        <v>7680</v>
      </c>
      <c r="T79" s="1" t="s">
        <v>4879</v>
      </c>
    </row>
    <row r="80" customFormat="false" ht="15" hidden="false" customHeight="false" outlineLevel="0" collapsed="false">
      <c r="A80" s="1"/>
      <c r="B80" s="1"/>
      <c r="C80" s="1"/>
      <c r="D80" s="13"/>
      <c r="E80" s="13"/>
      <c r="F80" s="13"/>
      <c r="G80" s="1"/>
      <c r="H80" s="13"/>
      <c r="I80" s="13"/>
      <c r="J80" s="13"/>
      <c r="L80" s="1" t="n">
        <f aca="false">CODE(M80)</f>
        <v>103</v>
      </c>
      <c r="M80" s="13" t="s">
        <v>156</v>
      </c>
      <c r="N80" s="11" t="s">
        <v>4935</v>
      </c>
      <c r="O80" s="0" t="n">
        <f aca="false">LEN(N80)</f>
        <v>7</v>
      </c>
      <c r="P80" s="0" t="str">
        <f aca="false">CONCATENATE(N80, REPT("0", 16-LEN(N80)))</f>
        <v>0001101000000000</v>
      </c>
      <c r="Q80" s="1" t="n">
        <f aca="false">BIN2DEC(VALUE(LEFT(P80,8)))*256+BIN2DEC(VALUE(RIGHT(P80,8)))</f>
        <v>6656</v>
      </c>
      <c r="T80" s="1" t="s">
        <v>4936</v>
      </c>
    </row>
    <row r="81" customFormat="false" ht="15" hidden="false" customHeight="false" outlineLevel="0" collapsed="false">
      <c r="A81" s="1"/>
      <c r="B81" s="1"/>
      <c r="C81" s="1"/>
      <c r="D81" s="13"/>
      <c r="E81" s="13"/>
      <c r="F81" s="13"/>
      <c r="G81" s="13"/>
      <c r="H81" s="13"/>
      <c r="I81" s="13"/>
      <c r="J81" s="15"/>
      <c r="L81" s="1" t="n">
        <f aca="false">CODE(M81)</f>
        <v>104</v>
      </c>
      <c r="M81" s="13" t="s">
        <v>149</v>
      </c>
      <c r="N81" s="11" t="s">
        <v>4785</v>
      </c>
      <c r="O81" s="0" t="n">
        <f aca="false">LEN(N81)</f>
        <v>6</v>
      </c>
      <c r="P81" s="0" t="str">
        <f aca="false">CONCATENATE(N81, REPT("0", 16-LEN(N81)))</f>
        <v>0000110000000000</v>
      </c>
      <c r="Q81" s="1" t="n">
        <f aca="false">BIN2DEC(VALUE(LEFT(P81,8)))*256+BIN2DEC(VALUE(RIGHT(P81,8)))</f>
        <v>3072</v>
      </c>
      <c r="T81" s="1" t="s">
        <v>4921</v>
      </c>
    </row>
    <row r="82" customFormat="false" ht="15" hidden="false" customHeight="false" outlineLevel="0" collapsed="false">
      <c r="A82" s="1"/>
      <c r="B82" s="1"/>
      <c r="C82" s="1"/>
      <c r="D82" s="13"/>
      <c r="E82" s="13"/>
      <c r="F82" s="13"/>
      <c r="G82" s="13"/>
      <c r="H82" s="13"/>
      <c r="I82" s="13"/>
      <c r="J82" s="13"/>
      <c r="L82" s="1" t="n">
        <f aca="false">CODE(M82)</f>
        <v>105</v>
      </c>
      <c r="M82" s="13" t="s">
        <v>53</v>
      </c>
      <c r="N82" s="11" t="s">
        <v>4800</v>
      </c>
      <c r="O82" s="0" t="n">
        <f aca="false">LEN(N82)</f>
        <v>4</v>
      </c>
      <c r="P82" s="0" t="str">
        <f aca="false">CONCATENATE(N82, REPT("0", 16-LEN(N82)))</f>
        <v>1100000000000000</v>
      </c>
      <c r="Q82" s="1" t="n">
        <f aca="false">BIN2DEC(VALUE(LEFT(P82,8)))*256+BIN2DEC(VALUE(RIGHT(P82,8)))</f>
        <v>49152</v>
      </c>
      <c r="T82" s="1" t="s">
        <v>4872</v>
      </c>
    </row>
    <row r="83" customFormat="false" ht="15" hidden="false" customHeight="false" outlineLevel="0" collapsed="false">
      <c r="A83" s="1"/>
      <c r="B83" s="1"/>
      <c r="C83" s="1"/>
      <c r="D83" s="13"/>
      <c r="E83" s="13"/>
      <c r="F83" s="13"/>
      <c r="G83" s="13"/>
      <c r="H83" s="13"/>
      <c r="I83" s="13"/>
      <c r="J83" s="13"/>
      <c r="L83" s="1" t="n">
        <f aca="false">CODE(M83)</f>
        <v>106</v>
      </c>
      <c r="M83" s="13" t="s">
        <v>187</v>
      </c>
      <c r="N83" s="11" t="s">
        <v>4937</v>
      </c>
      <c r="O83" s="0" t="n">
        <f aca="false">LEN(N83)</f>
        <v>8</v>
      </c>
      <c r="P83" s="0" t="str">
        <f aca="false">CONCATENATE(N83, REPT("0", 16-LEN(N83)))</f>
        <v>0011010000000000</v>
      </c>
      <c r="Q83" s="1" t="n">
        <f aca="false">BIN2DEC(VALUE(LEFT(P83,8)))*256+BIN2DEC(VALUE(RIGHT(P83,8)))</f>
        <v>13312</v>
      </c>
      <c r="T83" s="1" t="s">
        <v>4877</v>
      </c>
    </row>
    <row r="84" customFormat="false" ht="15" hidden="false" customHeight="false" outlineLevel="0" collapsed="false">
      <c r="A84" s="1"/>
      <c r="B84" s="1"/>
      <c r="C84" s="1"/>
      <c r="D84" s="13"/>
      <c r="E84" s="13"/>
      <c r="F84" s="20"/>
      <c r="G84" s="13"/>
      <c r="H84" s="13"/>
      <c r="I84" s="13"/>
      <c r="J84" s="13"/>
      <c r="L84" s="1" t="n">
        <f aca="false">CODE(M84)</f>
        <v>107</v>
      </c>
      <c r="M84" s="13" t="s">
        <v>182</v>
      </c>
      <c r="N84" s="11" t="s">
        <v>4938</v>
      </c>
      <c r="O84" s="0" t="n">
        <f aca="false">LEN(N84)</f>
        <v>8</v>
      </c>
      <c r="P84" s="0" t="str">
        <f aca="false">CONCATENATE(N84, REPT("0", 16-LEN(N84)))</f>
        <v>0011001000000000</v>
      </c>
      <c r="Q84" s="1" t="n">
        <f aca="false">BIN2DEC(VALUE(LEFT(P84,8)))*256+BIN2DEC(VALUE(RIGHT(P84,8)))</f>
        <v>12800</v>
      </c>
      <c r="T84" s="1" t="s">
        <v>4887</v>
      </c>
    </row>
    <row r="85" customFormat="false" ht="15" hidden="false" customHeight="false" outlineLevel="0" collapsed="false">
      <c r="A85" s="1"/>
      <c r="B85" s="1"/>
      <c r="C85" s="1"/>
      <c r="D85" s="13"/>
      <c r="E85" s="13"/>
      <c r="F85" s="13"/>
      <c r="G85" s="13"/>
      <c r="H85" s="13"/>
      <c r="I85" s="13"/>
      <c r="J85" s="13"/>
      <c r="L85" s="1" t="n">
        <f aca="false">CODE(M85)</f>
        <v>108</v>
      </c>
      <c r="M85" s="13" t="s">
        <v>104</v>
      </c>
      <c r="N85" s="11" t="s">
        <v>4748</v>
      </c>
      <c r="O85" s="0" t="n">
        <f aca="false">LEN(N85)</f>
        <v>5</v>
      </c>
      <c r="P85" s="0" t="str">
        <f aca="false">CONCATENATE(N85, REPT("0", 16-LEN(N85)))</f>
        <v>1111100000000000</v>
      </c>
      <c r="Q85" s="1" t="n">
        <f aca="false">BIN2DEC(VALUE(LEFT(P85,8)))*256+BIN2DEC(VALUE(RIGHT(P85,8)))</f>
        <v>63488</v>
      </c>
      <c r="T85" s="1" t="s">
        <v>4889</v>
      </c>
    </row>
    <row r="86" customFormat="false" ht="15" hidden="false" customHeight="false" outlineLevel="0" collapsed="false">
      <c r="A86" s="1"/>
      <c r="B86" s="1"/>
      <c r="C86" s="1"/>
      <c r="D86" s="13"/>
      <c r="E86" s="13"/>
      <c r="F86" s="13"/>
      <c r="G86" s="13"/>
      <c r="H86" s="13"/>
      <c r="I86" s="13"/>
      <c r="J86" s="13"/>
      <c r="L86" s="1" t="n">
        <f aca="false">CODE(M86)</f>
        <v>109</v>
      </c>
      <c r="M86" s="13" t="s">
        <v>142</v>
      </c>
      <c r="N86" s="11" t="s">
        <v>4939</v>
      </c>
      <c r="O86" s="0" t="n">
        <f aca="false">LEN(N86)</f>
        <v>7</v>
      </c>
      <c r="P86" s="0" t="str">
        <f aca="false">CONCATENATE(N86, REPT("0", 16-LEN(N86)))</f>
        <v>0001011000000000</v>
      </c>
      <c r="Q86" s="1" t="n">
        <f aca="false">BIN2DEC(VALUE(LEFT(P86,8)))*256+BIN2DEC(VALUE(RIGHT(P86,8)))</f>
        <v>5632</v>
      </c>
      <c r="T86" s="1" t="s">
        <v>4871</v>
      </c>
    </row>
    <row r="87" customFormat="false" ht="15" hidden="false" customHeight="false" outlineLevel="0" collapsed="false">
      <c r="A87" s="1"/>
      <c r="B87" s="1"/>
      <c r="C87" s="1"/>
      <c r="D87" s="13"/>
      <c r="E87" s="13"/>
      <c r="F87" s="13"/>
      <c r="G87" s="13"/>
      <c r="H87" s="13"/>
      <c r="I87" s="13"/>
      <c r="J87" s="13"/>
      <c r="L87" s="1" t="n">
        <f aca="false">CODE(M87)</f>
        <v>110</v>
      </c>
      <c r="M87" s="13" t="s">
        <v>81</v>
      </c>
      <c r="N87" s="11" t="s">
        <v>4807</v>
      </c>
      <c r="O87" s="0" t="n">
        <f aca="false">LEN(N87)</f>
        <v>4</v>
      </c>
      <c r="P87" s="0" t="str">
        <f aca="false">CONCATENATE(N87, REPT("0", 16-LEN(N87)))</f>
        <v>1101000000000000</v>
      </c>
      <c r="Q87" s="1" t="n">
        <f aca="false">BIN2DEC(VALUE(LEFT(P87,8)))*256+BIN2DEC(VALUE(RIGHT(P87,8)))</f>
        <v>53248</v>
      </c>
      <c r="T87" s="1" t="s">
        <v>4924</v>
      </c>
    </row>
    <row r="88" customFormat="false" ht="15" hidden="false" customHeight="false" outlineLevel="0" collapsed="false">
      <c r="A88" s="1"/>
      <c r="B88" s="1"/>
      <c r="C88" s="1"/>
      <c r="D88" s="13"/>
      <c r="E88" s="13"/>
      <c r="F88" s="13"/>
      <c r="G88" s="13"/>
      <c r="H88" s="13"/>
      <c r="I88" s="13"/>
      <c r="J88" s="13"/>
      <c r="L88" s="1" t="n">
        <f aca="false">CODE(M88)</f>
        <v>111</v>
      </c>
      <c r="M88" s="13" t="s">
        <v>89</v>
      </c>
      <c r="N88" s="11" t="s">
        <v>4792</v>
      </c>
      <c r="O88" s="0" t="n">
        <f aca="false">LEN(N88)</f>
        <v>4</v>
      </c>
      <c r="P88" s="0" t="str">
        <f aca="false">CONCATENATE(N88, REPT("0", 16-LEN(N88)))</f>
        <v>1011000000000000</v>
      </c>
      <c r="Q88" s="1" t="n">
        <f aca="false">BIN2DEC(VALUE(LEFT(P88,8)))*256+BIN2DEC(VALUE(RIGHT(P88,8)))</f>
        <v>45056</v>
      </c>
      <c r="T88" s="1" t="s">
        <v>4899</v>
      </c>
    </row>
    <row r="89" customFormat="false" ht="15" hidden="false" customHeight="false" outlineLevel="0" collapsed="false">
      <c r="A89" s="1"/>
      <c r="B89" s="1"/>
      <c r="C89" s="1"/>
      <c r="D89" s="13"/>
      <c r="E89" s="1"/>
      <c r="F89" s="13"/>
      <c r="G89" s="13"/>
      <c r="H89" s="13"/>
      <c r="I89" s="13"/>
      <c r="J89" s="13"/>
      <c r="L89" s="1" t="n">
        <f aca="false">CODE(M89)</f>
        <v>112</v>
      </c>
      <c r="M89" s="13" t="s">
        <v>128</v>
      </c>
      <c r="N89" s="11" t="s">
        <v>4940</v>
      </c>
      <c r="O89" s="0" t="n">
        <f aca="false">LEN(N89)</f>
        <v>7</v>
      </c>
      <c r="P89" s="0" t="str">
        <f aca="false">CONCATENATE(N89, REPT("0", 16-LEN(N89)))</f>
        <v>0001010000000000</v>
      </c>
      <c r="Q89" s="1" t="n">
        <f aca="false">BIN2DEC(VALUE(LEFT(P89,8)))*256+BIN2DEC(VALUE(RIGHT(P89,8)))</f>
        <v>5120</v>
      </c>
      <c r="T89" s="1" t="s">
        <v>4903</v>
      </c>
    </row>
    <row r="90" customFormat="false" ht="15" hidden="false" customHeight="false" outlineLevel="0" collapsed="false">
      <c r="B90" s="4"/>
      <c r="D90" s="1"/>
      <c r="E90" s="1"/>
      <c r="F90" s="1"/>
      <c r="G90" s="1"/>
      <c r="H90" s="1"/>
      <c r="I90" s="1"/>
      <c r="J90" s="1"/>
      <c r="L90" s="1" t="n">
        <f aca="false">CODE(M90)</f>
        <v>113</v>
      </c>
      <c r="M90" s="20" t="s">
        <v>190</v>
      </c>
      <c r="N90" s="11" t="s">
        <v>4941</v>
      </c>
      <c r="O90" s="0" t="n">
        <f aca="false">LEN(N90)</f>
        <v>8</v>
      </c>
      <c r="P90" s="0" t="str">
        <f aca="false">CONCATENATE(N90, REPT("0", 16-LEN(N90)))</f>
        <v>0011001100000000</v>
      </c>
      <c r="Q90" s="1" t="n">
        <f aca="false">BIN2DEC(VALUE(LEFT(P90,8)))*256+BIN2DEC(VALUE(RIGHT(P90,8)))</f>
        <v>13056</v>
      </c>
      <c r="T90" s="1" t="s">
        <v>4905</v>
      </c>
    </row>
    <row r="91" customFormat="false" ht="15" hidden="false" customHeight="false" outlineLevel="0" collapsed="false">
      <c r="B91" s="1"/>
      <c r="C91" s="4"/>
      <c r="D91" s="1"/>
      <c r="E91" s="1"/>
      <c r="F91" s="1"/>
      <c r="G91" s="1"/>
      <c r="H91" s="1"/>
      <c r="J91" s="1"/>
      <c r="L91" s="1" t="n">
        <f aca="false">CODE(M91)</f>
        <v>114</v>
      </c>
      <c r="M91" s="13" t="s">
        <v>74</v>
      </c>
      <c r="N91" s="11" t="s">
        <v>4747</v>
      </c>
      <c r="O91" s="0" t="n">
        <f aca="false">LEN(N91)</f>
        <v>5</v>
      </c>
      <c r="P91" s="0" t="str">
        <f aca="false">CONCATENATE(N91, REPT("0", 16-LEN(N91)))</f>
        <v>1111000000000000</v>
      </c>
      <c r="Q91" s="1" t="n">
        <f aca="false">BIN2DEC(VALUE(LEFT(P91,8)))*256+BIN2DEC(VALUE(RIGHT(P91,8)))</f>
        <v>61440</v>
      </c>
      <c r="T91" s="1" t="s">
        <v>4884</v>
      </c>
    </row>
    <row r="92" customFormat="false" ht="15" hidden="false" customHeight="false" outlineLevel="0" collapsed="false">
      <c r="L92" s="1" t="n">
        <f aca="false">CODE(M92)</f>
        <v>115</v>
      </c>
      <c r="M92" s="13" t="s">
        <v>96</v>
      </c>
      <c r="N92" s="11" t="s">
        <v>4743</v>
      </c>
      <c r="O92" s="0" t="n">
        <f aca="false">LEN(N92)</f>
        <v>4</v>
      </c>
      <c r="P92" s="0" t="str">
        <f aca="false">CONCATENATE(N92, REPT("0", 16-LEN(N92)))</f>
        <v>1110000000000000</v>
      </c>
      <c r="Q92" s="1" t="n">
        <f aca="false">BIN2DEC(VALUE(LEFT(P92,8)))*256+BIN2DEC(VALUE(RIGHT(P92,8)))</f>
        <v>57344</v>
      </c>
      <c r="T92" s="1" t="s">
        <v>4881</v>
      </c>
    </row>
    <row r="93" customFormat="false" ht="15" hidden="false" customHeight="false" outlineLevel="0" collapsed="false">
      <c r="L93" s="1" t="n">
        <f aca="false">CODE(M93)</f>
        <v>116</v>
      </c>
      <c r="M93" s="13" t="s">
        <v>60</v>
      </c>
      <c r="N93" s="11" t="s">
        <v>4780</v>
      </c>
      <c r="O93" s="0" t="n">
        <f aca="false">LEN(N93)</f>
        <v>3</v>
      </c>
      <c r="P93" s="0" t="str">
        <f aca="false">CONCATENATE(N93, REPT("0", 16-LEN(N93)))</f>
        <v>1000000000000000</v>
      </c>
      <c r="Q93" s="1" t="n">
        <f aca="false">BIN2DEC(VALUE(LEFT(P93,8)))*256+BIN2DEC(VALUE(RIGHT(P93,8)))</f>
        <v>32768</v>
      </c>
      <c r="T93" s="1" t="s">
        <v>4923</v>
      </c>
    </row>
    <row r="94" customFormat="false" ht="15" hidden="false" customHeight="false" outlineLevel="0" collapsed="false">
      <c r="L94" s="1" t="n">
        <f aca="false">CODE(M94)</f>
        <v>117</v>
      </c>
      <c r="M94" s="13" t="s">
        <v>120</v>
      </c>
      <c r="N94" s="11" t="s">
        <v>4942</v>
      </c>
      <c r="O94" s="0" t="n">
        <f aca="false">LEN(N94)</f>
        <v>6</v>
      </c>
      <c r="P94" s="0" t="str">
        <f aca="false">CONCATENATE(N94, REPT("0", 16-LEN(N94)))</f>
        <v>0001000000000000</v>
      </c>
      <c r="Q94" s="1" t="n">
        <f aca="false">BIN2DEC(VALUE(LEFT(P94,8)))*256+BIN2DEC(VALUE(RIGHT(P94,8)))</f>
        <v>4096</v>
      </c>
      <c r="T94" s="1" t="s">
        <v>4943</v>
      </c>
    </row>
    <row r="95" customFormat="false" ht="15" hidden="false" customHeight="false" outlineLevel="0" collapsed="false">
      <c r="L95" s="1" t="n">
        <f aca="false">CODE(M95)</f>
        <v>118</v>
      </c>
      <c r="M95" s="13" t="s">
        <v>177</v>
      </c>
      <c r="N95" s="11" t="s">
        <v>4779</v>
      </c>
      <c r="O95" s="0" t="n">
        <f aca="false">LEN(N95)</f>
        <v>7</v>
      </c>
      <c r="P95" s="0" t="str">
        <f aca="false">CONCATENATE(N95, REPT("0", 16-LEN(N95)))</f>
        <v>0011000000000000</v>
      </c>
      <c r="Q95" s="1" t="n">
        <f aca="false">BIN2DEC(VALUE(LEFT(P95,8)))*256+BIN2DEC(VALUE(RIGHT(P95,8)))</f>
        <v>12288</v>
      </c>
      <c r="T95" s="1" t="s">
        <v>4897</v>
      </c>
    </row>
    <row r="96" customFormat="false" ht="15" hidden="false" customHeight="false" outlineLevel="0" collapsed="false">
      <c r="L96" s="1" t="n">
        <f aca="false">CODE(M96)</f>
        <v>119</v>
      </c>
      <c r="M96" s="13" t="s">
        <v>179</v>
      </c>
      <c r="N96" s="11" t="s">
        <v>4944</v>
      </c>
      <c r="O96" s="0" t="n">
        <f aca="false">LEN(N96)</f>
        <v>7</v>
      </c>
      <c r="P96" s="0" t="str">
        <f aca="false">CONCATENATE(N96, REPT("0", 16-LEN(N96)))</f>
        <v>0001110000000000</v>
      </c>
      <c r="Q96" s="1" t="n">
        <f aca="false">BIN2DEC(VALUE(LEFT(P96,8)))*256+BIN2DEC(VALUE(RIGHT(P96,8)))</f>
        <v>7168</v>
      </c>
      <c r="T96" s="1" t="s">
        <v>4945</v>
      </c>
    </row>
    <row r="97" customFormat="false" ht="15" hidden="false" customHeight="false" outlineLevel="0" collapsed="false">
      <c r="L97" s="1" t="n">
        <f aca="false">CODE(M97)</f>
        <v>120</v>
      </c>
      <c r="M97" s="13" t="s">
        <v>184</v>
      </c>
      <c r="N97" s="11" t="s">
        <v>4946</v>
      </c>
      <c r="O97" s="0" t="n">
        <f aca="false">LEN(N97)</f>
        <v>9</v>
      </c>
      <c r="P97" s="0" t="str">
        <f aca="false">CONCATENATE(N97, REPT("0", 16-LEN(N97)))</f>
        <v>0011010100000000</v>
      </c>
      <c r="Q97" s="1" t="n">
        <f aca="false">BIN2DEC(VALUE(LEFT(P97,8)))*256+BIN2DEC(VALUE(RIGHT(P97,8)))</f>
        <v>13568</v>
      </c>
    </row>
    <row r="98" customFormat="false" ht="15" hidden="false" customHeight="false" outlineLevel="0" collapsed="false">
      <c r="L98" s="1" t="n">
        <f aca="false">CODE(M98)</f>
        <v>121</v>
      </c>
      <c r="M98" s="13" t="s">
        <v>163</v>
      </c>
      <c r="N98" s="11" t="s">
        <v>4947</v>
      </c>
      <c r="O98" s="0" t="n">
        <f aca="false">LEN(N98)</f>
        <v>8</v>
      </c>
      <c r="P98" s="0" t="str">
        <f aca="false">CONCATENATE(N98, REPT("0", 16-LEN(N98)))</f>
        <v>0001111100000000</v>
      </c>
      <c r="Q98" s="1" t="n">
        <f aca="false">BIN2DEC(VALUE(LEFT(P98,8)))*256+BIN2DEC(VALUE(RIGHT(P98,8)))</f>
        <v>7936</v>
      </c>
    </row>
    <row r="99" customFormat="false" ht="15" hidden="false" customHeight="false" outlineLevel="0" collapsed="false">
      <c r="L99" s="1" t="n">
        <f aca="false">CODE(M99)</f>
        <v>122</v>
      </c>
      <c r="M99" s="13" t="s">
        <v>193</v>
      </c>
      <c r="N99" s="11" t="s">
        <v>4948</v>
      </c>
      <c r="O99" s="0" t="n">
        <f aca="false">LEN(N99)</f>
        <v>9</v>
      </c>
      <c r="P99" s="0" t="str">
        <f aca="false">CONCATENATE(N99, REPT("0", 16-LEN(N99)))</f>
        <v>0011010110000000</v>
      </c>
      <c r="Q99" s="1" t="n">
        <f aca="false">BIN2DEC(VALUE(LEFT(P99,8)))*256+BIN2DEC(VALUE(RIGHT(P99,8)))</f>
        <v>13696</v>
      </c>
    </row>
    <row r="100" customFormat="false" ht="15" hidden="false" customHeight="false" outlineLevel="0" collapsed="false">
      <c r="L100" s="1" t="n">
        <f aca="false">CODE(M100)</f>
        <v>123</v>
      </c>
      <c r="M100" s="13" t="s">
        <v>4560</v>
      </c>
      <c r="N100" s="11" t="s">
        <v>4949</v>
      </c>
      <c r="O100" s="0" t="n">
        <f aca="false">LEN(N100)</f>
        <v>11</v>
      </c>
      <c r="P100" s="0" t="str">
        <f aca="false">CONCATENATE(N100, REPT("0", 16-LEN(N100)))</f>
        <v>0011110110100000</v>
      </c>
      <c r="Q100" s="1" t="n">
        <f aca="false">BIN2DEC(VALUE(LEFT(P100,8)))*256+BIN2DEC(VALUE(RIGHT(P100,8)))</f>
        <v>15776</v>
      </c>
    </row>
    <row r="101" customFormat="false" ht="15" hidden="false" customHeight="false" outlineLevel="0" collapsed="false">
      <c r="L101" s="1" t="n">
        <f aca="false">CODE(M101)</f>
        <v>124</v>
      </c>
      <c r="M101" s="13" t="s">
        <v>4540</v>
      </c>
      <c r="N101" s="11" t="s">
        <v>4950</v>
      </c>
      <c r="O101" s="0" t="n">
        <f aca="false">LEN(N101)</f>
        <v>11</v>
      </c>
      <c r="P101" s="0" t="str">
        <f aca="false">CONCATENATE(N101, REPT("0", 16-LEN(N101)))</f>
        <v>0011111111000000</v>
      </c>
      <c r="Q101" s="1" t="n">
        <f aca="false">BIN2DEC(VALUE(LEFT(P101,8)))*256+BIN2DEC(VALUE(RIGHT(P101,8)))</f>
        <v>16320</v>
      </c>
    </row>
    <row r="102" customFormat="false" ht="15" hidden="false" customHeight="false" outlineLevel="0" collapsed="false">
      <c r="L102" s="1" t="n">
        <f aca="false">CODE(M102)</f>
        <v>125</v>
      </c>
      <c r="M102" s="13" t="s">
        <v>4568</v>
      </c>
      <c r="N102" s="11" t="s">
        <v>4951</v>
      </c>
      <c r="O102" s="0" t="n">
        <f aca="false">LEN(N102)</f>
        <v>11</v>
      </c>
      <c r="P102" s="0" t="str">
        <f aca="false">CONCATENATE(N102, REPT("0", 16-LEN(N102)))</f>
        <v>0011110111000000</v>
      </c>
      <c r="Q102" s="1" t="n">
        <f aca="false">BIN2DEC(VALUE(LEFT(P102,8)))*256+BIN2DEC(VALUE(RIGHT(P102,8)))</f>
        <v>15808</v>
      </c>
    </row>
    <row r="103" customFormat="false" ht="15" hidden="false" customHeight="false" outlineLevel="0" collapsed="false">
      <c r="L103" s="1" t="n">
        <f aca="false">CODE(M103)</f>
        <v>126</v>
      </c>
      <c r="M103" s="13" t="s">
        <v>4617</v>
      </c>
      <c r="N103" s="11" t="s">
        <v>4952</v>
      </c>
      <c r="O103" s="0" t="n">
        <f aca="false">LEN(N103)</f>
        <v>12</v>
      </c>
      <c r="P103" s="0" t="str">
        <f aca="false">CONCATENATE(N103, REPT("0", 16-LEN(N103)))</f>
        <v>0011111111100000</v>
      </c>
      <c r="Q103" s="1" t="n">
        <f aca="false">BIN2DEC(VALUE(LEFT(P103,8)))*256+BIN2DEC(VALUE(RIGHT(P103,8)))</f>
        <v>16352</v>
      </c>
    </row>
    <row r="104" customFormat="false" ht="15" hidden="false" customHeight="false" outlineLevel="0" collapsed="false">
      <c r="L104" s="1" t="s">
        <v>858</v>
      </c>
      <c r="M104" s="13" t="s">
        <v>858</v>
      </c>
      <c r="N104" s="11" t="s">
        <v>4953</v>
      </c>
      <c r="O104" s="0" t="n">
        <f aca="false">LEN(N104)</f>
        <v>10</v>
      </c>
      <c r="P104" s="0" t="str">
        <f aca="false">CONCATENATE(N104, REPT("0", 16-LEN(N104)))</f>
        <v>0011011111000000</v>
      </c>
      <c r="Q104" s="1" t="n">
        <f aca="false">BIN2DEC(VALUE(LEFT(P104,8)))*256+BIN2DEC(VALUE(RIGHT(P104,8)))</f>
        <v>14272</v>
      </c>
    </row>
    <row r="105" customFormat="false" ht="15" hidden="false" customHeight="false" outlineLevel="0" collapsed="false">
      <c r="L105" s="1" t="s">
        <v>4954</v>
      </c>
      <c r="M105" s="13" t="s">
        <v>4954</v>
      </c>
      <c r="N105" s="11" t="s">
        <v>4955</v>
      </c>
      <c r="O105" s="0" t="n">
        <f aca="false">LEN(N105)</f>
        <v>7</v>
      </c>
      <c r="P105" s="0" t="str">
        <f aca="false">CONCATENATE(N105, REPT("0", 16-LEN(N105)))</f>
        <v>0011110000000000</v>
      </c>
      <c r="Q105" s="1" t="n">
        <f aca="false">BIN2DEC(VALUE(LEFT(P105,8)))*256+BIN2DEC(VALUE(RIGHT(P105,8)))</f>
        <v>15360</v>
      </c>
    </row>
    <row r="106" customFormat="false" ht="15" hidden="false" customHeight="false" outlineLevel="0" collapsed="false">
      <c r="L106" s="1" t="s">
        <v>4956</v>
      </c>
      <c r="M106" s="13" t="s">
        <v>4956</v>
      </c>
      <c r="N106" s="11" t="s">
        <v>4957</v>
      </c>
      <c r="O106" s="0" t="n">
        <f aca="false">LEN(N106)</f>
        <v>11</v>
      </c>
      <c r="P106" s="0" t="str">
        <f aca="false">CONCATENATE(N106, REPT("0", 16-LEN(N106)))</f>
        <v>0011101110000000</v>
      </c>
      <c r="Q106" s="1" t="n">
        <f aca="false">BIN2DEC(VALUE(LEFT(P106,8)))*256+BIN2DEC(VALUE(RIGHT(P106,8)))</f>
        <v>15232</v>
      </c>
    </row>
    <row r="107" customFormat="false" ht="15" hidden="false" customHeight="false" outlineLevel="0" collapsed="false">
      <c r="L107" s="1" t="s">
        <v>4958</v>
      </c>
      <c r="M107" s="13" t="s">
        <v>4958</v>
      </c>
      <c r="N107" s="11" t="s">
        <v>4959</v>
      </c>
      <c r="O107" s="0" t="n">
        <f aca="false">LEN(N107)</f>
        <v>9</v>
      </c>
      <c r="P107" s="0" t="str">
        <f aca="false">CONCATENATE(N107, REPT("0", 16-LEN(N107)))</f>
        <v>0011011000000000</v>
      </c>
      <c r="Q107" s="1" t="n">
        <f aca="false">BIN2DEC(VALUE(LEFT(P107,8)))*256+BIN2DEC(VALUE(RIGHT(P107,8)))</f>
        <v>13824</v>
      </c>
    </row>
    <row r="108" customFormat="false" ht="15" hidden="false" customHeight="false" outlineLevel="0" collapsed="false">
      <c r="L108" s="1" t="s">
        <v>4960</v>
      </c>
      <c r="M108" s="13" t="s">
        <v>4960</v>
      </c>
      <c r="N108" s="11" t="s">
        <v>4961</v>
      </c>
      <c r="O108" s="0" t="n">
        <f aca="false">LEN(N108)</f>
        <v>9</v>
      </c>
      <c r="P108" s="0" t="str">
        <f aca="false">CONCATENATE(N108, REPT("0", 16-LEN(N108)))</f>
        <v>0011011010000000</v>
      </c>
      <c r="Q108" s="1" t="n">
        <f aca="false">BIN2DEC(VALUE(LEFT(P108,8)))*256+BIN2DEC(VALUE(RIGHT(P108,8)))</f>
        <v>13952</v>
      </c>
    </row>
    <row r="109" customFormat="false" ht="15" hidden="false" customHeight="false" outlineLevel="0" collapsed="false">
      <c r="L109" s="1" t="s">
        <v>4962</v>
      </c>
      <c r="M109" s="13" t="s">
        <v>4962</v>
      </c>
      <c r="N109" s="11" t="s">
        <v>4943</v>
      </c>
      <c r="O109" s="0" t="n">
        <f aca="false">LEN(N109)</f>
        <v>13</v>
      </c>
      <c r="P109" s="0" t="str">
        <f aca="false">CONCATENATE(N109, REPT("0", 16-LEN(N109)))</f>
        <v>0010001101101000</v>
      </c>
      <c r="Q109" s="1" t="n">
        <f aca="false">BIN2DEC(VALUE(LEFT(P109,8)))*256+BIN2DEC(VALUE(RIGHT(P109,8)))</f>
        <v>9064</v>
      </c>
    </row>
    <row r="110" customFormat="false" ht="15" hidden="false" customHeight="false" outlineLevel="0" collapsed="false">
      <c r="L110" s="1" t="s">
        <v>4790</v>
      </c>
      <c r="M110" s="13" t="s">
        <v>4790</v>
      </c>
      <c r="N110" s="11" t="s">
        <v>4791</v>
      </c>
      <c r="O110" s="0" t="n">
        <f aca="false">LEN(N110)</f>
        <v>7</v>
      </c>
      <c r="P110" s="0" t="str">
        <f aca="false">CONCATENATE(N110, REPT("0", 16-LEN(N110)))</f>
        <v>0010010000000000</v>
      </c>
      <c r="Q110" s="1" t="n">
        <f aca="false">BIN2DEC(VALUE(LEFT(P110,8)))*256+BIN2DEC(VALUE(RIGHT(P110,8)))</f>
        <v>9216</v>
      </c>
    </row>
    <row r="111" customFormat="false" ht="15" hidden="false" customHeight="false" outlineLevel="0" collapsed="false">
      <c r="L111" s="1" t="s">
        <v>4963</v>
      </c>
      <c r="M111" s="13" t="s">
        <v>4964</v>
      </c>
      <c r="N111" s="11" t="s">
        <v>4965</v>
      </c>
      <c r="O111" s="0" t="n">
        <f aca="false">LEN(N111)</f>
        <v>14</v>
      </c>
      <c r="P111" s="0" t="str">
        <f aca="false">CONCATENATE(N111, REPT("0", 16-LEN(N111)))</f>
        <v>0010001101111100</v>
      </c>
      <c r="Q111" s="1" t="n">
        <f aca="false">BIN2DEC(VALUE(LEFT(P111,8)))*256+BIN2DEC(VALUE(RIGHT(P111,8)))</f>
        <v>9084</v>
      </c>
    </row>
    <row r="112" customFormat="false" ht="13.8" hidden="false" customHeight="false" outlineLevel="0" collapsed="false">
      <c r="L112" s="0" t="s">
        <v>4823</v>
      </c>
      <c r="M112" s="0" t="s">
        <v>4823</v>
      </c>
      <c r="N112" s="10" t="s">
        <v>4966</v>
      </c>
      <c r="O112" s="0" t="n">
        <f aca="false">LEN(N112)</f>
        <v>10</v>
      </c>
      <c r="P112" s="0" t="str">
        <f aca="false">CONCATENATE(N112, REPT("0", 16-LEN(N112)))</f>
        <v>0011011100000000</v>
      </c>
      <c r="Q112" s="1" t="n">
        <f aca="false">BIN2DEC(VALUE(LEFT(P112,8)))*256+BIN2DEC(VALUE(RIGHT(P112,8)))</f>
        <v>14080</v>
      </c>
    </row>
    <row r="113" customFormat="false" ht="13.8" hidden="false" customHeight="false" outlineLevel="0" collapsed="false">
      <c r="L113" s="0" t="s">
        <v>4799</v>
      </c>
      <c r="M113" s="0" t="s">
        <v>4799</v>
      </c>
      <c r="N113" s="10" t="s">
        <v>4967</v>
      </c>
      <c r="O113" s="0" t="n">
        <f aca="false">LEN(N113)</f>
        <v>10</v>
      </c>
      <c r="P113" s="0" t="str">
        <f aca="false">CONCATENATE(N113, REPT("0", 16-LEN(N113)))</f>
        <v>0011011110000000</v>
      </c>
      <c r="Q113" s="1" t="n">
        <f aca="false">BIN2DEC(VALUE(LEFT(P113,8)))*256+BIN2DEC(VALUE(RIGHT(P113,8)))</f>
        <v>14208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I1:J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5.9183673469388"/>
    <col collapsed="false" hidden="false" max="1025" min="2" style="0" width="15.219387755102"/>
  </cols>
  <sheetData>
    <row r="1" customFormat="false" ht="15.75" hidden="false" customHeight="false" outlineLevel="0" collapsed="false">
      <c r="I1" s="1"/>
      <c r="J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4367</TotalTime>
  <Application>LibreOffice_Vanilla/5.2.3.5$MacOSX_X86_64 LibreOffice_project/83adc9c35c74e0badc710d981405858b1179a327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2019-02-22T19:16:25Z</dcterms:modified>
  <cp:revision>48</cp:revision>
  <dc:subject/>
  <dc:title/>
</cp:coreProperties>
</file>