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/Library/Mobile Documents/com~apple~CloudDocs/Maestria/Métodos estadísticos avanzados/Trabajo 2/"/>
    </mc:Choice>
  </mc:AlternateContent>
  <xr:revisionPtr revIDLastSave="0" documentId="13_ncr:1_{6DE51768-8132-924C-AAA6-46A06A5AE713}" xr6:coauthVersionLast="45" xr6:coauthVersionMax="45" xr10:uidLastSave="{00000000-0000-0000-0000-000000000000}"/>
  <bookViews>
    <workbookView xWindow="0" yWindow="460" windowWidth="33600" windowHeight="19260" xr2:uid="{72EC9221-4D38-1841-832A-AE6FD94930A0}"/>
  </bookViews>
  <sheets>
    <sheet name="Hoja1" sheetId="1" r:id="rId1"/>
    <sheet name="Hoja2" sheetId="2" r:id="rId2"/>
  </sheets>
  <definedNames>
    <definedName name="_xlnm._FilterDatabase" localSheetId="0" hidden="1">Hoja1!$A$1:$P$53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6" i="1" l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2" i="1"/>
  <c r="P2" i="1" s="1"/>
  <c r="N53" i="1"/>
  <c r="N52" i="1"/>
  <c r="M53" i="1"/>
  <c r="L53" i="1"/>
  <c r="K53" i="1"/>
  <c r="M52" i="1"/>
  <c r="L52" i="1"/>
  <c r="K52" i="1"/>
  <c r="J52" i="1"/>
  <c r="I52" i="1"/>
  <c r="H52" i="1"/>
  <c r="G52" i="1"/>
  <c r="F52" i="1"/>
  <c r="E52" i="1"/>
  <c r="D52" i="1"/>
  <c r="C52" i="1"/>
  <c r="J53" i="1"/>
  <c r="I53" i="1"/>
  <c r="H53" i="1"/>
  <c r="G53" i="1"/>
  <c r="F53" i="1"/>
  <c r="E53" i="1"/>
  <c r="D53" i="1"/>
  <c r="C53" i="1"/>
  <c r="B53" i="1"/>
  <c r="B52" i="1"/>
  <c r="P52" i="1" l="1"/>
  <c r="C57" i="1"/>
</calcChain>
</file>

<file path=xl/sharedStrings.xml><?xml version="1.0" encoding="utf-8"?>
<sst xmlns="http://schemas.openxmlformats.org/spreadsheetml/2006/main" count="121" uniqueCount="72">
  <si>
    <t>Regressor</t>
  </si>
  <si>
    <t>Price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</si>
  <si>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</si>
  <si>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</si>
  <si>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</si>
  <si>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</si>
  <si>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</si>
  <si>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</si>
  <si>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</si>
  <si>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</si>
  <si>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</si>
  <si>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</si>
  <si>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</si>
  <si>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</si>
  <si>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</si>
  <si>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</si>
  <si>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</si>
  <si>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</si>
  <si>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</si>
  <si>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</si>
  <si>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</si>
  <si>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</si>
  <si>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</si>
  <si>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</si>
  <si>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</si>
  <si>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</si>
  <si>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</si>
  <si>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</si>
  <si>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</si>
  <si>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</si>
  <si>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</si>
  <si>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</si>
  <si>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</si>
  <si>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</si>
  <si>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</si>
  <si>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</si>
  <si>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</si>
  <si>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</si>
  <si>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</si>
  <si>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</si>
  <si>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</si>
  <si>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</si>
  <si>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</si>
  <si>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</si>
  <si>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</si>
  <si>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</si>
  <si>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</si>
  <si>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</si>
  <si>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</si>
  <si>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</si>
  <si>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</si>
  <si>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</si>
  <si>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RFE</t>
  </si>
  <si>
    <t>MI</t>
  </si>
  <si>
    <t>Step forward</t>
  </si>
  <si>
    <t>Step backward</t>
  </si>
  <si>
    <t>Exhaustive feature selection</t>
  </si>
  <si>
    <t>Lasso</t>
  </si>
  <si>
    <t>Lasso Lars</t>
  </si>
  <si>
    <t>Lars</t>
  </si>
  <si>
    <t>ElasticNetCV</t>
  </si>
  <si>
    <t>Linear Regression coefficients</t>
  </si>
  <si>
    <t>Univariate mse</t>
  </si>
  <si>
    <t>Total</t>
  </si>
  <si>
    <t>Prob selección</t>
  </si>
  <si>
    <t>0.5</t>
  </si>
  <si>
    <t>0.6</t>
  </si>
  <si>
    <t>0.7</t>
  </si>
  <si>
    <t>0.9</t>
  </si>
  <si>
    <t>Precio por encuesta</t>
  </si>
  <si>
    <t>encuestas adicionales</t>
  </si>
  <si>
    <t>Univariate feature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</si>
</sst>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$&quot;#,##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11748-699F-D94F-8290-15C102AEAD3A}">
  <dimension ref="A1:S57"/>
  <sheetViews>
    <sheetView tabSelected="1" workbookViewId="0">
      <pane xSplit="1" topLeftCell="B1" activePane="topRight" state="frozen"/>
      <selection pane="topRight" activeCell="C57" sqref="C57"/>
    </sheetView>
  </sheetViews>
  <sheetFormatPr baseColWidth="10" defaultRowHeight="16"/>
  <cols>
    <col min="1" max="1" width="10.83203125" style="3"/>
    <col min="2" max="2" width="11.1640625" style="3" bestFit="1" customWidth="1"/>
    <col min="3" max="14" width="10.83203125" style="3" customWidth="1"/>
    <col min="15" max="16" width="9" style="3" customWidth="1"/>
    <col min="17" max="16384" width="10.83203125" style="3"/>
  </cols>
  <sheetData>
    <row r="1" spans="1:19" ht="51">
      <c r="A1" s="5" t="s">
        <v>0</v>
      </c>
      <c r="B1" s="5" t="s">
        <v>1</v>
      </c>
      <c r="C1" s="5" t="s">
        <v>52</v>
      </c>
      <c r="D1" s="5" t="s">
        <v>53</v>
      </c>
      <c r="E1" s="5" t="s">
        <v>71</v>
      </c>
      <c r="F1" s="5" t="s">
        <v>54</v>
      </c>
      <c r="G1" s="5" t="s">
        <v>55</v>
      </c>
      <c r="H1" s="5" t="s">
        <v>56</v>
      </c>
      <c r="I1" s="5" t="s">
        <v>57</v>
      </c>
      <c r="J1" s="5" t="s">
        <v>58</v>
      </c>
      <c r="K1" s="5" t="s">
        <v>59</v>
      </c>
      <c r="L1" s="5" t="s">
        <v>60</v>
      </c>
      <c r="M1" s="5" t="s">
        <v>61</v>
      </c>
      <c r="N1" s="5" t="s">
        <v>62</v>
      </c>
      <c r="O1" s="5" t="s">
        <v>63</v>
      </c>
      <c r="P1" s="5" t="s">
        <v>64</v>
      </c>
    </row>
    <row r="2" spans="1:19">
      <c r="A2" s="1" t="s">
        <v>2</v>
      </c>
      <c r="B2" s="2">
        <v>1000</v>
      </c>
      <c r="D2" s="3">
        <v>1</v>
      </c>
      <c r="E2" s="3">
        <v>1</v>
      </c>
      <c r="G2" s="5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O2" s="3">
        <f>SUM(C2:N2)</f>
        <v>9</v>
      </c>
      <c r="P2" s="8">
        <f>O2/COUNTA($C$1:$N$1)</f>
        <v>0.75</v>
      </c>
    </row>
    <row r="3" spans="1:19">
      <c r="A3" s="1" t="s">
        <v>3</v>
      </c>
      <c r="B3" s="2">
        <v>1000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f t="shared" ref="O3:O51" si="0">SUM(C3:N3)</f>
        <v>8</v>
      </c>
      <c r="P3" s="8">
        <f t="shared" ref="P3:P51" si="1">O3/COUNTA($C$1:$N$1)</f>
        <v>0.66666666666666663</v>
      </c>
    </row>
    <row r="4" spans="1:19" ht="19">
      <c r="A4" s="1" t="s">
        <v>4</v>
      </c>
      <c r="B4" s="2">
        <v>3000</v>
      </c>
      <c r="D4" s="3">
        <v>1</v>
      </c>
      <c r="F4" s="3">
        <v>1</v>
      </c>
      <c r="G4" s="6"/>
      <c r="O4" s="3">
        <f t="shared" si="0"/>
        <v>2</v>
      </c>
      <c r="P4" s="8">
        <f t="shared" si="1"/>
        <v>0.16666666666666666</v>
      </c>
    </row>
    <row r="5" spans="1:19" ht="19">
      <c r="A5" s="1" t="s">
        <v>5</v>
      </c>
      <c r="B5" s="2">
        <v>3000</v>
      </c>
      <c r="D5" s="3">
        <v>1</v>
      </c>
      <c r="E5" s="3">
        <v>1</v>
      </c>
      <c r="G5" s="6">
        <v>1</v>
      </c>
      <c r="H5" s="3">
        <v>1</v>
      </c>
      <c r="J5" s="3">
        <v>1</v>
      </c>
      <c r="K5" s="3">
        <v>1</v>
      </c>
      <c r="L5" s="3">
        <v>1</v>
      </c>
      <c r="M5" s="4">
        <v>1</v>
      </c>
      <c r="N5" s="3">
        <v>1</v>
      </c>
      <c r="O5" s="3">
        <f t="shared" si="0"/>
        <v>9</v>
      </c>
      <c r="P5" s="8">
        <f t="shared" si="1"/>
        <v>0.75</v>
      </c>
      <c r="R5" s="4"/>
      <c r="S5" s="7"/>
    </row>
    <row r="6" spans="1:19" ht="19">
      <c r="A6" s="1" t="s">
        <v>6</v>
      </c>
      <c r="B6" s="2">
        <v>1000</v>
      </c>
      <c r="G6" s="6">
        <v>1</v>
      </c>
      <c r="H6" s="3">
        <v>1</v>
      </c>
      <c r="J6" s="3">
        <v>1</v>
      </c>
      <c r="K6" s="3">
        <v>1</v>
      </c>
      <c r="L6" s="3">
        <v>1</v>
      </c>
      <c r="M6" s="4">
        <v>1</v>
      </c>
      <c r="N6" s="3">
        <v>1</v>
      </c>
      <c r="O6" s="3">
        <f t="shared" si="0"/>
        <v>7</v>
      </c>
      <c r="P6" s="8">
        <f t="shared" si="1"/>
        <v>0.58333333333333337</v>
      </c>
      <c r="R6" s="4"/>
      <c r="S6" s="7"/>
    </row>
    <row r="7" spans="1:19" ht="19">
      <c r="A7" s="1" t="s">
        <v>7</v>
      </c>
      <c r="B7" s="2">
        <v>3000</v>
      </c>
      <c r="C7" s="3">
        <v>1</v>
      </c>
      <c r="D7" s="3">
        <v>1</v>
      </c>
      <c r="E7" s="3">
        <v>1</v>
      </c>
      <c r="F7" s="3">
        <v>1</v>
      </c>
      <c r="G7" s="6"/>
      <c r="I7" s="3">
        <v>1</v>
      </c>
      <c r="O7" s="3">
        <f t="shared" si="0"/>
        <v>5</v>
      </c>
      <c r="P7" s="8">
        <f t="shared" si="1"/>
        <v>0.41666666666666669</v>
      </c>
      <c r="R7" s="4"/>
      <c r="S7" s="7"/>
    </row>
    <row r="8" spans="1:19" ht="19">
      <c r="A8" s="1" t="s">
        <v>8</v>
      </c>
      <c r="B8" s="2">
        <v>3000</v>
      </c>
      <c r="C8" s="3">
        <v>1</v>
      </c>
      <c r="F8" s="3">
        <v>1</v>
      </c>
      <c r="G8" s="6"/>
      <c r="I8" s="3">
        <v>1</v>
      </c>
      <c r="O8" s="3">
        <f t="shared" si="0"/>
        <v>3</v>
      </c>
      <c r="P8" s="8">
        <f t="shared" si="1"/>
        <v>0.25</v>
      </c>
      <c r="R8" s="4"/>
      <c r="S8" s="7"/>
    </row>
    <row r="9" spans="1:19" ht="19">
      <c r="A9" s="1" t="s">
        <v>9</v>
      </c>
      <c r="B9" s="2">
        <v>1000</v>
      </c>
      <c r="D9" s="3">
        <v>1</v>
      </c>
      <c r="F9" s="3">
        <v>1</v>
      </c>
      <c r="G9" s="6">
        <v>1</v>
      </c>
      <c r="H9" s="3">
        <v>1</v>
      </c>
      <c r="J9" s="3">
        <v>1</v>
      </c>
      <c r="K9" s="3">
        <v>1</v>
      </c>
      <c r="L9" s="3">
        <v>1</v>
      </c>
      <c r="M9" s="3">
        <v>1</v>
      </c>
      <c r="O9" s="3">
        <f t="shared" si="0"/>
        <v>8</v>
      </c>
      <c r="P9" s="8">
        <f t="shared" si="1"/>
        <v>0.66666666666666663</v>
      </c>
      <c r="R9" s="4"/>
      <c r="S9" s="7"/>
    </row>
    <row r="10" spans="1:19" ht="19">
      <c r="A10" s="1" t="s">
        <v>10</v>
      </c>
      <c r="B10" s="2">
        <v>2000</v>
      </c>
      <c r="G10" s="6">
        <v>1</v>
      </c>
      <c r="H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f t="shared" si="0"/>
        <v>7</v>
      </c>
      <c r="P10" s="8">
        <f t="shared" si="1"/>
        <v>0.58333333333333337</v>
      </c>
      <c r="R10" s="4"/>
      <c r="S10" s="7"/>
    </row>
    <row r="11" spans="1:19" ht="19">
      <c r="A11" s="1" t="s">
        <v>11</v>
      </c>
      <c r="B11" s="2">
        <v>1000</v>
      </c>
      <c r="C11" s="3">
        <v>1</v>
      </c>
      <c r="G11" s="6"/>
      <c r="N11" s="3">
        <v>1</v>
      </c>
      <c r="O11" s="3">
        <f t="shared" si="0"/>
        <v>2</v>
      </c>
      <c r="P11" s="8">
        <f t="shared" si="1"/>
        <v>0.16666666666666666</v>
      </c>
      <c r="R11" s="4"/>
      <c r="S11" s="7"/>
    </row>
    <row r="12" spans="1:19" ht="19">
      <c r="A12" s="10" t="s">
        <v>12</v>
      </c>
      <c r="B12" s="2">
        <v>1000</v>
      </c>
      <c r="C12" s="3">
        <v>1</v>
      </c>
      <c r="D12" s="3">
        <v>1</v>
      </c>
      <c r="E12" s="3">
        <v>1</v>
      </c>
      <c r="F12" s="3">
        <v>1</v>
      </c>
      <c r="G12" s="6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O12" s="3">
        <f t="shared" si="0"/>
        <v>11</v>
      </c>
      <c r="P12" s="8">
        <f t="shared" si="1"/>
        <v>0.91666666666666663</v>
      </c>
      <c r="R12" s="4"/>
      <c r="S12" s="7"/>
    </row>
    <row r="13" spans="1:19" ht="19">
      <c r="A13" s="1" t="s">
        <v>13</v>
      </c>
      <c r="B13" s="2">
        <v>1000</v>
      </c>
      <c r="E13" s="3">
        <v>1</v>
      </c>
      <c r="F13" s="3">
        <v>1</v>
      </c>
      <c r="G13" s="6">
        <v>1</v>
      </c>
      <c r="H13" s="3">
        <v>1</v>
      </c>
      <c r="J13" s="3">
        <v>1</v>
      </c>
      <c r="K13" s="3">
        <v>1</v>
      </c>
      <c r="L13" s="3">
        <v>1</v>
      </c>
      <c r="O13" s="3">
        <f t="shared" si="0"/>
        <v>7</v>
      </c>
      <c r="P13" s="8">
        <f t="shared" si="1"/>
        <v>0.58333333333333337</v>
      </c>
      <c r="R13" s="4"/>
      <c r="S13" s="7"/>
    </row>
    <row r="14" spans="1:19" ht="19">
      <c r="A14" s="1" t="s">
        <v>14</v>
      </c>
      <c r="B14" s="2">
        <v>2000</v>
      </c>
      <c r="D14" s="3">
        <v>1</v>
      </c>
      <c r="E14" s="3">
        <v>1</v>
      </c>
      <c r="G14" s="6">
        <v>1</v>
      </c>
      <c r="H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f t="shared" si="0"/>
        <v>9</v>
      </c>
      <c r="P14" s="8">
        <f t="shared" si="1"/>
        <v>0.75</v>
      </c>
      <c r="R14" s="4"/>
      <c r="S14" s="7"/>
    </row>
    <row r="15" spans="1:19" ht="19">
      <c r="A15" s="1" t="s">
        <v>15</v>
      </c>
      <c r="B15" s="2">
        <v>1000</v>
      </c>
      <c r="D15" s="3">
        <v>1</v>
      </c>
      <c r="E15" s="3">
        <v>1</v>
      </c>
      <c r="G15" s="6">
        <v>1</v>
      </c>
      <c r="H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f t="shared" si="0"/>
        <v>8</v>
      </c>
      <c r="P15" s="8">
        <f t="shared" si="1"/>
        <v>0.66666666666666663</v>
      </c>
      <c r="R15" s="4"/>
      <c r="S15" s="7"/>
    </row>
    <row r="16" spans="1:19" ht="19">
      <c r="A16" s="1" t="s">
        <v>16</v>
      </c>
      <c r="B16" s="2">
        <v>1000</v>
      </c>
      <c r="C16" s="3">
        <v>1</v>
      </c>
      <c r="D16" s="3">
        <v>1</v>
      </c>
      <c r="E16" s="3">
        <v>1</v>
      </c>
      <c r="G16" s="6"/>
      <c r="I16" s="3">
        <v>1</v>
      </c>
      <c r="O16" s="3">
        <f t="shared" si="0"/>
        <v>4</v>
      </c>
      <c r="P16" s="8">
        <f t="shared" si="1"/>
        <v>0.33333333333333331</v>
      </c>
      <c r="R16" s="4"/>
      <c r="S16" s="7"/>
    </row>
    <row r="17" spans="1:19" ht="19">
      <c r="A17" s="1" t="s">
        <v>17</v>
      </c>
      <c r="B17" s="2">
        <v>1000</v>
      </c>
      <c r="D17" s="3">
        <v>1</v>
      </c>
      <c r="E17" s="3">
        <v>1</v>
      </c>
      <c r="G17" s="6">
        <v>1</v>
      </c>
      <c r="H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f t="shared" si="0"/>
        <v>9</v>
      </c>
      <c r="P17" s="8">
        <f t="shared" si="1"/>
        <v>0.75</v>
      </c>
      <c r="R17" s="4"/>
      <c r="S17" s="7"/>
    </row>
    <row r="18" spans="1:19" ht="19">
      <c r="A18" s="1" t="s">
        <v>18</v>
      </c>
      <c r="B18" s="2">
        <v>2000</v>
      </c>
      <c r="D18" s="3">
        <v>1</v>
      </c>
      <c r="E18" s="3">
        <v>1</v>
      </c>
      <c r="G18" s="6">
        <v>1</v>
      </c>
      <c r="H18" s="3">
        <v>1</v>
      </c>
      <c r="J18" s="3">
        <v>1</v>
      </c>
      <c r="K18" s="3">
        <v>1</v>
      </c>
      <c r="L18" s="3">
        <v>1</v>
      </c>
      <c r="M18" s="3">
        <v>1</v>
      </c>
      <c r="O18" s="3">
        <f t="shared" si="0"/>
        <v>8</v>
      </c>
      <c r="P18" s="8">
        <f t="shared" si="1"/>
        <v>0.66666666666666663</v>
      </c>
      <c r="R18" s="4"/>
      <c r="S18" s="7"/>
    </row>
    <row r="19" spans="1:19" ht="19">
      <c r="A19" s="10" t="s">
        <v>19</v>
      </c>
      <c r="B19" s="2">
        <v>1000</v>
      </c>
      <c r="C19" s="3">
        <v>1</v>
      </c>
      <c r="E19" s="3">
        <v>1</v>
      </c>
      <c r="F19" s="3">
        <v>1</v>
      </c>
      <c r="G19" s="6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f t="shared" si="0"/>
        <v>11</v>
      </c>
      <c r="P19" s="8">
        <f t="shared" si="1"/>
        <v>0.91666666666666663</v>
      </c>
      <c r="R19" s="4"/>
      <c r="S19" s="7"/>
    </row>
    <row r="20" spans="1:19" ht="19">
      <c r="A20" s="1" t="s">
        <v>20</v>
      </c>
      <c r="B20" s="2">
        <v>1000</v>
      </c>
      <c r="D20" s="3">
        <v>1</v>
      </c>
      <c r="E20" s="3">
        <v>1</v>
      </c>
      <c r="F20" s="3">
        <v>1</v>
      </c>
      <c r="G20" s="6">
        <v>1</v>
      </c>
      <c r="H20" s="3">
        <v>1</v>
      </c>
      <c r="J20" s="3">
        <v>1</v>
      </c>
      <c r="K20" s="3">
        <v>1</v>
      </c>
      <c r="L20" s="3">
        <v>1</v>
      </c>
      <c r="M20" s="3">
        <v>1</v>
      </c>
      <c r="O20" s="3">
        <f t="shared" si="0"/>
        <v>9</v>
      </c>
      <c r="P20" s="8">
        <f t="shared" si="1"/>
        <v>0.75</v>
      </c>
      <c r="R20" s="4"/>
      <c r="S20" s="7"/>
    </row>
    <row r="21" spans="1:19" ht="19">
      <c r="A21" s="1" t="s">
        <v>21</v>
      </c>
      <c r="B21" s="2">
        <v>1000</v>
      </c>
      <c r="D21" s="3">
        <v>1</v>
      </c>
      <c r="E21" s="3">
        <v>1</v>
      </c>
      <c r="G21" s="6"/>
      <c r="I21" s="3">
        <v>1</v>
      </c>
      <c r="N21" s="3">
        <v>1</v>
      </c>
      <c r="O21" s="3">
        <f t="shared" si="0"/>
        <v>4</v>
      </c>
      <c r="P21" s="8">
        <f t="shared" si="1"/>
        <v>0.33333333333333331</v>
      </c>
      <c r="R21" s="4"/>
      <c r="S21" s="7"/>
    </row>
    <row r="22" spans="1:19" ht="19">
      <c r="A22" s="1" t="s">
        <v>22</v>
      </c>
      <c r="B22" s="2">
        <v>2000</v>
      </c>
      <c r="D22" s="3">
        <v>1</v>
      </c>
      <c r="G22" s="6"/>
      <c r="O22" s="3">
        <f t="shared" si="0"/>
        <v>1</v>
      </c>
      <c r="P22" s="8">
        <f t="shared" si="1"/>
        <v>8.3333333333333329E-2</v>
      </c>
      <c r="R22" s="4"/>
      <c r="S22" s="7"/>
    </row>
    <row r="23" spans="1:19" ht="19">
      <c r="A23" s="1" t="s">
        <v>23</v>
      </c>
      <c r="B23" s="2">
        <v>2000</v>
      </c>
      <c r="D23" s="3">
        <v>1</v>
      </c>
      <c r="G23" s="6"/>
      <c r="N23" s="3">
        <v>1</v>
      </c>
      <c r="O23" s="3">
        <f t="shared" si="0"/>
        <v>2</v>
      </c>
      <c r="P23" s="8">
        <f t="shared" si="1"/>
        <v>0.16666666666666666</v>
      </c>
      <c r="R23" s="4"/>
      <c r="S23" s="7"/>
    </row>
    <row r="24" spans="1:19" ht="19">
      <c r="A24" s="1" t="s">
        <v>24</v>
      </c>
      <c r="B24" s="2">
        <v>2000</v>
      </c>
      <c r="F24" s="3">
        <v>1</v>
      </c>
      <c r="G24" s="6"/>
      <c r="N24" s="3">
        <v>1</v>
      </c>
      <c r="O24" s="3">
        <f t="shared" si="0"/>
        <v>2</v>
      </c>
      <c r="P24" s="8">
        <f t="shared" si="1"/>
        <v>0.16666666666666666</v>
      </c>
      <c r="R24" s="4"/>
      <c r="S24" s="7"/>
    </row>
    <row r="25" spans="1:19" ht="19">
      <c r="A25" s="1" t="s">
        <v>25</v>
      </c>
      <c r="B25" s="2">
        <v>2000</v>
      </c>
      <c r="D25" s="3">
        <v>1</v>
      </c>
      <c r="G25" s="6">
        <v>1</v>
      </c>
      <c r="H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f t="shared" si="0"/>
        <v>8</v>
      </c>
      <c r="P25" s="8">
        <f t="shared" si="1"/>
        <v>0.66666666666666663</v>
      </c>
      <c r="R25" s="4"/>
      <c r="S25" s="7"/>
    </row>
    <row r="26" spans="1:19" ht="19">
      <c r="A26" s="1" t="s">
        <v>26</v>
      </c>
      <c r="B26" s="2">
        <v>2000</v>
      </c>
      <c r="D26" s="3">
        <v>1</v>
      </c>
      <c r="G26" s="6"/>
      <c r="N26" s="3">
        <v>1</v>
      </c>
      <c r="O26" s="3">
        <f t="shared" si="0"/>
        <v>2</v>
      </c>
      <c r="P26" s="8">
        <f t="shared" si="1"/>
        <v>0.16666666666666666</v>
      </c>
      <c r="R26" s="4"/>
      <c r="S26" s="7"/>
    </row>
    <row r="27" spans="1:19" ht="19">
      <c r="A27" s="1" t="s">
        <v>27</v>
      </c>
      <c r="B27" s="2">
        <v>1000</v>
      </c>
      <c r="D27" s="3">
        <v>1</v>
      </c>
      <c r="G27" s="6"/>
      <c r="O27" s="3">
        <f t="shared" si="0"/>
        <v>1</v>
      </c>
      <c r="P27" s="8">
        <f t="shared" si="1"/>
        <v>8.3333333333333329E-2</v>
      </c>
      <c r="R27" s="4"/>
      <c r="S27" s="7"/>
    </row>
    <row r="28" spans="1:19" ht="19">
      <c r="A28" s="1" t="s">
        <v>28</v>
      </c>
      <c r="B28" s="2">
        <v>1000</v>
      </c>
      <c r="C28" s="3">
        <v>1</v>
      </c>
      <c r="G28" s="6"/>
      <c r="I28" s="3">
        <v>1</v>
      </c>
      <c r="O28" s="3">
        <f t="shared" si="0"/>
        <v>2</v>
      </c>
      <c r="P28" s="8">
        <f t="shared" si="1"/>
        <v>0.16666666666666666</v>
      </c>
      <c r="R28" s="4"/>
      <c r="S28" s="7"/>
    </row>
    <row r="29" spans="1:19" ht="19">
      <c r="A29" s="1" t="s">
        <v>29</v>
      </c>
      <c r="B29" s="2">
        <v>1000</v>
      </c>
      <c r="D29" s="3">
        <v>1</v>
      </c>
      <c r="G29" s="6"/>
      <c r="O29" s="3">
        <f t="shared" si="0"/>
        <v>1</v>
      </c>
      <c r="P29" s="8">
        <f t="shared" si="1"/>
        <v>8.3333333333333329E-2</v>
      </c>
      <c r="R29" s="4"/>
      <c r="S29" s="7"/>
    </row>
    <row r="30" spans="1:19" ht="19">
      <c r="A30" s="1" t="s">
        <v>30</v>
      </c>
      <c r="B30" s="2">
        <v>1000</v>
      </c>
      <c r="D30" s="3">
        <v>1</v>
      </c>
      <c r="G30" s="6"/>
      <c r="N30" s="3">
        <v>1</v>
      </c>
      <c r="O30" s="3">
        <f t="shared" si="0"/>
        <v>2</v>
      </c>
      <c r="P30" s="8">
        <f t="shared" si="1"/>
        <v>0.16666666666666666</v>
      </c>
    </row>
    <row r="31" spans="1:19" ht="19">
      <c r="A31" s="1" t="s">
        <v>31</v>
      </c>
      <c r="B31" s="2">
        <v>1000</v>
      </c>
      <c r="G31" s="6">
        <v>1</v>
      </c>
      <c r="H31" s="3">
        <v>1</v>
      </c>
      <c r="J31" s="3">
        <v>1</v>
      </c>
      <c r="K31" s="3">
        <v>1</v>
      </c>
      <c r="L31" s="3">
        <v>1</v>
      </c>
      <c r="M31" s="3">
        <v>1</v>
      </c>
      <c r="O31" s="3">
        <f t="shared" si="0"/>
        <v>6</v>
      </c>
      <c r="P31" s="8">
        <f t="shared" si="1"/>
        <v>0.5</v>
      </c>
    </row>
    <row r="32" spans="1:19" ht="19">
      <c r="A32" s="1" t="s">
        <v>32</v>
      </c>
      <c r="B32" s="2">
        <v>2000</v>
      </c>
      <c r="G32" s="6"/>
      <c r="N32" s="3">
        <v>1</v>
      </c>
      <c r="O32" s="3">
        <f t="shared" si="0"/>
        <v>1</v>
      </c>
      <c r="P32" s="8">
        <f t="shared" si="1"/>
        <v>8.3333333333333329E-2</v>
      </c>
    </row>
    <row r="33" spans="1:16" ht="19">
      <c r="A33" s="1" t="s">
        <v>33</v>
      </c>
      <c r="B33" s="2">
        <v>2000</v>
      </c>
      <c r="G33" s="6">
        <v>1</v>
      </c>
      <c r="H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f t="shared" si="0"/>
        <v>7</v>
      </c>
      <c r="P33" s="8">
        <f t="shared" si="1"/>
        <v>0.58333333333333337</v>
      </c>
    </row>
    <row r="34" spans="1:16" ht="19">
      <c r="A34" s="1" t="s">
        <v>34</v>
      </c>
      <c r="B34" s="2">
        <v>2000</v>
      </c>
      <c r="D34" s="3">
        <v>1</v>
      </c>
      <c r="G34" s="6">
        <v>1</v>
      </c>
      <c r="H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f t="shared" si="0"/>
        <v>8</v>
      </c>
      <c r="P34" s="8">
        <f t="shared" si="1"/>
        <v>0.66666666666666663</v>
      </c>
    </row>
    <row r="35" spans="1:16">
      <c r="A35" s="1" t="s">
        <v>35</v>
      </c>
      <c r="B35" s="2">
        <v>2000</v>
      </c>
      <c r="D35" s="3">
        <v>1</v>
      </c>
      <c r="F35" s="3">
        <v>1</v>
      </c>
      <c r="O35" s="3">
        <f t="shared" si="0"/>
        <v>2</v>
      </c>
      <c r="P35" s="8">
        <f t="shared" si="1"/>
        <v>0.16666666666666666</v>
      </c>
    </row>
    <row r="36" spans="1:16">
      <c r="A36" s="1" t="s">
        <v>36</v>
      </c>
      <c r="B36" s="2">
        <v>2000</v>
      </c>
      <c r="D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O36" s="3">
        <f t="shared" si="0"/>
        <v>8</v>
      </c>
      <c r="P36" s="8">
        <f t="shared" si="1"/>
        <v>0.66666666666666663</v>
      </c>
    </row>
    <row r="37" spans="1:16">
      <c r="A37" s="1" t="s">
        <v>37</v>
      </c>
      <c r="B37" s="2">
        <v>2000</v>
      </c>
      <c r="D37" s="3">
        <v>1</v>
      </c>
      <c r="F37" s="3">
        <v>1</v>
      </c>
      <c r="O37" s="3">
        <f t="shared" si="0"/>
        <v>2</v>
      </c>
      <c r="P37" s="8">
        <f t="shared" si="1"/>
        <v>0.16666666666666666</v>
      </c>
    </row>
    <row r="38" spans="1:16">
      <c r="A38" s="1" t="s">
        <v>38</v>
      </c>
      <c r="B38" s="2">
        <v>2000</v>
      </c>
      <c r="C38" s="3">
        <v>1</v>
      </c>
      <c r="D38" s="3">
        <v>1</v>
      </c>
      <c r="N38" s="3">
        <v>1</v>
      </c>
      <c r="O38" s="3">
        <f t="shared" si="0"/>
        <v>3</v>
      </c>
      <c r="P38" s="8">
        <f t="shared" si="1"/>
        <v>0.25</v>
      </c>
    </row>
    <row r="39" spans="1:16">
      <c r="A39" s="1" t="s">
        <v>39</v>
      </c>
      <c r="B39" s="2">
        <v>2000</v>
      </c>
      <c r="C39" s="3">
        <v>1</v>
      </c>
      <c r="D39" s="3">
        <v>1</v>
      </c>
      <c r="F39" s="3">
        <v>1</v>
      </c>
      <c r="I39" s="3">
        <v>1</v>
      </c>
      <c r="N39" s="3">
        <v>1</v>
      </c>
      <c r="O39" s="3">
        <f t="shared" si="0"/>
        <v>5</v>
      </c>
      <c r="P39" s="8">
        <f t="shared" si="1"/>
        <v>0.41666666666666669</v>
      </c>
    </row>
    <row r="40" spans="1:16">
      <c r="A40" s="10" t="s">
        <v>40</v>
      </c>
      <c r="B40" s="2">
        <v>2000</v>
      </c>
      <c r="C40" s="3">
        <v>1</v>
      </c>
      <c r="D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f t="shared" si="0"/>
        <v>11</v>
      </c>
      <c r="P40" s="8">
        <f t="shared" si="1"/>
        <v>0.91666666666666663</v>
      </c>
    </row>
    <row r="41" spans="1:16">
      <c r="A41" s="1" t="s">
        <v>41</v>
      </c>
      <c r="B41" s="2">
        <v>2000</v>
      </c>
      <c r="O41" s="3">
        <f t="shared" si="0"/>
        <v>0</v>
      </c>
      <c r="P41" s="8">
        <f t="shared" si="1"/>
        <v>0</v>
      </c>
    </row>
    <row r="42" spans="1:16">
      <c r="A42" s="1" t="s">
        <v>42</v>
      </c>
      <c r="B42" s="2">
        <v>3000</v>
      </c>
      <c r="C42" s="3">
        <v>1</v>
      </c>
      <c r="O42" s="3">
        <f t="shared" si="0"/>
        <v>1</v>
      </c>
      <c r="P42" s="8">
        <f t="shared" si="1"/>
        <v>8.3333333333333329E-2</v>
      </c>
    </row>
    <row r="43" spans="1:16">
      <c r="A43" s="1" t="s">
        <v>43</v>
      </c>
      <c r="B43" s="2">
        <v>3000</v>
      </c>
      <c r="C43" s="3">
        <v>1</v>
      </c>
      <c r="D43" s="3">
        <v>1</v>
      </c>
      <c r="N43" s="3">
        <v>1</v>
      </c>
      <c r="O43" s="3">
        <f t="shared" si="0"/>
        <v>3</v>
      </c>
      <c r="P43" s="8">
        <f t="shared" si="1"/>
        <v>0.25</v>
      </c>
    </row>
    <row r="44" spans="1:16">
      <c r="A44" s="1" t="s">
        <v>44</v>
      </c>
      <c r="B44" s="2">
        <v>3000</v>
      </c>
      <c r="C44" s="3">
        <v>1</v>
      </c>
      <c r="O44" s="3">
        <f t="shared" si="0"/>
        <v>1</v>
      </c>
      <c r="P44" s="8">
        <f t="shared" si="1"/>
        <v>8.3333333333333329E-2</v>
      </c>
    </row>
    <row r="45" spans="1:16">
      <c r="A45" s="1" t="s">
        <v>45</v>
      </c>
      <c r="B45" s="2">
        <v>3000</v>
      </c>
      <c r="D45" s="3">
        <v>1</v>
      </c>
      <c r="E45" s="3">
        <v>1</v>
      </c>
      <c r="G45" s="3">
        <v>1</v>
      </c>
      <c r="H45" s="3">
        <v>1</v>
      </c>
      <c r="J45" s="3">
        <v>1</v>
      </c>
      <c r="K45" s="3">
        <v>1</v>
      </c>
      <c r="L45" s="3">
        <v>1</v>
      </c>
      <c r="M45" s="3">
        <v>1</v>
      </c>
      <c r="O45" s="3">
        <f t="shared" si="0"/>
        <v>8</v>
      </c>
      <c r="P45" s="8">
        <f t="shared" si="1"/>
        <v>0.66666666666666663</v>
      </c>
    </row>
    <row r="46" spans="1:16">
      <c r="A46" s="1" t="s">
        <v>46</v>
      </c>
      <c r="B46" s="2">
        <v>3000</v>
      </c>
      <c r="C46" s="3">
        <v>1</v>
      </c>
      <c r="D46" s="3">
        <v>1</v>
      </c>
      <c r="E46" s="3">
        <v>1</v>
      </c>
      <c r="F46" s="3">
        <v>1</v>
      </c>
      <c r="I46" s="3">
        <v>1</v>
      </c>
      <c r="O46" s="3">
        <f t="shared" si="0"/>
        <v>5</v>
      </c>
      <c r="P46" s="8">
        <f t="shared" si="1"/>
        <v>0.41666666666666669</v>
      </c>
    </row>
    <row r="47" spans="1:16">
      <c r="A47" s="1" t="s">
        <v>47</v>
      </c>
      <c r="B47" s="2">
        <v>3000</v>
      </c>
      <c r="C47" s="3">
        <v>1</v>
      </c>
      <c r="E47" s="3">
        <v>1</v>
      </c>
      <c r="F47" s="3">
        <v>1</v>
      </c>
      <c r="I47" s="3">
        <v>1</v>
      </c>
      <c r="N47" s="3">
        <v>1</v>
      </c>
      <c r="O47" s="3">
        <f t="shared" si="0"/>
        <v>5</v>
      </c>
      <c r="P47" s="8">
        <f t="shared" si="1"/>
        <v>0.41666666666666669</v>
      </c>
    </row>
    <row r="48" spans="1:16">
      <c r="A48" s="1" t="s">
        <v>48</v>
      </c>
      <c r="B48" s="2">
        <v>2000</v>
      </c>
      <c r="D48" s="3">
        <v>1</v>
      </c>
      <c r="E48" s="3">
        <v>1</v>
      </c>
      <c r="O48" s="3">
        <f t="shared" si="0"/>
        <v>2</v>
      </c>
      <c r="P48" s="8">
        <f t="shared" si="1"/>
        <v>0.16666666666666666</v>
      </c>
    </row>
    <row r="49" spans="1:16">
      <c r="A49" s="1" t="s">
        <v>49</v>
      </c>
      <c r="B49" s="2">
        <v>2000</v>
      </c>
      <c r="E49" s="3">
        <v>1</v>
      </c>
      <c r="G49" s="3">
        <v>1</v>
      </c>
      <c r="H49" s="3">
        <v>1</v>
      </c>
      <c r="J49" s="3">
        <v>1</v>
      </c>
      <c r="K49" s="3">
        <v>1</v>
      </c>
      <c r="L49" s="3">
        <v>1</v>
      </c>
      <c r="O49" s="3">
        <f t="shared" si="0"/>
        <v>6</v>
      </c>
      <c r="P49" s="8">
        <f t="shared" si="1"/>
        <v>0.5</v>
      </c>
    </row>
    <row r="50" spans="1:16">
      <c r="A50" s="1" t="s">
        <v>50</v>
      </c>
      <c r="B50" s="2">
        <v>2000</v>
      </c>
      <c r="D50" s="3">
        <v>1</v>
      </c>
      <c r="E50" s="3">
        <v>1</v>
      </c>
      <c r="I50" s="3">
        <v>1</v>
      </c>
      <c r="N50" s="3">
        <v>1</v>
      </c>
      <c r="O50" s="3">
        <f t="shared" si="0"/>
        <v>4</v>
      </c>
      <c r="P50" s="8">
        <f t="shared" si="1"/>
        <v>0.33333333333333331</v>
      </c>
    </row>
    <row r="51" spans="1:16">
      <c r="A51" s="1" t="s">
        <v>51</v>
      </c>
      <c r="B51" s="2">
        <v>2000</v>
      </c>
      <c r="E51" s="3">
        <v>1</v>
      </c>
      <c r="O51" s="3">
        <f t="shared" si="0"/>
        <v>1</v>
      </c>
      <c r="P51" s="8">
        <f t="shared" si="1"/>
        <v>8.3333333333333329E-2</v>
      </c>
    </row>
    <row r="52" spans="1:16">
      <c r="A52" s="3">
        <v>200</v>
      </c>
      <c r="B52" s="11">
        <f>SUM(B2:B51)*$A$52</f>
        <v>18400000</v>
      </c>
      <c r="C52" s="11">
        <f>SUMPRODUCT(C2:C51,$B$2:$B$51)*$A$52</f>
        <v>6400000</v>
      </c>
      <c r="D52" s="11">
        <f t="shared" ref="D52:J52" si="2">SUMPRODUCT(D2:D51,$B$2:$B$51)*$A$52</f>
        <v>11800000</v>
      </c>
      <c r="E52" s="11">
        <f t="shared" si="2"/>
        <v>7200000</v>
      </c>
      <c r="F52" s="11">
        <f t="shared" si="2"/>
        <v>6000000</v>
      </c>
      <c r="G52" s="11">
        <f t="shared" si="2"/>
        <v>7000000</v>
      </c>
      <c r="H52" s="11">
        <f t="shared" si="2"/>
        <v>7000000</v>
      </c>
      <c r="I52" s="11">
        <f t="shared" si="2"/>
        <v>5400000</v>
      </c>
      <c r="J52" s="11">
        <f t="shared" si="2"/>
        <v>6800000</v>
      </c>
      <c r="K52" s="11">
        <f t="shared" ref="K52" si="3">SUMPRODUCT(K2:K51,$B$2:$B$51)*$A$52</f>
        <v>7000000</v>
      </c>
      <c r="L52" s="11">
        <f t="shared" ref="L52" si="4">SUMPRODUCT(L2:L51,$B$2:$B$51)*$A$52</f>
        <v>7000000</v>
      </c>
      <c r="M52" s="11">
        <f t="shared" ref="M52:N52" si="5">SUMPRODUCT(M2:M51,$B$2:$B$51)*$A$52</f>
        <v>6400000</v>
      </c>
      <c r="N52" s="11">
        <f t="shared" si="5"/>
        <v>8600000</v>
      </c>
      <c r="P52" s="3">
        <f>MIN(B52:N52)</f>
        <v>5400000</v>
      </c>
    </row>
    <row r="53" spans="1:16">
      <c r="B53" s="3">
        <f t="shared" ref="B53:H53" si="6">+COUNT(B2:B51)</f>
        <v>50</v>
      </c>
      <c r="C53" s="3">
        <f t="shared" si="6"/>
        <v>15</v>
      </c>
      <c r="D53" s="3">
        <f t="shared" si="6"/>
        <v>32</v>
      </c>
      <c r="E53" s="3">
        <f t="shared" si="6"/>
        <v>20</v>
      </c>
      <c r="F53" s="3">
        <f t="shared" si="6"/>
        <v>15</v>
      </c>
      <c r="G53" s="3">
        <f t="shared" si="6"/>
        <v>22</v>
      </c>
      <c r="H53" s="3">
        <f t="shared" si="6"/>
        <v>22</v>
      </c>
      <c r="I53" s="3">
        <f t="shared" ref="I53:J53" si="7">+COUNT(I2:I51)</f>
        <v>15</v>
      </c>
      <c r="J53" s="3">
        <f t="shared" si="7"/>
        <v>21</v>
      </c>
      <c r="K53" s="3">
        <f t="shared" ref="K53:M53" si="8">+COUNT(K2:K51)</f>
        <v>22</v>
      </c>
      <c r="L53" s="3">
        <f t="shared" si="8"/>
        <v>22</v>
      </c>
      <c r="M53" s="3">
        <f t="shared" si="8"/>
        <v>20</v>
      </c>
      <c r="N53" s="3">
        <f t="shared" ref="N53" si="9">+COUNT(N2:N51)</f>
        <v>24</v>
      </c>
    </row>
    <row r="55" spans="1:16">
      <c r="C55" s="12" t="s">
        <v>69</v>
      </c>
    </row>
    <row r="56" spans="1:16">
      <c r="B56" s="11">
        <f>+(B40+B19+B12)*200</f>
        <v>800000</v>
      </c>
      <c r="C56" s="11">
        <v>4000</v>
      </c>
    </row>
    <row r="57" spans="1:16">
      <c r="C57" s="3">
        <f>B52/C56</f>
        <v>4600</v>
      </c>
      <c r="D57" s="12" t="s">
        <v>70</v>
      </c>
    </row>
  </sheetData>
  <autoFilter ref="A1:P53" xr:uid="{CFD6F156-9958-324A-91C9-2019EC5EE841}"/>
  <conditionalFormatting sqref="P2:P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N5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2789F-A614-8946-B123-DC4C6A939611}">
  <dimension ref="A3:W27"/>
  <sheetViews>
    <sheetView workbookViewId="0">
      <selection activeCell="B6" sqref="B6:D6"/>
    </sheetView>
  </sheetViews>
  <sheetFormatPr baseColWidth="10" defaultRowHeight="16"/>
  <cols>
    <col min="1" max="21" width="6.83203125" customWidth="1"/>
    <col min="22" max="23" width="4.5" customWidth="1"/>
  </cols>
  <sheetData>
    <row r="3" spans="1:23">
      <c r="A3" t="s">
        <v>65</v>
      </c>
      <c r="B3" s="1" t="s">
        <v>2</v>
      </c>
      <c r="C3" s="1" t="s">
        <v>3</v>
      </c>
      <c r="D3" s="1" t="s">
        <v>5</v>
      </c>
      <c r="E3" s="1" t="s">
        <v>6</v>
      </c>
      <c r="F3" s="1" t="s">
        <v>9</v>
      </c>
      <c r="G3" s="1" t="s">
        <v>10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25</v>
      </c>
      <c r="Q3" s="1" t="s">
        <v>31</v>
      </c>
      <c r="R3" s="1" t="s">
        <v>33</v>
      </c>
      <c r="S3" s="1" t="s">
        <v>34</v>
      </c>
      <c r="T3" s="1" t="s">
        <v>36</v>
      </c>
      <c r="U3" s="1" t="s">
        <v>40</v>
      </c>
      <c r="V3" s="1" t="s">
        <v>45</v>
      </c>
      <c r="W3" s="1" t="s">
        <v>49</v>
      </c>
    </row>
    <row r="4" spans="1:23">
      <c r="A4" t="s">
        <v>66</v>
      </c>
      <c r="B4" s="1" t="s">
        <v>2</v>
      </c>
      <c r="C4" s="1" t="s">
        <v>3</v>
      </c>
      <c r="D4" s="1" t="s">
        <v>5</v>
      </c>
      <c r="E4" s="1" t="s">
        <v>9</v>
      </c>
      <c r="F4" s="1" t="s">
        <v>12</v>
      </c>
      <c r="G4" s="1" t="s">
        <v>14</v>
      </c>
      <c r="H4" s="1" t="s">
        <v>15</v>
      </c>
      <c r="I4" s="1" t="s">
        <v>17</v>
      </c>
      <c r="J4" s="1" t="s">
        <v>18</v>
      </c>
      <c r="K4" s="1" t="s">
        <v>19</v>
      </c>
      <c r="L4" s="1" t="s">
        <v>20</v>
      </c>
      <c r="M4" s="1" t="s">
        <v>25</v>
      </c>
      <c r="N4" s="1" t="s">
        <v>34</v>
      </c>
      <c r="O4" s="1" t="s">
        <v>36</v>
      </c>
      <c r="P4" s="1" t="s">
        <v>40</v>
      </c>
      <c r="Q4" s="1" t="s">
        <v>45</v>
      </c>
    </row>
    <row r="5" spans="1:23">
      <c r="A5" t="s">
        <v>67</v>
      </c>
      <c r="B5" s="1" t="s">
        <v>2</v>
      </c>
      <c r="C5" s="1" t="s">
        <v>5</v>
      </c>
      <c r="D5" s="1" t="s">
        <v>12</v>
      </c>
      <c r="E5" s="1" t="s">
        <v>14</v>
      </c>
      <c r="F5" s="1" t="s">
        <v>17</v>
      </c>
      <c r="G5" s="1" t="s">
        <v>19</v>
      </c>
      <c r="H5" s="1" t="s">
        <v>20</v>
      </c>
      <c r="I5" s="1" t="s">
        <v>40</v>
      </c>
    </row>
    <row r="6" spans="1:23">
      <c r="A6" t="s">
        <v>68</v>
      </c>
      <c r="B6" s="1" t="s">
        <v>12</v>
      </c>
      <c r="C6" s="1" t="s">
        <v>19</v>
      </c>
      <c r="D6" s="1" t="s">
        <v>40</v>
      </c>
    </row>
    <row r="7" spans="1:23">
      <c r="B7" s="1"/>
    </row>
    <row r="8" spans="1:23">
      <c r="B8" s="9"/>
    </row>
    <row r="9" spans="1:23">
      <c r="B9" s="1"/>
    </row>
    <row r="10" spans="1:23">
      <c r="B10" s="1"/>
    </row>
    <row r="11" spans="1:23">
      <c r="B11" s="1"/>
    </row>
    <row r="12" spans="1:23">
      <c r="B12" s="1"/>
    </row>
    <row r="13" spans="1:23">
      <c r="B13" s="1"/>
    </row>
    <row r="14" spans="1:23">
      <c r="B14" s="1"/>
    </row>
    <row r="15" spans="1:23">
      <c r="B15" s="1"/>
    </row>
    <row r="16" spans="1:23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Catalina Velasquez Gaviria</dc:creator>
  <cp:lastModifiedBy>Diana Catalina Velasquez Gaviria</cp:lastModifiedBy>
  <dcterms:created xsi:type="dcterms:W3CDTF">2019-09-30T02:38:16Z</dcterms:created>
  <dcterms:modified xsi:type="dcterms:W3CDTF">2019-10-03T01:58:15Z</dcterms:modified>
</cp:coreProperties>
</file>