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cegepdesherbrooke-my.sharepoint.com/personal/202263593_cegepsherbrooke_qc_ca/Documents/"/>
    </mc:Choice>
  </mc:AlternateContent>
  <xr:revisionPtr revIDLastSave="102" documentId="8_{96444A44-5B28-406F-A25C-6835428FB3CA}" xr6:coauthVersionLast="47" xr6:coauthVersionMax="47" xr10:uidLastSave="{8312B34E-9E0E-44CA-8203-3A3ABB6CE82B}"/>
  <bookViews>
    <workbookView xWindow="-120" yWindow="-120" windowWidth="29040" windowHeight="15720" xr2:uid="{00000000-000D-0000-FFFF-FFFF00000000}"/>
  </bookViews>
  <sheets>
    <sheet name="Controleur" sheetId="2" r:id="rId1"/>
    <sheet name="Multiplexeur" sheetId="1" r:id="rId2"/>
    <sheet name="Capteurs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3" i="4" l="1"/>
  <c r="E18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47" i="2" s="1"/>
  <c r="E25" i="2"/>
  <c r="E24" i="2"/>
  <c r="E23" i="2"/>
  <c r="E22" i="2"/>
  <c r="E21" i="2"/>
  <c r="E20" i="2"/>
  <c r="E19" i="2"/>
  <c r="E18" i="2"/>
  <c r="E31" i="1"/>
  <c r="E20" i="1"/>
  <c r="E32" i="1"/>
  <c r="E33" i="1"/>
  <c r="E34" i="1"/>
  <c r="E35" i="1"/>
  <c r="E36" i="1"/>
  <c r="E37" i="1"/>
  <c r="E38" i="1"/>
  <c r="E21" i="1"/>
  <c r="E22" i="1"/>
  <c r="E23" i="1"/>
  <c r="E24" i="1"/>
  <c r="E25" i="1"/>
  <c r="E26" i="1"/>
  <c r="E27" i="1"/>
  <c r="E28" i="1"/>
  <c r="E29" i="1"/>
  <c r="E30" i="1"/>
  <c r="E39" i="1"/>
  <c r="E40" i="4" l="1"/>
  <c r="E41" i="4" s="1"/>
  <c r="E42" i="4" s="1"/>
  <c r="E48" i="2"/>
  <c r="E49" i="2" s="1"/>
  <c r="E50" i="2" s="1"/>
  <c r="E19" i="1"/>
  <c r="E41" i="1"/>
  <c r="E40" i="1"/>
  <c r="E18" i="1"/>
  <c r="E42" i="1" l="1"/>
  <c r="E43" i="1" l="1"/>
  <c r="E44" i="1" s="1"/>
  <c r="E45" i="1" s="1"/>
</calcChain>
</file>

<file path=xl/sharedStrings.xml><?xml version="1.0" encoding="utf-8"?>
<sst xmlns="http://schemas.openxmlformats.org/spreadsheetml/2006/main" count="115" uniqueCount="52">
  <si>
    <t>Titre du projet</t>
  </si>
  <si>
    <t>Demandeur(s) : Prof responsabe et étudiants</t>
  </si>
  <si>
    <t>Moment où le matériel est NÉCESSAIRE</t>
  </si>
  <si>
    <t>Identification des cours qui sont impactés</t>
  </si>
  <si>
    <t>247-575-SH</t>
  </si>
  <si>
    <t>Lien(s) vers document de soumission (si applicable)</t>
  </si>
  <si>
    <t>Liste des éléments associés</t>
  </si>
  <si>
    <t>Description</t>
  </si>
  <si>
    <t>Prix unitaire</t>
  </si>
  <si>
    <t>Taux change           (1 par défaut $Can)</t>
  </si>
  <si>
    <t>Quantité demandée</t>
  </si>
  <si>
    <t>Total item</t>
  </si>
  <si>
    <t>Fournisseur</t>
  </si>
  <si>
    <t># Modèle pour commande</t>
  </si>
  <si>
    <t>Hyperlien pour commande (si disponible) ou soumission</t>
  </si>
  <si>
    <t>Commentaires et/ou autres informations</t>
  </si>
  <si>
    <t>Colonne réservée pour suivi des commandes</t>
  </si>
  <si>
    <t>Total sans taxes</t>
  </si>
  <si>
    <t>Taxe 7%</t>
  </si>
  <si>
    <t>Total avec taxes</t>
  </si>
  <si>
    <t>Amazon</t>
  </si>
  <si>
    <t>Nicolas Huppé (Jean-Christophe Chouinard / Raphaël Gravel)</t>
  </si>
  <si>
    <t>B0CPDZBH62</t>
  </si>
  <si>
    <t>Factory Orginal 3.2" 240*320 ILI9341</t>
  </si>
  <si>
    <t>Aliexpress</t>
  </si>
  <si>
    <t>https://www.aliexpress.com/item/1005004581389736.html?spm=a2g0o.productlist.main.1.6ad24203pw6KNC&amp;algo_pvid=c5abd2cf-b582-4592-b247-4478aaa7295d&amp;pdp_ext_f=%7B%22order%22%3A%2213%22%2C%22eval%22%3A%221%22%7D&amp;utparam-url=scene%3Asearch%7Cquery_from%3A</t>
  </si>
  <si>
    <t>IP68 RJ45 CAT7 Connector Waterproof M23</t>
  </si>
  <si>
    <t>aliexpress</t>
  </si>
  <si>
    <t>YPM23-CAT7-B</t>
  </si>
  <si>
    <t>https://www.aliexpress.com/item/1005007377576378.html?spm=a2g0o.productlist.main.9.15007d988aH53p&amp;algo_pvid=86511ffa-de19-45af-834b-bc7b918cf59a&amp;pdp_ext_f=%7B%22order%22%3A%2224%22%2C%22eval%22%3A%221%22%7D&amp;utparam-url=scene%3Asearch%7Cquery_from%3A</t>
  </si>
  <si>
    <t>https://www.adafruit.com/product/4026</t>
  </si>
  <si>
    <t>4026</t>
  </si>
  <si>
    <t>Adafruit</t>
  </si>
  <si>
    <t>Adafruit STEMMA Soil Sensor</t>
  </si>
  <si>
    <t>Câble USB C de 1 m Flat</t>
  </si>
  <si>
    <t>https://www.amazon.ca/-/fr/gp/product/B0CPDZBH62/ref=ox_sc_act_title_6?smid=A3QJI6T39D7L77</t>
  </si>
  <si>
    <t>Mâle Femelle Surmoulé Câble USB C type C</t>
  </si>
  <si>
    <t>https://www.alibaba.com/product-detail/Speed-3-0-3-1-Panel_1600925654612.html?spm=a2700.galleryofferlist.p_offer.d_title.126a13a0XVCVXW&amp;s=p</t>
  </si>
  <si>
    <t>Alibaba</t>
  </si>
  <si>
    <t xml:space="preserve">	
SHT30 TEMPERATURE AND HUMIDITY S</t>
  </si>
  <si>
    <t>https://www.digikey.ca/en/products/detail/adafruit-industries-llc/5064/14625562?&amp;utm_adgroup=&amp;utm_term=&amp;productid=14625562&amp;utm_content=&amp;gad_source=1</t>
  </si>
  <si>
    <t>https://www.amazon.ca/-/fr/gp/product/B07KXSPRGC/ref=ox_sc_saved_title_6?smid=</t>
  </si>
  <si>
    <t>B07KXSPRGC</t>
  </si>
  <si>
    <t xml:space="preserve">Boîte de jonction en plastique ABS étanche à la poussière IP65 </t>
  </si>
  <si>
    <t>Digikey</t>
  </si>
  <si>
    <t>https://www.digikey.ca/en/mylists/list/ZFMKY3XMLB</t>
  </si>
  <si>
    <t xml:space="preserve">Cables variées et connecteurs </t>
  </si>
  <si>
    <t xml:space="preserve">Projet TSO: SerreVO Controleur </t>
  </si>
  <si>
    <t>Cout PCB Multiplexeur</t>
  </si>
  <si>
    <t>https://www.digikey.ca/en/mylists/list/KLJ95604RC</t>
  </si>
  <si>
    <t>Total avec marge 20%</t>
  </si>
  <si>
    <t xml:space="preserve">Coût PCB Controleur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</si>
</sst>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#,##0.00\ &quot;$&quot;_);[Red]\(#,##0.00\ &quot;$&quot;\)"/>
    <numFmt numFmtId="44" formatCode="_ * #,##0.00_)\ &quot;$&quot;_ ;_ * \(#,##0.00\)\ &quot;$&quot;_ ;_ * &quot;-&quot;??_)\ &quot;$&quot;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F1111"/>
      <name val="Arial"/>
      <family val="2"/>
    </font>
    <font>
      <sz val="9"/>
      <color rgb="FF222222"/>
      <name val="Roboto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wrapText="1"/>
    </xf>
    <xf numFmtId="0" fontId="0" fillId="2" borderId="0" xfId="0" applyFill="1"/>
    <xf numFmtId="0" fontId="0" fillId="2" borderId="0" xfId="0" applyFill="1" applyAlignment="1">
      <alignment horizontal="left" wrapText="1"/>
    </xf>
    <xf numFmtId="0" fontId="0" fillId="2" borderId="0" xfId="0" applyFill="1" applyAlignment="1">
      <alignment wrapText="1"/>
    </xf>
    <xf numFmtId="0" fontId="0" fillId="3" borderId="4" xfId="0" applyFill="1" applyBorder="1"/>
    <xf numFmtId="44" fontId="0" fillId="0" borderId="4" xfId="1" applyFont="1" applyBorder="1"/>
    <xf numFmtId="1" fontId="0" fillId="0" borderId="4" xfId="0" applyNumberFormat="1" applyBorder="1"/>
    <xf numFmtId="49" fontId="0" fillId="0" borderId="4" xfId="0" applyNumberFormat="1" applyBorder="1"/>
    <xf numFmtId="0" fontId="0" fillId="5" borderId="0" xfId="0" applyFill="1" applyAlignment="1">
      <alignment horizontal="left" wrapText="1"/>
    </xf>
    <xf numFmtId="0" fontId="0" fillId="0" borderId="5" xfId="0" applyBorder="1" applyAlignment="1">
      <alignment wrapText="1"/>
    </xf>
    <xf numFmtId="44" fontId="0" fillId="0" borderId="5" xfId="1" applyFont="1" applyBorder="1"/>
    <xf numFmtId="1" fontId="0" fillId="0" borderId="5" xfId="0" applyNumberFormat="1" applyBorder="1"/>
    <xf numFmtId="49" fontId="0" fillId="0" borderId="5" xfId="0" applyNumberFormat="1" applyBorder="1"/>
    <xf numFmtId="44" fontId="0" fillId="0" borderId="0" xfId="1" applyFont="1" applyBorder="1"/>
    <xf numFmtId="49" fontId="0" fillId="0" borderId="0" xfId="0" applyNumberFormat="1"/>
    <xf numFmtId="0" fontId="0" fillId="0" borderId="6" xfId="0" applyBorder="1" applyAlignment="1">
      <alignment wrapText="1"/>
    </xf>
    <xf numFmtId="44" fontId="0" fillId="0" borderId="6" xfId="1" applyFont="1" applyBorder="1"/>
    <xf numFmtId="0" fontId="0" fillId="0" borderId="6" xfId="0" applyBorder="1"/>
    <xf numFmtId="49" fontId="0" fillId="0" borderId="6" xfId="0" applyNumberFormat="1" applyBorder="1"/>
    <xf numFmtId="0" fontId="0" fillId="3" borderId="5" xfId="0" applyFill="1" applyBorder="1"/>
    <xf numFmtId="1" fontId="0" fillId="2" borderId="4" xfId="0" applyNumberFormat="1" applyFill="1" applyBorder="1"/>
    <xf numFmtId="44" fontId="0" fillId="2" borderId="4" xfId="1" applyFont="1" applyFill="1" applyBorder="1"/>
    <xf numFmtId="0" fontId="0" fillId="2" borderId="4" xfId="0" applyFill="1" applyBorder="1"/>
    <xf numFmtId="44" fontId="0" fillId="2" borderId="4" xfId="0" applyNumberFormat="1" applyFill="1" applyBorder="1"/>
    <xf numFmtId="49" fontId="0" fillId="0" borderId="4" xfId="0" applyNumberFormat="1" applyBorder="1" applyAlignment="1">
      <alignment wrapText="1"/>
    </xf>
    <xf numFmtId="49" fontId="0" fillId="0" borderId="5" xfId="0" applyNumberFormat="1" applyBorder="1" applyAlignment="1">
      <alignment wrapText="1"/>
    </xf>
    <xf numFmtId="0" fontId="0" fillId="3" borderId="4" xfId="0" applyFill="1" applyBorder="1" applyAlignment="1">
      <alignment wrapText="1"/>
    </xf>
    <xf numFmtId="2" fontId="0" fillId="0" borderId="4" xfId="0" applyNumberFormat="1" applyBorder="1"/>
    <xf numFmtId="2" fontId="0" fillId="0" borderId="5" xfId="0" applyNumberFormat="1" applyBorder="1"/>
    <xf numFmtId="0" fontId="0" fillId="6" borderId="4" xfId="0" applyFill="1" applyBorder="1"/>
    <xf numFmtId="0" fontId="0" fillId="6" borderId="0" xfId="0" applyFill="1"/>
    <xf numFmtId="44" fontId="0" fillId="0" borderId="4" xfId="1" applyFont="1" applyFill="1" applyBorder="1"/>
    <xf numFmtId="0" fontId="3" fillId="0" borderId="0" xfId="0" applyFont="1"/>
    <xf numFmtId="0" fontId="2" fillId="0" borderId="4" xfId="3" applyFill="1" applyBorder="1" applyAlignment="1">
      <alignment wrapText="1"/>
    </xf>
    <xf numFmtId="0" fontId="4" fillId="0" borderId="0" xfId="0" applyFont="1"/>
    <xf numFmtId="8" fontId="0" fillId="0" borderId="4" xfId="1" applyNumberFormat="1" applyFont="1" applyFill="1" applyBorder="1"/>
    <xf numFmtId="0" fontId="5" fillId="0" borderId="0" xfId="0" applyFont="1"/>
    <xf numFmtId="0" fontId="2" fillId="0" borderId="0" xfId="3" applyFill="1"/>
    <xf numFmtId="0" fontId="0" fillId="4" borderId="1" xfId="0" applyFill="1" applyBorder="1" applyAlignment="1">
      <alignment horizontal="left" wrapText="1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14" fontId="0" fillId="4" borderId="1" xfId="0" applyNumberFormat="1" applyFill="1" applyBorder="1" applyAlignment="1">
      <alignment horizontal="left" wrapText="1"/>
    </xf>
    <xf numFmtId="0" fontId="2" fillId="0" borderId="4" xfId="3" applyBorder="1" applyAlignment="1">
      <alignment wrapText="1"/>
    </xf>
  </cellXfs>
  <cellStyles count="4">
    <cellStyle name="Hyperlink" xfId="2" xr:uid="{00000000-000B-0000-0000-000008000000}"/>
    <cellStyle name="Lien hypertexte" xfId="3" builtinId="8"/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mylists/list/ZFMKY3XMLB" TargetMode="External"/><Relationship Id="rId3" Type="http://schemas.openxmlformats.org/officeDocument/2006/relationships/hyperlink" Target="https://www.adafruit.com/product/4026" TargetMode="External"/><Relationship Id="rId7" Type="http://schemas.openxmlformats.org/officeDocument/2006/relationships/hyperlink" Target="https://www.amazon.ca/-/fr/gp/product/B07KXSPRGC/ref=ox_sc_saved_title_6?smid=" TargetMode="External"/><Relationship Id="rId2" Type="http://schemas.openxmlformats.org/officeDocument/2006/relationships/hyperlink" Target="https://www.aliexpress.com/item/1005007377576378.html?spm=a2g0o.productlist.main.9.15007d988aH53p&amp;algo_pvid=86511ffa-de19-45af-834b-bc7b918cf59a&amp;pdp_ext_f=%7B%22order%22%3A%2224%22%2C%22eval%22%3A%221%22%7D&amp;utparam-url=scene%3Asearch%7Cquery_from%3A" TargetMode="External"/><Relationship Id="rId1" Type="http://schemas.openxmlformats.org/officeDocument/2006/relationships/hyperlink" Target="https://www.aliexpress.com/item/1005004581389736.html?spm=a2g0o.productlist.main.1.6ad24203pw6KNC&amp;algo_pvid=c5abd2cf-b582-4592-b247-4478aaa7295d&amp;pdp_ext_f=%7B%22order%22%3A%2213%22%2C%22eval%22%3A%221%22%7D&amp;utparam-url=scene%3Asearch%7Cquery_from%3A" TargetMode="External"/><Relationship Id="rId6" Type="http://schemas.openxmlformats.org/officeDocument/2006/relationships/hyperlink" Target="https://www.digikey.ca/en/products/detail/adafruit-industries-llc/5064/14625562?&amp;utm_adgroup=&amp;utm_term=&amp;productid=14625562&amp;utm_content=&amp;gad_source=1" TargetMode="External"/><Relationship Id="rId5" Type="http://schemas.openxmlformats.org/officeDocument/2006/relationships/hyperlink" Target="https://www.alibaba.com/product-detail/Speed-3-0-3-1-Panel_1600925654612.html?spm=a2700.galleryofferlist.p_offer.d_title.126a13a0XVCVXW&amp;s=p" TargetMode="External"/><Relationship Id="rId4" Type="http://schemas.openxmlformats.org/officeDocument/2006/relationships/hyperlink" Target="https://www.amazon.ca/-/fr/gp/product/B0CPDZBH62/ref=ox_sc_act_title_6?smid=A3QJI6T39D7L7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a/en/mylists/list/KLJ95604RC" TargetMode="External"/><Relationship Id="rId2" Type="http://schemas.openxmlformats.org/officeDocument/2006/relationships/hyperlink" Target="https://www.amazon.ca/-/fr/gp/product/B07KXSPRGC/ref=ox_sc_saved_title_6?smid=" TargetMode="External"/><Relationship Id="rId1" Type="http://schemas.openxmlformats.org/officeDocument/2006/relationships/hyperlink" Target="https://www.aliexpress.com/item/1005007377576378.html?spm=a2g0o.productlist.main.9.15007d988aH53p&amp;algo_pvid=86511ffa-de19-45af-834b-bc7b918cf59a&amp;pdp_ext_f=%7B%22order%22%3A%2224%22%2C%22eval%22%3A%221%22%7D&amp;utparam-url=scene%3Asearch%7Cquery_from%3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dafruit.com/product/40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EF089-00E7-49A6-9CDC-9111662E9BB5}">
  <dimension ref="A1:J50"/>
  <sheetViews>
    <sheetView tabSelected="1" topLeftCell="A33" zoomScale="85" zoomScaleNormal="85" workbookViewId="0">
      <selection activeCell="G23" sqref="G23"/>
    </sheetView>
  </sheetViews>
  <sheetFormatPr baseColWidth="10" defaultColWidth="9.140625" defaultRowHeight="15" x14ac:dyDescent="0.25"/>
  <cols>
    <col min="1" max="1" width="49.28515625" bestFit="1" customWidth="1"/>
    <col min="2" max="2" width="22.7109375" customWidth="1"/>
    <col min="3" max="3" width="17.5703125" customWidth="1"/>
    <col min="4" max="4" width="22" customWidth="1"/>
    <col min="5" max="5" width="18.140625" customWidth="1"/>
    <col min="6" max="6" width="29.5703125" bestFit="1" customWidth="1"/>
    <col min="7" max="7" width="40.140625" customWidth="1"/>
    <col min="8" max="9" width="52.28515625" customWidth="1"/>
    <col min="10" max="10" width="41" bestFit="1" customWidth="1"/>
  </cols>
  <sheetData>
    <row r="1" spans="1:9" ht="15" customHeight="1" thickBot="1" x14ac:dyDescent="0.3">
      <c r="A1" s="5" t="s">
        <v>0</v>
      </c>
    </row>
    <row r="2" spans="1:9" s="1" customFormat="1" ht="15" customHeight="1" thickBot="1" x14ac:dyDescent="0.3">
      <c r="A2" s="42" t="s">
        <v>47</v>
      </c>
      <c r="B2" s="43"/>
      <c r="C2" s="43"/>
      <c r="D2" s="43"/>
      <c r="E2" s="43"/>
      <c r="F2" s="43"/>
      <c r="G2" s="43"/>
      <c r="H2" s="44"/>
      <c r="I2" s="2"/>
    </row>
    <row r="3" spans="1:9" s="1" customFormat="1" ht="15" customHeight="1" x14ac:dyDescent="0.25"/>
    <row r="4" spans="1:9" s="1" customFormat="1" ht="15" customHeight="1" thickBot="1" x14ac:dyDescent="0.3">
      <c r="A4" s="5" t="s">
        <v>1</v>
      </c>
      <c r="B4"/>
      <c r="C4"/>
      <c r="D4"/>
      <c r="E4"/>
      <c r="F4"/>
      <c r="G4"/>
      <c r="H4"/>
      <c r="I4"/>
    </row>
    <row r="5" spans="1:9" s="1" customFormat="1" ht="15" customHeight="1" thickBot="1" x14ac:dyDescent="0.3">
      <c r="A5" s="42" t="s">
        <v>21</v>
      </c>
      <c r="B5" s="43"/>
      <c r="C5" s="43"/>
      <c r="D5" s="43"/>
      <c r="E5" s="43"/>
      <c r="F5" s="43"/>
      <c r="G5" s="43"/>
      <c r="H5" s="44"/>
      <c r="I5" s="2"/>
    </row>
    <row r="6" spans="1:9" s="1" customFormat="1" ht="15" customHeight="1" x14ac:dyDescent="0.25">
      <c r="A6" s="12"/>
      <c r="B6" s="12"/>
      <c r="C6" s="12"/>
      <c r="D6" s="12"/>
      <c r="E6" s="12"/>
      <c r="F6" s="12"/>
      <c r="G6" s="12"/>
      <c r="H6" s="12"/>
      <c r="I6" s="2"/>
    </row>
    <row r="7" spans="1:9" s="1" customFormat="1" ht="15" customHeight="1" thickBot="1" x14ac:dyDescent="0.3">
      <c r="A7" s="6" t="s">
        <v>2</v>
      </c>
      <c r="B7" s="3"/>
      <c r="C7" s="3"/>
      <c r="D7" s="3"/>
      <c r="E7" s="3"/>
      <c r="F7" s="3"/>
      <c r="G7" s="3"/>
    </row>
    <row r="8" spans="1:9" s="1" customFormat="1" ht="15" customHeight="1" thickBot="1" x14ac:dyDescent="0.3">
      <c r="A8" s="45">
        <v>45728</v>
      </c>
      <c r="B8" s="43"/>
      <c r="C8" s="43"/>
      <c r="D8" s="43"/>
      <c r="E8" s="43"/>
      <c r="F8" s="43"/>
      <c r="G8" s="43"/>
      <c r="H8" s="44"/>
      <c r="I8" s="2"/>
    </row>
    <row r="9" spans="1:9" s="1" customFormat="1" ht="15" customHeight="1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s="1" customFormat="1" ht="15" customHeight="1" thickBot="1" x14ac:dyDescent="0.3">
      <c r="A10" s="7" t="s">
        <v>3</v>
      </c>
      <c r="B10" s="3"/>
      <c r="C10" s="3"/>
      <c r="D10" s="3"/>
      <c r="E10" s="3"/>
      <c r="F10" s="2"/>
      <c r="G10" s="2"/>
    </row>
    <row r="11" spans="1:9" ht="15" customHeight="1" thickBot="1" x14ac:dyDescent="0.3">
      <c r="A11" s="42" t="s">
        <v>4</v>
      </c>
      <c r="B11" s="43"/>
      <c r="C11" s="43"/>
      <c r="D11" s="43"/>
      <c r="E11" s="43"/>
      <c r="F11" s="43"/>
      <c r="G11" s="43"/>
      <c r="H11" s="44"/>
      <c r="I11" s="2"/>
    </row>
    <row r="12" spans="1:9" ht="15" customHeight="1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ht="15" customHeight="1" thickBot="1" x14ac:dyDescent="0.3">
      <c r="A13" s="5" t="s">
        <v>5</v>
      </c>
      <c r="B13" s="5"/>
      <c r="C13" s="5"/>
      <c r="D13" s="5"/>
      <c r="E13" s="5"/>
    </row>
    <row r="14" spans="1:9" ht="15.75" thickBot="1" x14ac:dyDescent="0.3">
      <c r="A14" s="42"/>
      <c r="B14" s="43"/>
      <c r="C14" s="43"/>
      <c r="D14" s="43"/>
      <c r="E14" s="43"/>
      <c r="F14" s="43"/>
      <c r="G14" s="43"/>
      <c r="H14" s="44"/>
      <c r="I14" s="2"/>
    </row>
    <row r="16" spans="1:9" ht="30" customHeight="1" x14ac:dyDescent="0.25">
      <c r="A16" s="5" t="s">
        <v>6</v>
      </c>
    </row>
    <row r="17" spans="1:10" ht="30" customHeight="1" x14ac:dyDescent="0.25">
      <c r="A17" s="30" t="s">
        <v>7</v>
      </c>
      <c r="B17" s="30" t="s">
        <v>8</v>
      </c>
      <c r="C17" s="30" t="s">
        <v>9</v>
      </c>
      <c r="D17" s="30" t="s">
        <v>10</v>
      </c>
      <c r="E17" s="30" t="s">
        <v>11</v>
      </c>
      <c r="F17" s="30" t="s">
        <v>12</v>
      </c>
      <c r="G17" s="30" t="s">
        <v>13</v>
      </c>
      <c r="H17" s="30" t="s">
        <v>14</v>
      </c>
      <c r="I17" s="30" t="s">
        <v>15</v>
      </c>
      <c r="J17" s="30" t="s">
        <v>16</v>
      </c>
    </row>
    <row r="18" spans="1:10" ht="30" customHeight="1" x14ac:dyDescent="0.25">
      <c r="A18" s="4" t="s">
        <v>23</v>
      </c>
      <c r="B18" s="35">
        <v>12.68</v>
      </c>
      <c r="C18" s="31">
        <v>1</v>
      </c>
      <c r="D18" s="10">
        <v>1</v>
      </c>
      <c r="E18" s="35">
        <f>B18*D18*C18</f>
        <v>12.68</v>
      </c>
      <c r="F18" s="28" t="s">
        <v>24</v>
      </c>
      <c r="G18" s="36"/>
      <c r="H18" s="37" t="s">
        <v>25</v>
      </c>
      <c r="I18" s="4"/>
      <c r="J18" s="8"/>
    </row>
    <row r="19" spans="1:10" ht="30" customHeight="1" x14ac:dyDescent="0.25">
      <c r="A19" s="4" t="s">
        <v>26</v>
      </c>
      <c r="B19" s="35">
        <v>4.04</v>
      </c>
      <c r="C19" s="31">
        <v>1</v>
      </c>
      <c r="D19" s="10">
        <v>4</v>
      </c>
      <c r="E19" s="35">
        <f>B19*D19*C19</f>
        <v>16.16</v>
      </c>
      <c r="F19" s="28" t="s">
        <v>27</v>
      </c>
      <c r="G19" s="11" t="s">
        <v>28</v>
      </c>
      <c r="H19" s="37" t="s">
        <v>29</v>
      </c>
      <c r="I19" s="4"/>
      <c r="J19" s="8"/>
    </row>
    <row r="20" spans="1:10" ht="30" customHeight="1" x14ac:dyDescent="0.25">
      <c r="A20" s="4" t="s">
        <v>33</v>
      </c>
      <c r="B20" s="35">
        <v>10.74</v>
      </c>
      <c r="C20" s="31">
        <v>1</v>
      </c>
      <c r="D20" s="10">
        <v>4</v>
      </c>
      <c r="E20" s="35">
        <f>B20*D20*C20</f>
        <v>42.96</v>
      </c>
      <c r="F20" s="28" t="s">
        <v>32</v>
      </c>
      <c r="G20" s="11" t="s">
        <v>31</v>
      </c>
      <c r="H20" s="37" t="s">
        <v>30</v>
      </c>
      <c r="I20" s="4"/>
      <c r="J20" s="8"/>
    </row>
    <row r="21" spans="1:10" ht="30" customHeight="1" x14ac:dyDescent="0.25">
      <c r="A21" s="4" t="s">
        <v>34</v>
      </c>
      <c r="B21" s="35">
        <v>11.99</v>
      </c>
      <c r="C21" s="31">
        <v>1</v>
      </c>
      <c r="D21" s="10">
        <v>1</v>
      </c>
      <c r="E21" s="35">
        <f t="shared" ref="E21:E46" si="0">B21*D21*C21</f>
        <v>11.99</v>
      </c>
      <c r="F21" s="28" t="s">
        <v>20</v>
      </c>
      <c r="G21" s="11" t="s">
        <v>22</v>
      </c>
      <c r="H21" s="37" t="s">
        <v>35</v>
      </c>
      <c r="I21" s="4"/>
      <c r="J21" s="8"/>
    </row>
    <row r="22" spans="1:10" s="34" customFormat="1" ht="30" customHeight="1" x14ac:dyDescent="0.25">
      <c r="A22" s="4" t="s">
        <v>36</v>
      </c>
      <c r="B22" s="35">
        <v>3.71</v>
      </c>
      <c r="C22" s="31">
        <v>1</v>
      </c>
      <c r="D22" s="10">
        <v>2</v>
      </c>
      <c r="E22" s="35">
        <f t="shared" si="0"/>
        <v>7.42</v>
      </c>
      <c r="F22" s="28" t="s">
        <v>38</v>
      </c>
      <c r="G22" s="11"/>
      <c r="H22" s="37" t="s">
        <v>37</v>
      </c>
      <c r="I22" s="4"/>
      <c r="J22" s="33"/>
    </row>
    <row r="23" spans="1:10" s="34" customFormat="1" ht="30" customHeight="1" x14ac:dyDescent="0.25">
      <c r="A23" s="1" t="s">
        <v>39</v>
      </c>
      <c r="B23" s="35">
        <v>13.6</v>
      </c>
      <c r="C23" s="31">
        <v>1</v>
      </c>
      <c r="D23" s="10">
        <v>1</v>
      </c>
      <c r="E23" s="35">
        <f t="shared" si="0"/>
        <v>13.6</v>
      </c>
      <c r="F23" s="28" t="s">
        <v>32</v>
      </c>
      <c r="G23">
        <v>5064</v>
      </c>
      <c r="H23" s="37" t="s">
        <v>40</v>
      </c>
      <c r="I23" s="4"/>
      <c r="J23" s="33"/>
    </row>
    <row r="24" spans="1:10" ht="30" customHeight="1" x14ac:dyDescent="0.25">
      <c r="A24" s="4" t="s">
        <v>43</v>
      </c>
      <c r="B24" s="35">
        <v>21.99</v>
      </c>
      <c r="C24" s="31">
        <v>1</v>
      </c>
      <c r="D24" s="10">
        <v>1</v>
      </c>
      <c r="E24" s="35">
        <f t="shared" si="0"/>
        <v>21.99</v>
      </c>
      <c r="F24" s="28" t="s">
        <v>20</v>
      </c>
      <c r="G24" s="11" t="s">
        <v>42</v>
      </c>
      <c r="H24" s="37" t="s">
        <v>41</v>
      </c>
      <c r="I24" s="4"/>
      <c r="J24" s="8"/>
    </row>
    <row r="25" spans="1:10" ht="30" customHeight="1" x14ac:dyDescent="0.25">
      <c r="A25" s="4" t="s">
        <v>51</v>
      </c>
      <c r="B25" s="35">
        <v>60</v>
      </c>
      <c r="C25" s="31">
        <v>1</v>
      </c>
      <c r="D25" s="10">
        <v>1</v>
      </c>
      <c r="E25" s="35">
        <f t="shared" si="0"/>
        <v>60</v>
      </c>
      <c r="F25" s="28" t="s">
        <v>44</v>
      </c>
      <c r="G25" s="11"/>
      <c r="H25" s="46" t="s">
        <v>45</v>
      </c>
      <c r="I25" s="4"/>
      <c r="J25" s="8"/>
    </row>
    <row r="26" spans="1:10" ht="30" customHeight="1" x14ac:dyDescent="0.25">
      <c r="A26" s="4" t="s">
        <v>46</v>
      </c>
      <c r="B26" s="35">
        <v>10</v>
      </c>
      <c r="C26" s="31">
        <v>1</v>
      </c>
      <c r="D26" s="10">
        <v>1</v>
      </c>
      <c r="E26" s="35">
        <f t="shared" si="0"/>
        <v>10</v>
      </c>
      <c r="F26" s="28"/>
      <c r="G26" s="38"/>
      <c r="H26" s="4"/>
      <c r="I26" s="4"/>
      <c r="J26" s="8"/>
    </row>
    <row r="27" spans="1:10" ht="30" customHeight="1" x14ac:dyDescent="0.25">
      <c r="A27" s="4"/>
      <c r="B27" s="35"/>
      <c r="C27" s="31">
        <v>1</v>
      </c>
      <c r="D27" s="10"/>
      <c r="E27" s="35">
        <f t="shared" si="0"/>
        <v>0</v>
      </c>
      <c r="F27" s="28"/>
      <c r="G27" s="38"/>
      <c r="H27" s="37"/>
      <c r="I27" s="4"/>
      <c r="J27" s="8"/>
    </row>
    <row r="28" spans="1:10" ht="30" customHeight="1" x14ac:dyDescent="0.25">
      <c r="A28" s="4"/>
      <c r="B28" s="35"/>
      <c r="C28" s="31">
        <v>1</v>
      </c>
      <c r="D28" s="10"/>
      <c r="E28" s="35">
        <f t="shared" si="0"/>
        <v>0</v>
      </c>
      <c r="F28" s="28"/>
      <c r="G28" s="11"/>
      <c r="H28" s="37"/>
      <c r="I28" s="4"/>
      <c r="J28" s="8"/>
    </row>
    <row r="29" spans="1:10" ht="30" customHeight="1" x14ac:dyDescent="0.25">
      <c r="A29" s="4"/>
      <c r="B29" s="35"/>
      <c r="C29" s="31">
        <v>1</v>
      </c>
      <c r="D29" s="10"/>
      <c r="E29" s="35">
        <f t="shared" si="0"/>
        <v>0</v>
      </c>
      <c r="F29" s="28"/>
      <c r="G29" s="11"/>
      <c r="H29" s="37"/>
      <c r="I29" s="4"/>
      <c r="J29" s="8"/>
    </row>
    <row r="30" spans="1:10" ht="30" customHeight="1" x14ac:dyDescent="0.25">
      <c r="A30" s="4"/>
      <c r="B30" s="35"/>
      <c r="C30" s="31">
        <v>1</v>
      </c>
      <c r="D30" s="10"/>
      <c r="E30" s="35">
        <f t="shared" si="0"/>
        <v>0</v>
      </c>
      <c r="F30" s="28"/>
      <c r="G30" s="38"/>
      <c r="H30" s="37"/>
      <c r="I30" s="4"/>
      <c r="J30" s="8"/>
    </row>
    <row r="31" spans="1:10" ht="30" customHeight="1" x14ac:dyDescent="0.25">
      <c r="A31" s="4"/>
      <c r="B31" s="35"/>
      <c r="C31" s="31">
        <v>1</v>
      </c>
      <c r="D31" s="10"/>
      <c r="E31" s="35">
        <f t="shared" si="0"/>
        <v>0</v>
      </c>
      <c r="F31" s="28"/>
      <c r="G31" s="11"/>
      <c r="H31" s="37"/>
      <c r="I31" s="4"/>
      <c r="J31" s="8"/>
    </row>
    <row r="32" spans="1:10" ht="30" customHeight="1" x14ac:dyDescent="0.25">
      <c r="A32" s="4"/>
      <c r="B32" s="35"/>
      <c r="C32" s="31">
        <v>1</v>
      </c>
      <c r="D32" s="10"/>
      <c r="E32" s="35">
        <f t="shared" si="0"/>
        <v>0</v>
      </c>
      <c r="F32" s="28"/>
      <c r="G32" s="38"/>
      <c r="H32" s="37"/>
      <c r="I32" s="4"/>
      <c r="J32" s="8"/>
    </row>
    <row r="33" spans="1:10" ht="30" customHeight="1" x14ac:dyDescent="0.25">
      <c r="A33" s="4"/>
      <c r="B33" s="35"/>
      <c r="C33" s="31">
        <v>1</v>
      </c>
      <c r="D33" s="10"/>
      <c r="E33" s="35">
        <f t="shared" si="0"/>
        <v>0</v>
      </c>
      <c r="F33" s="28"/>
      <c r="G33" s="11"/>
      <c r="H33" s="37"/>
      <c r="I33" s="4"/>
      <c r="J33" s="8"/>
    </row>
    <row r="34" spans="1:10" ht="30" customHeight="1" x14ac:dyDescent="0.25">
      <c r="A34" s="4"/>
      <c r="B34" s="35"/>
      <c r="C34" s="31">
        <v>1</v>
      </c>
      <c r="D34" s="10"/>
      <c r="E34" s="35">
        <f t="shared" si="0"/>
        <v>0</v>
      </c>
      <c r="F34" s="28"/>
      <c r="G34" s="11"/>
      <c r="H34" s="37"/>
      <c r="I34" s="4"/>
      <c r="J34" s="8"/>
    </row>
    <row r="35" spans="1:10" ht="30" customHeight="1" x14ac:dyDescent="0.25">
      <c r="A35" s="4"/>
      <c r="B35" s="35"/>
      <c r="C35" s="31">
        <v>1</v>
      </c>
      <c r="D35" s="10"/>
      <c r="E35" s="35">
        <f t="shared" si="0"/>
        <v>0</v>
      </c>
      <c r="F35" s="28"/>
      <c r="G35" s="38"/>
      <c r="H35" s="37"/>
      <c r="I35" s="4"/>
      <c r="J35" s="8"/>
    </row>
    <row r="36" spans="1:10" ht="30" customHeight="1" x14ac:dyDescent="0.25">
      <c r="A36" s="4"/>
      <c r="B36" s="35"/>
      <c r="C36" s="31">
        <v>1</v>
      </c>
      <c r="D36" s="10"/>
      <c r="E36" s="35">
        <f>B36*D36*C36</f>
        <v>0</v>
      </c>
      <c r="F36" s="28"/>
      <c r="G36" s="11"/>
      <c r="H36" s="37"/>
      <c r="I36" s="4"/>
      <c r="J36" s="8"/>
    </row>
    <row r="37" spans="1:10" ht="30" customHeight="1" x14ac:dyDescent="0.25">
      <c r="A37" s="4"/>
      <c r="B37" s="35"/>
      <c r="C37" s="31">
        <v>1</v>
      </c>
      <c r="D37" s="10"/>
      <c r="E37" s="35">
        <f t="shared" si="0"/>
        <v>0</v>
      </c>
      <c r="F37" s="28"/>
      <c r="G37" s="11"/>
      <c r="H37" s="37"/>
      <c r="I37" s="4"/>
      <c r="J37" s="8"/>
    </row>
    <row r="38" spans="1:10" ht="30" customHeight="1" x14ac:dyDescent="0.25">
      <c r="A38" s="4"/>
      <c r="B38" s="35"/>
      <c r="C38" s="31">
        <v>1</v>
      </c>
      <c r="D38" s="10"/>
      <c r="E38" s="35">
        <f t="shared" si="0"/>
        <v>0</v>
      </c>
      <c r="F38" s="28"/>
      <c r="G38" s="11"/>
      <c r="H38" s="37"/>
      <c r="I38" s="4"/>
      <c r="J38" s="8"/>
    </row>
    <row r="39" spans="1:10" ht="30" customHeight="1" x14ac:dyDescent="0.25">
      <c r="A39" s="4"/>
      <c r="B39" s="35"/>
      <c r="C39" s="31">
        <v>1</v>
      </c>
      <c r="D39" s="10"/>
      <c r="E39" s="35">
        <f t="shared" si="0"/>
        <v>0</v>
      </c>
      <c r="F39" s="28"/>
      <c r="G39" s="11"/>
      <c r="H39" s="37"/>
      <c r="I39" s="4"/>
      <c r="J39" s="8"/>
    </row>
    <row r="40" spans="1:10" ht="30" customHeight="1" x14ac:dyDescent="0.25">
      <c r="A40" s="4"/>
      <c r="B40" s="39"/>
      <c r="C40" s="31">
        <v>1</v>
      </c>
      <c r="D40" s="10"/>
      <c r="E40" s="35">
        <f t="shared" si="0"/>
        <v>0</v>
      </c>
      <c r="F40" s="28"/>
      <c r="G40" s="40"/>
      <c r="H40" s="41"/>
      <c r="I40" s="4"/>
      <c r="J40" s="8"/>
    </row>
    <row r="41" spans="1:10" ht="30" customHeight="1" x14ac:dyDescent="0.25">
      <c r="A41" s="4"/>
      <c r="B41" s="35"/>
      <c r="C41" s="31">
        <v>1</v>
      </c>
      <c r="D41" s="10"/>
      <c r="E41" s="35">
        <f t="shared" si="0"/>
        <v>0</v>
      </c>
      <c r="F41" s="28"/>
      <c r="G41" s="11"/>
      <c r="H41" s="37"/>
      <c r="I41" s="4"/>
      <c r="J41" s="8"/>
    </row>
    <row r="42" spans="1:10" ht="30" customHeight="1" x14ac:dyDescent="0.25">
      <c r="A42" s="4"/>
      <c r="B42" s="9"/>
      <c r="C42" s="31">
        <v>1</v>
      </c>
      <c r="D42" s="10"/>
      <c r="E42" s="9">
        <f t="shared" si="0"/>
        <v>0</v>
      </c>
      <c r="F42" s="28"/>
      <c r="G42" s="11"/>
      <c r="H42" s="4"/>
      <c r="I42" s="4"/>
      <c r="J42" s="8"/>
    </row>
    <row r="43" spans="1:10" ht="30" customHeight="1" x14ac:dyDescent="0.25">
      <c r="A43" s="4"/>
      <c r="B43" s="9"/>
      <c r="C43" s="31">
        <v>1</v>
      </c>
      <c r="D43" s="10"/>
      <c r="E43" s="9">
        <f t="shared" si="0"/>
        <v>0</v>
      </c>
      <c r="F43" s="28"/>
      <c r="G43" s="11"/>
      <c r="H43" s="4"/>
      <c r="I43" s="4"/>
      <c r="J43" s="8"/>
    </row>
    <row r="44" spans="1:10" ht="30" customHeight="1" x14ac:dyDescent="0.25">
      <c r="A44" s="4"/>
      <c r="B44" s="9"/>
      <c r="C44" s="31">
        <v>1</v>
      </c>
      <c r="D44" s="10"/>
      <c r="E44" s="9">
        <f t="shared" si="0"/>
        <v>0</v>
      </c>
      <c r="F44" s="28"/>
      <c r="G44" s="11"/>
      <c r="H44" s="4"/>
      <c r="I44" s="4"/>
      <c r="J44" s="8"/>
    </row>
    <row r="45" spans="1:10" x14ac:dyDescent="0.25">
      <c r="A45" s="4"/>
      <c r="B45" s="9"/>
      <c r="C45" s="31">
        <v>1</v>
      </c>
      <c r="D45" s="10"/>
      <c r="E45" s="9">
        <f t="shared" si="0"/>
        <v>0</v>
      </c>
      <c r="F45" s="28"/>
      <c r="G45" s="11"/>
      <c r="H45" s="4"/>
      <c r="I45" s="4"/>
      <c r="J45" s="8"/>
    </row>
    <row r="46" spans="1:10" x14ac:dyDescent="0.25">
      <c r="A46" s="13"/>
      <c r="B46" s="14"/>
      <c r="C46" s="32">
        <v>1</v>
      </c>
      <c r="D46" s="15"/>
      <c r="E46" s="9">
        <f t="shared" si="0"/>
        <v>0</v>
      </c>
      <c r="F46" s="29"/>
      <c r="G46" s="16"/>
      <c r="H46" s="13"/>
      <c r="I46" s="13"/>
      <c r="J46" s="23"/>
    </row>
    <row r="47" spans="1:10" x14ac:dyDescent="0.25">
      <c r="A47" s="19"/>
      <c r="B47" s="20"/>
      <c r="C47" s="21"/>
      <c r="D47" s="24" t="s">
        <v>17</v>
      </c>
      <c r="E47" s="25">
        <f>SUM(E18:E46)</f>
        <v>196.79999999999998</v>
      </c>
      <c r="F47" s="22"/>
      <c r="G47" s="22"/>
      <c r="H47" s="19"/>
      <c r="I47" s="19"/>
      <c r="J47" s="21"/>
    </row>
    <row r="48" spans="1:10" x14ac:dyDescent="0.25">
      <c r="A48" s="1"/>
      <c r="B48" s="17"/>
      <c r="D48" s="24" t="s">
        <v>18</v>
      </c>
      <c r="E48" s="25">
        <f>E47*0.07</f>
        <v>13.776</v>
      </c>
      <c r="F48" s="18"/>
      <c r="G48" s="18"/>
      <c r="H48" s="1"/>
      <c r="I48" s="1"/>
    </row>
    <row r="49" spans="4:5" x14ac:dyDescent="0.25">
      <c r="D49" s="26" t="s">
        <v>19</v>
      </c>
      <c r="E49" s="27">
        <f>E47+E48</f>
        <v>210.57599999999999</v>
      </c>
    </row>
    <row r="50" spans="4:5" x14ac:dyDescent="0.25">
      <c r="D50" s="26" t="s">
        <v>50</v>
      </c>
      <c r="E50" s="27">
        <f>E49+(E49/100*20)</f>
        <v>252.69119999999998</v>
      </c>
    </row>
  </sheetData>
  <mergeCells count="5">
    <mergeCell ref="A2:H2"/>
    <mergeCell ref="A5:H5"/>
    <mergeCell ref="A8:H8"/>
    <mergeCell ref="A11:H11"/>
    <mergeCell ref="A14:H14"/>
  </mergeCells>
  <hyperlinks>
    <hyperlink ref="H18" r:id="rId1" xr:uid="{DFA1050D-3D80-472D-9204-189624467675}"/>
    <hyperlink ref="H19" r:id="rId2" xr:uid="{35B20F9A-506F-400D-972A-6068F4C502DF}"/>
    <hyperlink ref="H20" r:id="rId3" xr:uid="{40121F5C-B6FE-4A65-9E68-EB029FC0273E}"/>
    <hyperlink ref="H21" r:id="rId4" xr:uid="{CD23F8CF-6E46-42F2-9453-73EC73C36DD5}"/>
    <hyperlink ref="H22" r:id="rId5" xr:uid="{F515E147-7160-4E70-9012-2878F901CB7A}"/>
    <hyperlink ref="H23" r:id="rId6" xr:uid="{8400B73E-BD91-4ACA-B543-8659F91B1F9B}"/>
    <hyperlink ref="H24" r:id="rId7" xr:uid="{D7EB46D4-B37D-420B-BE9D-343181E571BE}"/>
    <hyperlink ref="H25" r:id="rId8" xr:uid="{41CA2C62-D135-46E8-B81C-A1E7CAB5870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opLeftCell="A34" zoomScale="85" zoomScaleNormal="85" workbookViewId="0">
      <selection activeCell="B19" sqref="B19"/>
    </sheetView>
  </sheetViews>
  <sheetFormatPr baseColWidth="10" defaultColWidth="9.140625" defaultRowHeight="15" x14ac:dyDescent="0.25"/>
  <cols>
    <col min="1" max="1" width="49.28515625" bestFit="1" customWidth="1"/>
    <col min="2" max="2" width="22.7109375" customWidth="1"/>
    <col min="3" max="3" width="17.5703125" customWidth="1"/>
    <col min="4" max="4" width="26.7109375" customWidth="1"/>
    <col min="5" max="5" width="18.140625" customWidth="1"/>
    <col min="6" max="6" width="29.5703125" bestFit="1" customWidth="1"/>
    <col min="7" max="7" width="40.140625" customWidth="1"/>
    <col min="8" max="9" width="52.28515625" customWidth="1"/>
    <col min="10" max="10" width="41" bestFit="1" customWidth="1"/>
  </cols>
  <sheetData>
    <row r="1" spans="1:9" ht="15" customHeight="1" thickBot="1" x14ac:dyDescent="0.3">
      <c r="A1" s="5" t="s">
        <v>0</v>
      </c>
    </row>
    <row r="2" spans="1:9" s="1" customFormat="1" ht="15" customHeight="1" x14ac:dyDescent="0.25">
      <c r="A2" s="42" t="s">
        <v>47</v>
      </c>
      <c r="B2" s="43"/>
      <c r="C2" s="43"/>
      <c r="D2" s="43"/>
      <c r="E2" s="43"/>
      <c r="F2" s="43"/>
      <c r="G2" s="43"/>
      <c r="H2" s="44"/>
      <c r="I2" s="2"/>
    </row>
    <row r="3" spans="1:9" s="1" customFormat="1" ht="15" customHeight="1" x14ac:dyDescent="0.25"/>
    <row r="4" spans="1:9" s="1" customFormat="1" ht="15" customHeight="1" x14ac:dyDescent="0.25">
      <c r="A4" s="5" t="s">
        <v>1</v>
      </c>
      <c r="B4"/>
      <c r="C4"/>
      <c r="D4"/>
      <c r="E4"/>
      <c r="F4"/>
      <c r="G4"/>
      <c r="H4"/>
      <c r="I4"/>
    </row>
    <row r="5" spans="1:9" s="1" customFormat="1" ht="15" customHeight="1" x14ac:dyDescent="0.25">
      <c r="A5" s="42" t="s">
        <v>21</v>
      </c>
      <c r="B5" s="43"/>
      <c r="C5" s="43"/>
      <c r="D5" s="43"/>
      <c r="E5" s="43"/>
      <c r="F5" s="43"/>
      <c r="G5" s="43"/>
      <c r="H5" s="44"/>
      <c r="I5" s="2"/>
    </row>
    <row r="6" spans="1:9" s="1" customFormat="1" ht="15" customHeight="1" x14ac:dyDescent="0.25">
      <c r="A6" s="12"/>
      <c r="B6" s="12"/>
      <c r="C6" s="12"/>
      <c r="D6" s="12"/>
      <c r="E6" s="12"/>
      <c r="F6" s="12"/>
      <c r="G6" s="12"/>
      <c r="H6" s="12"/>
      <c r="I6" s="2"/>
    </row>
    <row r="7" spans="1:9" s="1" customFormat="1" ht="15" customHeight="1" x14ac:dyDescent="0.25">
      <c r="A7" s="6" t="s">
        <v>2</v>
      </c>
      <c r="B7" s="3"/>
      <c r="C7" s="3"/>
      <c r="D7" s="3"/>
      <c r="E7" s="3"/>
      <c r="F7" s="3"/>
      <c r="G7" s="3"/>
    </row>
    <row r="8" spans="1:9" s="1" customFormat="1" ht="15" customHeight="1" x14ac:dyDescent="0.25">
      <c r="A8" s="45">
        <v>45728</v>
      </c>
      <c r="B8" s="43"/>
      <c r="C8" s="43"/>
      <c r="D8" s="43"/>
      <c r="E8" s="43"/>
      <c r="F8" s="43"/>
      <c r="G8" s="43"/>
      <c r="H8" s="44"/>
      <c r="I8" s="2"/>
    </row>
    <row r="9" spans="1:9" s="1" customFormat="1" ht="15" customHeight="1" thickBot="1" x14ac:dyDescent="0.3">
      <c r="A9" s="3"/>
      <c r="B9" s="3"/>
      <c r="C9" s="3"/>
      <c r="D9" s="3"/>
      <c r="E9" s="3"/>
      <c r="F9" s="3"/>
      <c r="G9" s="3"/>
      <c r="H9" s="3"/>
      <c r="I9" s="3"/>
    </row>
    <row r="10" spans="1:9" s="1" customFormat="1" ht="15" customHeight="1" x14ac:dyDescent="0.25">
      <c r="A10" s="7" t="s">
        <v>3</v>
      </c>
      <c r="B10" s="3"/>
      <c r="C10" s="3"/>
      <c r="D10" s="3"/>
      <c r="E10" s="3"/>
      <c r="F10" s="2"/>
      <c r="G10" s="2"/>
    </row>
    <row r="11" spans="1:9" ht="15" customHeight="1" x14ac:dyDescent="0.25">
      <c r="A11" s="42" t="s">
        <v>4</v>
      </c>
      <c r="B11" s="43"/>
      <c r="C11" s="43"/>
      <c r="D11" s="43"/>
      <c r="E11" s="43"/>
      <c r="F11" s="43"/>
      <c r="G11" s="43"/>
      <c r="H11" s="44"/>
      <c r="I11" s="2"/>
    </row>
    <row r="12" spans="1:9" ht="15" customHeight="1" thickBot="1" x14ac:dyDescent="0.3">
      <c r="A12" s="3"/>
      <c r="B12" s="3"/>
      <c r="C12" s="3"/>
      <c r="D12" s="3"/>
      <c r="E12" s="3"/>
      <c r="F12" s="3"/>
      <c r="G12" s="3"/>
      <c r="H12" s="3"/>
      <c r="I12" s="3"/>
    </row>
    <row r="13" spans="1:9" ht="15" customHeight="1" x14ac:dyDescent="0.25">
      <c r="A13" s="5" t="s">
        <v>5</v>
      </c>
      <c r="B13" s="5"/>
      <c r="C13" s="5"/>
      <c r="D13" s="5"/>
      <c r="E13" s="5"/>
    </row>
    <row r="14" spans="1:9" x14ac:dyDescent="0.25">
      <c r="A14" s="42"/>
      <c r="B14" s="43"/>
      <c r="C14" s="43"/>
      <c r="D14" s="43"/>
      <c r="E14" s="43"/>
      <c r="F14" s="43"/>
      <c r="G14" s="43"/>
      <c r="H14" s="44"/>
      <c r="I14" s="2"/>
    </row>
    <row r="16" spans="1:9" ht="30" customHeight="1" x14ac:dyDescent="0.25">
      <c r="A16" s="5" t="s">
        <v>6</v>
      </c>
    </row>
    <row r="17" spans="1:10" ht="30" customHeight="1" x14ac:dyDescent="0.25">
      <c r="A17" s="30" t="s">
        <v>7</v>
      </c>
      <c r="B17" s="30" t="s">
        <v>8</v>
      </c>
      <c r="C17" s="30" t="s">
        <v>9</v>
      </c>
      <c r="D17" s="30" t="s">
        <v>10</v>
      </c>
      <c r="E17" s="30" t="s">
        <v>11</v>
      </c>
      <c r="F17" s="30" t="s">
        <v>12</v>
      </c>
      <c r="G17" s="30" t="s">
        <v>13</v>
      </c>
      <c r="H17" s="30" t="s">
        <v>14</v>
      </c>
      <c r="I17" s="30" t="s">
        <v>15</v>
      </c>
      <c r="J17" s="30" t="s">
        <v>16</v>
      </c>
    </row>
    <row r="18" spans="1:10" ht="30" customHeight="1" x14ac:dyDescent="0.25">
      <c r="A18" s="4" t="s">
        <v>26</v>
      </c>
      <c r="B18" s="35">
        <v>4.04</v>
      </c>
      <c r="C18" s="31">
        <v>1</v>
      </c>
      <c r="D18" s="10">
        <v>5</v>
      </c>
      <c r="E18" s="35">
        <f>B18*D18*C18</f>
        <v>20.2</v>
      </c>
      <c r="F18" s="28" t="s">
        <v>27</v>
      </c>
      <c r="G18" s="11" t="s">
        <v>28</v>
      </c>
      <c r="H18" s="37" t="s">
        <v>29</v>
      </c>
      <c r="I18" s="4"/>
      <c r="J18" s="8"/>
    </row>
    <row r="19" spans="1:10" ht="30" customHeight="1" x14ac:dyDescent="0.25">
      <c r="A19" s="4" t="s">
        <v>43</v>
      </c>
      <c r="B19" s="35">
        <v>21.99</v>
      </c>
      <c r="C19" s="31">
        <v>1</v>
      </c>
      <c r="D19" s="10">
        <v>1</v>
      </c>
      <c r="E19" s="35">
        <f t="shared" ref="E19:E41" si="0">B19*D19*C19</f>
        <v>21.99</v>
      </c>
      <c r="F19" s="28" t="s">
        <v>20</v>
      </c>
      <c r="G19" s="11" t="s">
        <v>42</v>
      </c>
      <c r="H19" s="37" t="s">
        <v>41</v>
      </c>
      <c r="I19" s="4"/>
      <c r="J19" s="8"/>
    </row>
    <row r="20" spans="1:10" ht="30" customHeight="1" x14ac:dyDescent="0.25">
      <c r="A20" s="4" t="s">
        <v>48</v>
      </c>
      <c r="B20" s="35">
        <v>30</v>
      </c>
      <c r="C20" s="31">
        <v>1</v>
      </c>
      <c r="D20" s="10">
        <v>1</v>
      </c>
      <c r="E20" s="35">
        <f t="shared" si="0"/>
        <v>30</v>
      </c>
      <c r="F20" s="28" t="s">
        <v>44</v>
      </c>
      <c r="G20" s="11"/>
      <c r="H20" s="46" t="s">
        <v>49</v>
      </c>
      <c r="I20" s="4"/>
      <c r="J20" s="8"/>
    </row>
    <row r="21" spans="1:10" ht="30" customHeight="1" x14ac:dyDescent="0.25">
      <c r="A21" s="4" t="s">
        <v>46</v>
      </c>
      <c r="B21" s="35">
        <v>5</v>
      </c>
      <c r="C21" s="31">
        <v>1</v>
      </c>
      <c r="D21" s="10">
        <v>1</v>
      </c>
      <c r="E21" s="35">
        <f t="shared" si="0"/>
        <v>5</v>
      </c>
      <c r="F21" s="28"/>
      <c r="G21" s="38"/>
      <c r="H21" s="4"/>
      <c r="I21" s="4"/>
      <c r="J21" s="8"/>
    </row>
    <row r="22" spans="1:10" ht="30" customHeight="1" x14ac:dyDescent="0.25">
      <c r="A22" s="4"/>
      <c r="B22" s="35"/>
      <c r="C22" s="31">
        <v>1</v>
      </c>
      <c r="D22" s="10"/>
      <c r="E22" s="35">
        <f t="shared" si="0"/>
        <v>0</v>
      </c>
      <c r="F22" s="28"/>
      <c r="G22" s="38"/>
      <c r="H22" s="37"/>
      <c r="I22" s="4"/>
      <c r="J22" s="8"/>
    </row>
    <row r="23" spans="1:10" ht="30" customHeight="1" x14ac:dyDescent="0.25">
      <c r="A23" s="4"/>
      <c r="B23" s="35"/>
      <c r="C23" s="31">
        <v>1</v>
      </c>
      <c r="D23" s="10"/>
      <c r="E23" s="35">
        <f t="shared" si="0"/>
        <v>0</v>
      </c>
      <c r="F23" s="28"/>
      <c r="G23" s="11"/>
      <c r="H23" s="37"/>
      <c r="I23" s="4"/>
      <c r="J23" s="8"/>
    </row>
    <row r="24" spans="1:10" ht="30" customHeight="1" x14ac:dyDescent="0.25">
      <c r="A24" s="4"/>
      <c r="B24" s="35"/>
      <c r="C24" s="31">
        <v>1</v>
      </c>
      <c r="D24" s="10"/>
      <c r="E24" s="35">
        <f t="shared" si="0"/>
        <v>0</v>
      </c>
      <c r="F24" s="28"/>
      <c r="G24" s="11"/>
      <c r="H24" s="37"/>
      <c r="I24" s="4"/>
      <c r="J24" s="8"/>
    </row>
    <row r="25" spans="1:10" ht="30" customHeight="1" x14ac:dyDescent="0.25">
      <c r="A25" s="4"/>
      <c r="B25" s="35"/>
      <c r="C25" s="31">
        <v>1</v>
      </c>
      <c r="D25" s="10"/>
      <c r="E25" s="35">
        <f t="shared" si="0"/>
        <v>0</v>
      </c>
      <c r="F25" s="28"/>
      <c r="G25" s="38"/>
      <c r="H25" s="37"/>
      <c r="I25" s="4"/>
      <c r="J25" s="8"/>
    </row>
    <row r="26" spans="1:10" ht="30" customHeight="1" x14ac:dyDescent="0.25">
      <c r="A26" s="4"/>
      <c r="B26" s="35"/>
      <c r="C26" s="31">
        <v>1</v>
      </c>
      <c r="D26" s="10"/>
      <c r="E26" s="35">
        <f t="shared" si="0"/>
        <v>0</v>
      </c>
      <c r="F26" s="28"/>
      <c r="G26" s="11"/>
      <c r="H26" s="37"/>
      <c r="I26" s="4"/>
      <c r="J26" s="8"/>
    </row>
    <row r="27" spans="1:10" ht="30" customHeight="1" x14ac:dyDescent="0.25">
      <c r="A27" s="4"/>
      <c r="B27" s="35"/>
      <c r="C27" s="31">
        <v>1</v>
      </c>
      <c r="D27" s="10"/>
      <c r="E27" s="35">
        <f t="shared" si="0"/>
        <v>0</v>
      </c>
      <c r="F27" s="28"/>
      <c r="G27" s="38"/>
      <c r="H27" s="37"/>
      <c r="I27" s="4"/>
      <c r="J27" s="8"/>
    </row>
    <row r="28" spans="1:10" ht="30" customHeight="1" x14ac:dyDescent="0.25">
      <c r="A28" s="4"/>
      <c r="B28" s="35"/>
      <c r="C28" s="31">
        <v>1</v>
      </c>
      <c r="D28" s="10"/>
      <c r="E28" s="35">
        <f t="shared" si="0"/>
        <v>0</v>
      </c>
      <c r="F28" s="28"/>
      <c r="G28" s="11"/>
      <c r="H28" s="37"/>
      <c r="I28" s="4"/>
      <c r="J28" s="8"/>
    </row>
    <row r="29" spans="1:10" ht="30" customHeight="1" x14ac:dyDescent="0.25">
      <c r="A29" s="4"/>
      <c r="B29" s="35"/>
      <c r="C29" s="31">
        <v>1</v>
      </c>
      <c r="D29" s="10"/>
      <c r="E29" s="35">
        <f t="shared" si="0"/>
        <v>0</v>
      </c>
      <c r="F29" s="28"/>
      <c r="G29" s="11"/>
      <c r="H29" s="37"/>
      <c r="I29" s="4"/>
      <c r="J29" s="8"/>
    </row>
    <row r="30" spans="1:10" ht="30" customHeight="1" x14ac:dyDescent="0.25">
      <c r="A30" s="4"/>
      <c r="B30" s="35"/>
      <c r="C30" s="31">
        <v>1</v>
      </c>
      <c r="D30" s="10"/>
      <c r="E30" s="35">
        <f t="shared" si="0"/>
        <v>0</v>
      </c>
      <c r="F30" s="28"/>
      <c r="G30" s="38"/>
      <c r="H30" s="37"/>
      <c r="I30" s="4"/>
      <c r="J30" s="8"/>
    </row>
    <row r="31" spans="1:10" ht="30" customHeight="1" x14ac:dyDescent="0.25">
      <c r="A31" s="4"/>
      <c r="B31" s="35"/>
      <c r="C31" s="31">
        <v>1</v>
      </c>
      <c r="D31" s="10"/>
      <c r="E31" s="35">
        <f>B31*D31*C31</f>
        <v>0</v>
      </c>
      <c r="F31" s="28"/>
      <c r="G31" s="11"/>
      <c r="H31" s="37"/>
      <c r="I31" s="4"/>
      <c r="J31" s="8"/>
    </row>
    <row r="32" spans="1:10" ht="30" customHeight="1" x14ac:dyDescent="0.25">
      <c r="A32" s="4"/>
      <c r="B32" s="35"/>
      <c r="C32" s="31">
        <v>1</v>
      </c>
      <c r="D32" s="10"/>
      <c r="E32" s="35">
        <f t="shared" si="0"/>
        <v>0</v>
      </c>
      <c r="F32" s="28"/>
      <c r="G32" s="11"/>
      <c r="H32" s="37"/>
      <c r="I32" s="4"/>
      <c r="J32" s="8"/>
    </row>
    <row r="33" spans="1:10" ht="30" customHeight="1" x14ac:dyDescent="0.25">
      <c r="A33" s="4"/>
      <c r="B33" s="35"/>
      <c r="C33" s="31">
        <v>1</v>
      </c>
      <c r="D33" s="10"/>
      <c r="E33" s="35">
        <f t="shared" si="0"/>
        <v>0</v>
      </c>
      <c r="F33" s="28"/>
      <c r="G33" s="11"/>
      <c r="H33" s="37"/>
      <c r="I33" s="4"/>
      <c r="J33" s="8"/>
    </row>
    <row r="34" spans="1:10" ht="30" customHeight="1" x14ac:dyDescent="0.25">
      <c r="A34" s="4"/>
      <c r="B34" s="35"/>
      <c r="C34" s="31">
        <v>1</v>
      </c>
      <c r="D34" s="10"/>
      <c r="E34" s="35">
        <f t="shared" si="0"/>
        <v>0</v>
      </c>
      <c r="F34" s="28"/>
      <c r="G34" s="11"/>
      <c r="H34" s="37"/>
      <c r="I34" s="4"/>
      <c r="J34" s="8"/>
    </row>
    <row r="35" spans="1:10" ht="30" customHeight="1" x14ac:dyDescent="0.25">
      <c r="A35" s="4"/>
      <c r="B35" s="39"/>
      <c r="C35" s="31">
        <v>1</v>
      </c>
      <c r="D35" s="10"/>
      <c r="E35" s="35">
        <f t="shared" si="0"/>
        <v>0</v>
      </c>
      <c r="F35" s="28"/>
      <c r="G35" s="40"/>
      <c r="H35" s="41"/>
      <c r="I35" s="4"/>
      <c r="J35" s="8"/>
    </row>
    <row r="36" spans="1:10" ht="30" customHeight="1" x14ac:dyDescent="0.25">
      <c r="A36" s="4"/>
      <c r="B36" s="35"/>
      <c r="C36" s="31">
        <v>1</v>
      </c>
      <c r="D36" s="10"/>
      <c r="E36" s="35">
        <f t="shared" si="0"/>
        <v>0</v>
      </c>
      <c r="F36" s="28"/>
      <c r="G36" s="11"/>
      <c r="H36" s="37"/>
      <c r="I36" s="4"/>
      <c r="J36" s="8"/>
    </row>
    <row r="37" spans="1:10" ht="30" customHeight="1" x14ac:dyDescent="0.25">
      <c r="A37" s="4"/>
      <c r="B37" s="9"/>
      <c r="C37" s="31">
        <v>1</v>
      </c>
      <c r="D37" s="10"/>
      <c r="E37" s="9">
        <f t="shared" si="0"/>
        <v>0</v>
      </c>
      <c r="F37" s="28"/>
      <c r="G37" s="11"/>
      <c r="H37" s="4"/>
      <c r="I37" s="4"/>
      <c r="J37" s="8"/>
    </row>
    <row r="38" spans="1:10" ht="30" customHeight="1" x14ac:dyDescent="0.25">
      <c r="A38" s="4"/>
      <c r="B38" s="9"/>
      <c r="C38" s="31">
        <v>1</v>
      </c>
      <c r="D38" s="10"/>
      <c r="E38" s="9">
        <f t="shared" si="0"/>
        <v>0</v>
      </c>
      <c r="F38" s="28"/>
      <c r="G38" s="11"/>
      <c r="H38" s="4"/>
      <c r="I38" s="4"/>
      <c r="J38" s="8"/>
    </row>
    <row r="39" spans="1:10" ht="30" customHeight="1" x14ac:dyDescent="0.25">
      <c r="A39" s="4"/>
      <c r="B39" s="9"/>
      <c r="C39" s="31">
        <v>1</v>
      </c>
      <c r="D39" s="10"/>
      <c r="E39" s="9">
        <f t="shared" si="0"/>
        <v>0</v>
      </c>
      <c r="F39" s="28"/>
      <c r="G39" s="11"/>
      <c r="H39" s="4"/>
      <c r="I39" s="4"/>
      <c r="J39" s="8"/>
    </row>
    <row r="40" spans="1:10" x14ac:dyDescent="0.25">
      <c r="A40" s="4"/>
      <c r="B40" s="9"/>
      <c r="C40" s="31">
        <v>1</v>
      </c>
      <c r="D40" s="10"/>
      <c r="E40" s="9">
        <f t="shared" si="0"/>
        <v>0</v>
      </c>
      <c r="F40" s="28"/>
      <c r="G40" s="11"/>
      <c r="H40" s="4"/>
      <c r="I40" s="4"/>
      <c r="J40" s="8"/>
    </row>
    <row r="41" spans="1:10" x14ac:dyDescent="0.25">
      <c r="A41" s="13"/>
      <c r="B41" s="14"/>
      <c r="C41" s="32">
        <v>1</v>
      </c>
      <c r="D41" s="15"/>
      <c r="E41" s="9">
        <f t="shared" si="0"/>
        <v>0</v>
      </c>
      <c r="F41" s="29"/>
      <c r="G41" s="16"/>
      <c r="H41" s="13"/>
      <c r="I41" s="13"/>
      <c r="J41" s="23"/>
    </row>
    <row r="42" spans="1:10" x14ac:dyDescent="0.25">
      <c r="A42" s="19"/>
      <c r="B42" s="20"/>
      <c r="C42" s="21"/>
      <c r="D42" s="24" t="s">
        <v>17</v>
      </c>
      <c r="E42" s="25">
        <f>SUM(E18:E41)</f>
        <v>77.19</v>
      </c>
      <c r="F42" s="22"/>
      <c r="G42" s="22"/>
      <c r="H42" s="19"/>
      <c r="I42" s="19"/>
      <c r="J42" s="21"/>
    </row>
    <row r="43" spans="1:10" x14ac:dyDescent="0.25">
      <c r="A43" s="1"/>
      <c r="B43" s="17"/>
      <c r="D43" s="24" t="s">
        <v>18</v>
      </c>
      <c r="E43" s="25">
        <f>E42*0.07</f>
        <v>5.4033000000000007</v>
      </c>
      <c r="F43" s="18"/>
      <c r="G43" s="18"/>
      <c r="H43" s="1"/>
      <c r="I43" s="1"/>
    </row>
    <row r="44" spans="1:10" x14ac:dyDescent="0.25">
      <c r="D44" s="26" t="s">
        <v>19</v>
      </c>
      <c r="E44" s="27">
        <f>E42+E43</f>
        <v>82.593299999999999</v>
      </c>
    </row>
    <row r="45" spans="1:10" x14ac:dyDescent="0.25">
      <c r="D45" s="26" t="s">
        <v>50</v>
      </c>
      <c r="E45" s="27">
        <f>E44+(E44/100*20)</f>
        <v>99.111959999999996</v>
      </c>
    </row>
  </sheetData>
  <mergeCells count="5">
    <mergeCell ref="A14:H14"/>
    <mergeCell ref="A2:H2"/>
    <mergeCell ref="A8:H8"/>
    <mergeCell ref="A11:H11"/>
    <mergeCell ref="A5:H5"/>
  </mergeCells>
  <hyperlinks>
    <hyperlink ref="H18" r:id="rId1" xr:uid="{B60DD6A8-046D-4EA0-9570-CDE7E4238551}"/>
    <hyperlink ref="H19" r:id="rId2" xr:uid="{71CCFC31-4183-4800-8685-D7D0ECEA4EDE}"/>
    <hyperlink ref="H20" r:id="rId3" xr:uid="{5DB6685B-9114-45B4-958A-7FEEDEF0824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1D42A-0F20-4FC2-8186-B6FC7BDBAA71}">
  <dimension ref="A1:J43"/>
  <sheetViews>
    <sheetView zoomScale="85" zoomScaleNormal="85" workbookViewId="0">
      <selection activeCell="E43" sqref="E43"/>
    </sheetView>
  </sheetViews>
  <sheetFormatPr baseColWidth="10" defaultColWidth="9.140625" defaultRowHeight="15" x14ac:dyDescent="0.25"/>
  <cols>
    <col min="1" max="1" width="49.28515625" bestFit="1" customWidth="1"/>
    <col min="2" max="2" width="22.7109375" customWidth="1"/>
    <col min="3" max="3" width="13.5703125" customWidth="1"/>
    <col min="4" max="4" width="22.140625" customWidth="1"/>
    <col min="5" max="5" width="18.140625" customWidth="1"/>
    <col min="6" max="6" width="29.5703125" bestFit="1" customWidth="1"/>
    <col min="7" max="7" width="40.140625" customWidth="1"/>
    <col min="8" max="9" width="52.28515625" customWidth="1"/>
    <col min="10" max="10" width="41" bestFit="1" customWidth="1"/>
  </cols>
  <sheetData>
    <row r="1" spans="1:9" ht="15" customHeight="1" thickBot="1" x14ac:dyDescent="0.3">
      <c r="A1" s="5" t="s">
        <v>0</v>
      </c>
    </row>
    <row r="2" spans="1:9" s="1" customFormat="1" ht="15" customHeight="1" thickBot="1" x14ac:dyDescent="0.3">
      <c r="A2" s="42" t="s">
        <v>47</v>
      </c>
      <c r="B2" s="43"/>
      <c r="C2" s="43"/>
      <c r="D2" s="43"/>
      <c r="E2" s="43"/>
      <c r="F2" s="43"/>
      <c r="G2" s="43"/>
      <c r="H2" s="44"/>
      <c r="I2" s="2"/>
    </row>
    <row r="3" spans="1:9" s="1" customFormat="1" ht="15" customHeight="1" x14ac:dyDescent="0.25"/>
    <row r="4" spans="1:9" s="1" customFormat="1" ht="15" customHeight="1" thickBot="1" x14ac:dyDescent="0.3">
      <c r="A4" s="5" t="s">
        <v>1</v>
      </c>
      <c r="B4"/>
      <c r="C4"/>
      <c r="D4"/>
      <c r="E4"/>
      <c r="F4"/>
      <c r="G4"/>
      <c r="H4"/>
      <c r="I4"/>
    </row>
    <row r="5" spans="1:9" s="1" customFormat="1" ht="15" customHeight="1" thickBot="1" x14ac:dyDescent="0.3">
      <c r="A5" s="42" t="s">
        <v>21</v>
      </c>
      <c r="B5" s="43"/>
      <c r="C5" s="43"/>
      <c r="D5" s="43"/>
      <c r="E5" s="43"/>
      <c r="F5" s="43"/>
      <c r="G5" s="43"/>
      <c r="H5" s="44"/>
      <c r="I5" s="2"/>
    </row>
    <row r="6" spans="1:9" s="1" customFormat="1" ht="15" customHeight="1" x14ac:dyDescent="0.25">
      <c r="A6" s="12"/>
      <c r="B6" s="12"/>
      <c r="C6" s="12"/>
      <c r="D6" s="12"/>
      <c r="E6" s="12"/>
      <c r="F6" s="12"/>
      <c r="G6" s="12"/>
      <c r="H6" s="12"/>
      <c r="I6" s="2"/>
    </row>
    <row r="7" spans="1:9" s="1" customFormat="1" ht="15" customHeight="1" thickBot="1" x14ac:dyDescent="0.3">
      <c r="A7" s="6" t="s">
        <v>2</v>
      </c>
      <c r="B7" s="3"/>
      <c r="C7" s="3"/>
      <c r="D7" s="3"/>
      <c r="E7" s="3"/>
      <c r="F7" s="3"/>
      <c r="G7" s="3"/>
    </row>
    <row r="8" spans="1:9" s="1" customFormat="1" ht="15" customHeight="1" thickBot="1" x14ac:dyDescent="0.3">
      <c r="A8" s="45">
        <v>45728</v>
      </c>
      <c r="B8" s="43"/>
      <c r="C8" s="43"/>
      <c r="D8" s="43"/>
      <c r="E8" s="43"/>
      <c r="F8" s="43"/>
      <c r="G8" s="43"/>
      <c r="H8" s="44"/>
      <c r="I8" s="2"/>
    </row>
    <row r="9" spans="1:9" s="1" customFormat="1" ht="15" customHeight="1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s="1" customFormat="1" ht="15" customHeight="1" thickBot="1" x14ac:dyDescent="0.3">
      <c r="A10" s="7" t="s">
        <v>3</v>
      </c>
      <c r="B10" s="3"/>
      <c r="C10" s="3"/>
      <c r="D10" s="3"/>
      <c r="E10" s="3"/>
      <c r="F10" s="2"/>
      <c r="G10" s="2"/>
    </row>
    <row r="11" spans="1:9" ht="15" customHeight="1" thickBot="1" x14ac:dyDescent="0.3">
      <c r="A11" s="42" t="s">
        <v>4</v>
      </c>
      <c r="B11" s="43"/>
      <c r="C11" s="43"/>
      <c r="D11" s="43"/>
      <c r="E11" s="43"/>
      <c r="F11" s="43"/>
      <c r="G11" s="43"/>
      <c r="H11" s="44"/>
      <c r="I11" s="2"/>
    </row>
    <row r="12" spans="1:9" ht="15" customHeight="1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ht="15" customHeight="1" thickBot="1" x14ac:dyDescent="0.3">
      <c r="A13" s="5" t="s">
        <v>5</v>
      </c>
      <c r="B13" s="5"/>
      <c r="C13" s="5"/>
      <c r="D13" s="5"/>
      <c r="E13" s="5"/>
    </row>
    <row r="14" spans="1:9" ht="15.75" thickBot="1" x14ac:dyDescent="0.3">
      <c r="A14" s="42"/>
      <c r="B14" s="43"/>
      <c r="C14" s="43"/>
      <c r="D14" s="43"/>
      <c r="E14" s="43"/>
      <c r="F14" s="43"/>
      <c r="G14" s="43"/>
      <c r="H14" s="44"/>
      <c r="I14" s="2"/>
    </row>
    <row r="16" spans="1:9" ht="30" customHeight="1" x14ac:dyDescent="0.25">
      <c r="A16" s="5" t="s">
        <v>6</v>
      </c>
    </row>
    <row r="17" spans="1:10" ht="30" customHeight="1" x14ac:dyDescent="0.25">
      <c r="A17" s="30" t="s">
        <v>7</v>
      </c>
      <c r="B17" s="30" t="s">
        <v>8</v>
      </c>
      <c r="C17" s="30" t="s">
        <v>9</v>
      </c>
      <c r="D17" s="30" t="s">
        <v>10</v>
      </c>
      <c r="E17" s="30" t="s">
        <v>11</v>
      </c>
      <c r="F17" s="30" t="s">
        <v>12</v>
      </c>
      <c r="G17" s="30" t="s">
        <v>13</v>
      </c>
      <c r="H17" s="30" t="s">
        <v>14</v>
      </c>
      <c r="I17" s="30" t="s">
        <v>15</v>
      </c>
      <c r="J17" s="30" t="s">
        <v>16</v>
      </c>
    </row>
    <row r="18" spans="1:10" ht="30" customHeight="1" x14ac:dyDescent="0.25">
      <c r="A18" s="4" t="s">
        <v>33</v>
      </c>
      <c r="B18" s="35">
        <v>10.74</v>
      </c>
      <c r="C18" s="31">
        <v>1</v>
      </c>
      <c r="D18" s="10">
        <v>1</v>
      </c>
      <c r="E18" s="35">
        <f>B18*D18*C18</f>
        <v>10.74</v>
      </c>
      <c r="F18" s="28" t="s">
        <v>32</v>
      </c>
      <c r="G18" s="11" t="s">
        <v>31</v>
      </c>
      <c r="H18" s="37" t="s">
        <v>30</v>
      </c>
      <c r="I18" s="4"/>
      <c r="J18" s="8"/>
    </row>
    <row r="19" spans="1:10" ht="30" customHeight="1" x14ac:dyDescent="0.25">
      <c r="A19" s="4" t="s">
        <v>46</v>
      </c>
      <c r="B19" s="35">
        <v>2</v>
      </c>
      <c r="C19" s="31">
        <v>1</v>
      </c>
      <c r="D19" s="10">
        <v>1</v>
      </c>
      <c r="E19" s="35">
        <f t="shared" ref="E19:E39" si="0">B19*D19*C19</f>
        <v>2</v>
      </c>
      <c r="F19" s="28"/>
      <c r="G19" s="38"/>
      <c r="H19" s="4"/>
      <c r="I19" s="4"/>
      <c r="J19" s="8"/>
    </row>
    <row r="20" spans="1:10" ht="30" customHeight="1" x14ac:dyDescent="0.25">
      <c r="A20" s="4"/>
      <c r="B20" s="35"/>
      <c r="C20" s="31">
        <v>1</v>
      </c>
      <c r="D20" s="10"/>
      <c r="E20" s="35">
        <f t="shared" si="0"/>
        <v>0</v>
      </c>
      <c r="F20" s="28"/>
      <c r="G20" s="38"/>
      <c r="H20" s="37"/>
      <c r="I20" s="4"/>
      <c r="J20" s="8"/>
    </row>
    <row r="21" spans="1:10" ht="30" customHeight="1" x14ac:dyDescent="0.25">
      <c r="A21" s="4"/>
      <c r="B21" s="35"/>
      <c r="C21" s="31">
        <v>1</v>
      </c>
      <c r="D21" s="10"/>
      <c r="E21" s="35">
        <f t="shared" si="0"/>
        <v>0</v>
      </c>
      <c r="F21" s="28"/>
      <c r="G21" s="11"/>
      <c r="H21" s="37"/>
      <c r="I21" s="4"/>
      <c r="J21" s="8"/>
    </row>
    <row r="22" spans="1:10" ht="30" customHeight="1" x14ac:dyDescent="0.25">
      <c r="A22" s="4"/>
      <c r="B22" s="35"/>
      <c r="C22" s="31">
        <v>1</v>
      </c>
      <c r="D22" s="10"/>
      <c r="E22" s="35">
        <f t="shared" si="0"/>
        <v>0</v>
      </c>
      <c r="F22" s="28"/>
      <c r="G22" s="11"/>
      <c r="H22" s="37"/>
      <c r="I22" s="4"/>
      <c r="J22" s="8"/>
    </row>
    <row r="23" spans="1:10" ht="30" customHeight="1" x14ac:dyDescent="0.25">
      <c r="A23" s="4"/>
      <c r="B23" s="35"/>
      <c r="C23" s="31">
        <v>1</v>
      </c>
      <c r="D23" s="10"/>
      <c r="E23" s="35">
        <f t="shared" si="0"/>
        <v>0</v>
      </c>
      <c r="F23" s="28"/>
      <c r="G23" s="38"/>
      <c r="H23" s="37"/>
      <c r="I23" s="4"/>
      <c r="J23" s="8"/>
    </row>
    <row r="24" spans="1:10" ht="30" customHeight="1" x14ac:dyDescent="0.25">
      <c r="A24" s="4"/>
      <c r="B24" s="35"/>
      <c r="C24" s="31">
        <v>1</v>
      </c>
      <c r="D24" s="10"/>
      <c r="E24" s="35">
        <f t="shared" si="0"/>
        <v>0</v>
      </c>
      <c r="F24" s="28"/>
      <c r="G24" s="11"/>
      <c r="H24" s="37"/>
      <c r="I24" s="4"/>
      <c r="J24" s="8"/>
    </row>
    <row r="25" spans="1:10" ht="30" customHeight="1" x14ac:dyDescent="0.25">
      <c r="A25" s="4"/>
      <c r="B25" s="35"/>
      <c r="C25" s="31">
        <v>1</v>
      </c>
      <c r="D25" s="10"/>
      <c r="E25" s="35">
        <f t="shared" si="0"/>
        <v>0</v>
      </c>
      <c r="F25" s="28"/>
      <c r="G25" s="38"/>
      <c r="H25" s="37"/>
      <c r="I25" s="4"/>
      <c r="J25" s="8"/>
    </row>
    <row r="26" spans="1:10" ht="30" customHeight="1" x14ac:dyDescent="0.25">
      <c r="A26" s="4"/>
      <c r="B26" s="35"/>
      <c r="C26" s="31">
        <v>1</v>
      </c>
      <c r="D26" s="10"/>
      <c r="E26" s="35">
        <f t="shared" si="0"/>
        <v>0</v>
      </c>
      <c r="F26" s="28"/>
      <c r="G26" s="11"/>
      <c r="H26" s="37"/>
      <c r="I26" s="4"/>
      <c r="J26" s="8"/>
    </row>
    <row r="27" spans="1:10" ht="30" customHeight="1" x14ac:dyDescent="0.25">
      <c r="A27" s="4"/>
      <c r="B27" s="35"/>
      <c r="C27" s="31">
        <v>1</v>
      </c>
      <c r="D27" s="10"/>
      <c r="E27" s="35">
        <f t="shared" si="0"/>
        <v>0</v>
      </c>
      <c r="F27" s="28"/>
      <c r="G27" s="11"/>
      <c r="H27" s="37"/>
      <c r="I27" s="4"/>
      <c r="J27" s="8"/>
    </row>
    <row r="28" spans="1:10" ht="30" customHeight="1" x14ac:dyDescent="0.25">
      <c r="A28" s="4"/>
      <c r="B28" s="35"/>
      <c r="C28" s="31">
        <v>1</v>
      </c>
      <c r="D28" s="10"/>
      <c r="E28" s="35">
        <f t="shared" si="0"/>
        <v>0</v>
      </c>
      <c r="F28" s="28"/>
      <c r="G28" s="38"/>
      <c r="H28" s="37"/>
      <c r="I28" s="4"/>
      <c r="J28" s="8"/>
    </row>
    <row r="29" spans="1:10" ht="30" customHeight="1" x14ac:dyDescent="0.25">
      <c r="A29" s="4"/>
      <c r="B29" s="35"/>
      <c r="C29" s="31">
        <v>1</v>
      </c>
      <c r="D29" s="10"/>
      <c r="E29" s="35">
        <f>B29*D29*C29</f>
        <v>0</v>
      </c>
      <c r="F29" s="28"/>
      <c r="G29" s="11"/>
      <c r="H29" s="37"/>
      <c r="I29" s="4"/>
      <c r="J29" s="8"/>
    </row>
    <row r="30" spans="1:10" ht="30" customHeight="1" x14ac:dyDescent="0.25">
      <c r="A30" s="4"/>
      <c r="B30" s="35"/>
      <c r="C30" s="31">
        <v>1</v>
      </c>
      <c r="D30" s="10"/>
      <c r="E30" s="35">
        <f t="shared" si="0"/>
        <v>0</v>
      </c>
      <c r="F30" s="28"/>
      <c r="G30" s="11"/>
      <c r="H30" s="37"/>
      <c r="I30" s="4"/>
      <c r="J30" s="8"/>
    </row>
    <row r="31" spans="1:10" ht="30" customHeight="1" x14ac:dyDescent="0.25">
      <c r="A31" s="4"/>
      <c r="B31" s="35"/>
      <c r="C31" s="31">
        <v>1</v>
      </c>
      <c r="D31" s="10"/>
      <c r="E31" s="35">
        <f t="shared" si="0"/>
        <v>0</v>
      </c>
      <c r="F31" s="28"/>
      <c r="G31" s="11"/>
      <c r="H31" s="37"/>
      <c r="I31" s="4"/>
      <c r="J31" s="8"/>
    </row>
    <row r="32" spans="1:10" ht="30" customHeight="1" x14ac:dyDescent="0.25">
      <c r="A32" s="4"/>
      <c r="B32" s="35"/>
      <c r="C32" s="31">
        <v>1</v>
      </c>
      <c r="D32" s="10"/>
      <c r="E32" s="35">
        <f t="shared" si="0"/>
        <v>0</v>
      </c>
      <c r="F32" s="28"/>
      <c r="G32" s="11"/>
      <c r="H32" s="37"/>
      <c r="I32" s="4"/>
      <c r="J32" s="8"/>
    </row>
    <row r="33" spans="1:10" ht="30" customHeight="1" x14ac:dyDescent="0.25">
      <c r="A33" s="4"/>
      <c r="B33" s="39"/>
      <c r="C33" s="31">
        <v>1</v>
      </c>
      <c r="D33" s="10"/>
      <c r="E33" s="35">
        <f t="shared" si="0"/>
        <v>0</v>
      </c>
      <c r="F33" s="28"/>
      <c r="G33" s="40"/>
      <c r="H33" s="41"/>
      <c r="I33" s="4"/>
      <c r="J33" s="8"/>
    </row>
    <row r="34" spans="1:10" ht="30" customHeight="1" x14ac:dyDescent="0.25">
      <c r="A34" s="4"/>
      <c r="B34" s="35"/>
      <c r="C34" s="31">
        <v>1</v>
      </c>
      <c r="D34" s="10"/>
      <c r="E34" s="35">
        <f t="shared" si="0"/>
        <v>0</v>
      </c>
      <c r="F34" s="28"/>
      <c r="G34" s="11"/>
      <c r="H34" s="37"/>
      <c r="I34" s="4"/>
      <c r="J34" s="8"/>
    </row>
    <row r="35" spans="1:10" ht="30" customHeight="1" x14ac:dyDescent="0.25">
      <c r="A35" s="4"/>
      <c r="B35" s="9"/>
      <c r="C35" s="31">
        <v>1</v>
      </c>
      <c r="D35" s="10"/>
      <c r="E35" s="9">
        <f t="shared" si="0"/>
        <v>0</v>
      </c>
      <c r="F35" s="28"/>
      <c r="G35" s="11"/>
      <c r="H35" s="4"/>
      <c r="I35" s="4"/>
      <c r="J35" s="8"/>
    </row>
    <row r="36" spans="1:10" ht="30" customHeight="1" x14ac:dyDescent="0.25">
      <c r="A36" s="4"/>
      <c r="B36" s="9"/>
      <c r="C36" s="31">
        <v>1</v>
      </c>
      <c r="D36" s="10"/>
      <c r="E36" s="9">
        <f t="shared" si="0"/>
        <v>0</v>
      </c>
      <c r="F36" s="28"/>
      <c r="G36" s="11"/>
      <c r="H36" s="4"/>
      <c r="I36" s="4"/>
      <c r="J36" s="8"/>
    </row>
    <row r="37" spans="1:10" ht="30" customHeight="1" x14ac:dyDescent="0.25">
      <c r="A37" s="4"/>
      <c r="B37" s="9"/>
      <c r="C37" s="31">
        <v>1</v>
      </c>
      <c r="D37" s="10"/>
      <c r="E37" s="9">
        <f t="shared" si="0"/>
        <v>0</v>
      </c>
      <c r="F37" s="28"/>
      <c r="G37" s="11"/>
      <c r="H37" s="4"/>
      <c r="I37" s="4"/>
      <c r="J37" s="8"/>
    </row>
    <row r="38" spans="1:10" x14ac:dyDescent="0.25">
      <c r="A38" s="4"/>
      <c r="B38" s="9"/>
      <c r="C38" s="31">
        <v>1</v>
      </c>
      <c r="D38" s="10"/>
      <c r="E38" s="9">
        <f t="shared" si="0"/>
        <v>0</v>
      </c>
      <c r="F38" s="28"/>
      <c r="G38" s="11"/>
      <c r="H38" s="4"/>
      <c r="I38" s="4"/>
      <c r="J38" s="8"/>
    </row>
    <row r="39" spans="1:10" x14ac:dyDescent="0.25">
      <c r="A39" s="13"/>
      <c r="B39" s="14"/>
      <c r="C39" s="32">
        <v>1</v>
      </c>
      <c r="D39" s="15"/>
      <c r="E39" s="9">
        <f t="shared" si="0"/>
        <v>0</v>
      </c>
      <c r="F39" s="29"/>
      <c r="G39" s="16"/>
      <c r="H39" s="13"/>
      <c r="I39" s="13"/>
      <c r="J39" s="23"/>
    </row>
    <row r="40" spans="1:10" x14ac:dyDescent="0.25">
      <c r="A40" s="19"/>
      <c r="B40" s="20"/>
      <c r="C40" s="21"/>
      <c r="D40" s="24" t="s">
        <v>17</v>
      </c>
      <c r="E40" s="25">
        <f>SUM(E18:E39)</f>
        <v>12.74</v>
      </c>
      <c r="F40" s="22"/>
      <c r="G40" s="22"/>
      <c r="H40" s="19"/>
      <c r="I40" s="19"/>
      <c r="J40" s="21"/>
    </row>
    <row r="41" spans="1:10" x14ac:dyDescent="0.25">
      <c r="A41" s="1"/>
      <c r="B41" s="17"/>
      <c r="D41" s="24" t="s">
        <v>18</v>
      </c>
      <c r="E41" s="25">
        <f>E40*0.07</f>
        <v>0.89180000000000015</v>
      </c>
      <c r="F41" s="18"/>
      <c r="G41" s="18"/>
      <c r="H41" s="1"/>
      <c r="I41" s="1"/>
    </row>
    <row r="42" spans="1:10" x14ac:dyDescent="0.25">
      <c r="D42" s="26" t="s">
        <v>19</v>
      </c>
      <c r="E42" s="27">
        <f>E40+E41</f>
        <v>13.6318</v>
      </c>
    </row>
    <row r="43" spans="1:10" ht="34.5" customHeight="1" x14ac:dyDescent="0.25">
      <c r="D43" s="26" t="s">
        <v>50</v>
      </c>
      <c r="E43" s="27">
        <f>E42+(E42/100*20)</f>
        <v>16.358159999999998</v>
      </c>
    </row>
  </sheetData>
  <mergeCells count="5">
    <mergeCell ref="A2:H2"/>
    <mergeCell ref="A5:H5"/>
    <mergeCell ref="A8:H8"/>
    <mergeCell ref="A11:H11"/>
    <mergeCell ref="A14:H14"/>
  </mergeCells>
  <hyperlinks>
    <hyperlink ref="H18" r:id="rId1" xr:uid="{C93D3AAA-2691-4548-8F17-91724C5C3C1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DF7F2FCC1D2C469E7882E767051E21" ma:contentTypeVersion="4" ma:contentTypeDescription="Crée un document." ma:contentTypeScope="" ma:versionID="fdb502a7565e043baea1e7044cb52160">
  <xsd:schema xmlns:xsd="http://www.w3.org/2001/XMLSchema" xmlns:xs="http://www.w3.org/2001/XMLSchema" xmlns:p="http://schemas.microsoft.com/office/2006/metadata/properties" xmlns:ns2="de9a939f-7971-4532-9b84-38cbdf21fdbe" targetNamespace="http://schemas.microsoft.com/office/2006/metadata/properties" ma:root="true" ma:fieldsID="87cf97e6ee09886aa213502e86bb7644" ns2:_="">
    <xsd:import namespace="de9a939f-7971-4532-9b84-38cbdf21fd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9a939f-7971-4532-9b84-38cbdf21fd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85F279-EE10-4E78-87F2-33DD48EF4590}">
  <ds:schemaRefs>
    <ds:schemaRef ds:uri="http://schemas.openxmlformats.org/package/2006/metadata/core-properties"/>
    <ds:schemaRef ds:uri="de9a939f-7971-4532-9b84-38cbdf21fdbe"/>
    <ds:schemaRef ds:uri="http://purl.org/dc/terms/"/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184D73E-8173-4FF7-952B-C9FF5CF65C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9a939f-7971-4532-9b84-38cbdf21fd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9ED2CF-14C6-419E-BE8A-B03BB9887C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Controleur</vt:lpstr>
      <vt:lpstr>Multiplexeur</vt:lpstr>
      <vt:lpstr>Capteurs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Cloutier, Richard</dc:creator>
  <cp:keywords/>
  <dc:description/>
  <cp:lastModifiedBy>Chouinard, Jean-Christophe</cp:lastModifiedBy>
  <cp:revision/>
  <dcterms:created xsi:type="dcterms:W3CDTF">2015-06-05T18:19:34Z</dcterms:created>
  <dcterms:modified xsi:type="dcterms:W3CDTF">2025-03-19T13:44:42Z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0x0101001DDF7F2FCC1D2C469E7882E767051E21</vt:lpwstr>
  </property>
  <property fmtid="{D5CDD505-2E9C-101B-9397-08002B2CF9AE}" pid="3" name="MediaServiceImageTags">
    <vt:lpwstr/>
  </property>
</Properties>
</file>