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git\xls_drawing_cards\"/>
    </mc:Choice>
  </mc:AlternateContent>
  <xr:revisionPtr revIDLastSave="0" documentId="13_ncr:1_{028140A5-A4B7-4684-9724-3C87277F3269}" xr6:coauthVersionLast="45" xr6:coauthVersionMax="45" xr10:uidLastSave="{00000000-0000-0000-0000-000000000000}"/>
  <bookViews>
    <workbookView xWindow="-120" yWindow="-120" windowWidth="29040" windowHeight="15840" activeTab="2" xr2:uid="{A5B8A865-B904-4109-B754-D7B9B5186A55}"/>
  </bookViews>
  <sheets>
    <sheet name="Words" sheetId="1" r:id="rId1"/>
    <sheet name="Deck" sheetId="4" r:id="rId2"/>
    <sheet name="DeckV2" sheetId="5" r:id="rId3"/>
  </sheets>
  <definedNames>
    <definedName name="_xlnm._FilterDatabase" localSheetId="0" hidden="1">Words!$A$1:$L$143</definedName>
    <definedName name="anchor_1">Words!$N$1</definedName>
    <definedName name="anchor_2">Words!$Q$1</definedName>
    <definedName name="anchor_3">Words!$T$1</definedName>
    <definedName name="anchor_4">Words!#REF!</definedName>
    <definedName name="anchor_row">#REF!</definedName>
    <definedName name="card">#REF!</definedName>
    <definedName name="max_rows">#REF!</definedName>
    <definedName name="number_of_cards">#REF!</definedName>
    <definedName name="number_of_columns">#REF!</definedName>
    <definedName name="truncate">DeckV2!$B$1</definedName>
    <definedName name="wordlist">OFFSET(Words!$A$1,1,0,COUNTA(Words!$A:$A)-1,2)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  <c r="A2" i="4" s="1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E85" i="4" s="1"/>
  <c r="C1" i="5"/>
  <c r="C2" i="5" s="1"/>
  <c r="C3" i="5" s="1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U81" i="4"/>
  <c r="U76" i="4"/>
  <c r="U71" i="4"/>
  <c r="U66" i="4"/>
  <c r="U61" i="4"/>
  <c r="U56" i="4"/>
  <c r="U51" i="4"/>
  <c r="U46" i="4"/>
  <c r="U41" i="4"/>
  <c r="U36" i="4"/>
  <c r="U31" i="4"/>
  <c r="U26" i="4"/>
  <c r="U21" i="4"/>
  <c r="U16" i="4"/>
  <c r="U11" i="4"/>
  <c r="U6" i="4"/>
  <c r="C35" i="5" l="1"/>
  <c r="C36" i="5" s="1"/>
  <c r="E83" i="4"/>
  <c r="E81" i="4"/>
  <c r="E79" i="4"/>
  <c r="E77" i="4"/>
  <c r="E75" i="4"/>
  <c r="E73" i="4"/>
  <c r="E71" i="4"/>
  <c r="E69" i="4"/>
  <c r="E67" i="4"/>
  <c r="E65" i="4"/>
  <c r="E63" i="4"/>
  <c r="E61" i="4"/>
  <c r="E59" i="4"/>
  <c r="E57" i="4"/>
  <c r="E55" i="4"/>
  <c r="E53" i="4"/>
  <c r="E51" i="4"/>
  <c r="E49" i="4"/>
  <c r="E47" i="4"/>
  <c r="E45" i="4"/>
  <c r="E43" i="4"/>
  <c r="E41" i="4"/>
  <c r="E39" i="4"/>
  <c r="E37" i="4"/>
  <c r="E35" i="4"/>
  <c r="E33" i="4"/>
  <c r="E31" i="4"/>
  <c r="E29" i="4"/>
  <c r="E27" i="4"/>
  <c r="E25" i="4"/>
  <c r="E23" i="4"/>
  <c r="E21" i="4"/>
  <c r="E19" i="4"/>
  <c r="E17" i="4"/>
  <c r="E15" i="4"/>
  <c r="E13" i="4"/>
  <c r="E11" i="4"/>
  <c r="E9" i="4"/>
  <c r="E7" i="4"/>
  <c r="E5" i="4"/>
  <c r="E3" i="4"/>
  <c r="E84" i="4"/>
  <c r="E82" i="4"/>
  <c r="E80" i="4"/>
  <c r="E78" i="4"/>
  <c r="E76" i="4"/>
  <c r="E74" i="4"/>
  <c r="E72" i="4"/>
  <c r="E70" i="4"/>
  <c r="E68" i="4"/>
  <c r="E66" i="4"/>
  <c r="E64" i="4"/>
  <c r="E62" i="4"/>
  <c r="E60" i="4"/>
  <c r="E58" i="4"/>
  <c r="E56" i="4"/>
  <c r="E54" i="4"/>
  <c r="E52" i="4"/>
  <c r="E50" i="4"/>
  <c r="E48" i="4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E10" i="4"/>
  <c r="E8" i="4"/>
  <c r="E6" i="4"/>
  <c r="E4" i="4"/>
  <c r="E2" i="4"/>
  <c r="E1" i="4"/>
  <c r="F160" i="1"/>
  <c r="G160" i="1" s="1"/>
  <c r="F158" i="1"/>
  <c r="G158" i="1" s="1"/>
  <c r="F20" i="1"/>
  <c r="G20" i="1" s="1"/>
  <c r="F173" i="1"/>
  <c r="G173" i="1" s="1"/>
  <c r="F147" i="1"/>
  <c r="G147" i="1" s="1"/>
  <c r="F66" i="1"/>
  <c r="G66" i="1" s="1"/>
  <c r="B203" i="1"/>
  <c r="F203" i="1"/>
  <c r="G203" i="1" s="1"/>
  <c r="I203" i="1"/>
  <c r="L203" i="1"/>
  <c r="B130" i="1"/>
  <c r="F130" i="1"/>
  <c r="G130" i="1" s="1"/>
  <c r="I130" i="1"/>
  <c r="L130" i="1"/>
  <c r="B129" i="1"/>
  <c r="F129" i="1"/>
  <c r="G129" i="1" s="1"/>
  <c r="I129" i="1"/>
  <c r="L129" i="1"/>
  <c r="B56" i="1"/>
  <c r="F56" i="1"/>
  <c r="G56" i="1" s="1"/>
  <c r="I56" i="1"/>
  <c r="L56" i="1"/>
  <c r="B97" i="1"/>
  <c r="F97" i="1"/>
  <c r="G97" i="1" s="1"/>
  <c r="I97" i="1"/>
  <c r="L97" i="1"/>
  <c r="B184" i="1"/>
  <c r="F184" i="1"/>
  <c r="G184" i="1" s="1"/>
  <c r="I184" i="1"/>
  <c r="L184" i="1"/>
  <c r="B145" i="1"/>
  <c r="F145" i="1"/>
  <c r="G145" i="1" s="1"/>
  <c r="I145" i="1"/>
  <c r="L145" i="1"/>
  <c r="B139" i="1"/>
  <c r="F139" i="1"/>
  <c r="G139" i="1" s="1"/>
  <c r="I139" i="1"/>
  <c r="L139" i="1"/>
  <c r="B34" i="1"/>
  <c r="F34" i="1"/>
  <c r="G34" i="1" s="1"/>
  <c r="I34" i="1"/>
  <c r="L34" i="1"/>
  <c r="B160" i="1"/>
  <c r="I160" i="1"/>
  <c r="L160" i="1"/>
  <c r="B41" i="1"/>
  <c r="F41" i="1"/>
  <c r="G41" i="1" s="1"/>
  <c r="I41" i="1"/>
  <c r="L41" i="1"/>
  <c r="B24" i="1"/>
  <c r="F24" i="1"/>
  <c r="G24" i="1" s="1"/>
  <c r="I24" i="1"/>
  <c r="L24" i="1"/>
  <c r="B91" i="1"/>
  <c r="F91" i="1"/>
  <c r="G91" i="1" s="1"/>
  <c r="I91" i="1"/>
  <c r="L91" i="1"/>
  <c r="B20" i="1"/>
  <c r="I20" i="1"/>
  <c r="L20" i="1"/>
  <c r="B27" i="1"/>
  <c r="F27" i="1"/>
  <c r="G27" i="1" s="1"/>
  <c r="I27" i="1"/>
  <c r="L27" i="1"/>
  <c r="B125" i="1"/>
  <c r="F125" i="1"/>
  <c r="G125" i="1" s="1"/>
  <c r="I125" i="1"/>
  <c r="L125" i="1"/>
  <c r="B66" i="1"/>
  <c r="I66" i="1"/>
  <c r="L66" i="1"/>
  <c r="B61" i="1"/>
  <c r="F61" i="1"/>
  <c r="G61" i="1" s="1"/>
  <c r="I61" i="1"/>
  <c r="L61" i="1"/>
  <c r="B173" i="1"/>
  <c r="I173" i="1"/>
  <c r="L173" i="1"/>
  <c r="I124" i="1"/>
  <c r="L124" i="1"/>
  <c r="B124" i="1"/>
  <c r="F124" i="1"/>
  <c r="J124" i="1" s="1"/>
  <c r="B98" i="1"/>
  <c r="F98" i="1"/>
  <c r="G98" i="1" s="1"/>
  <c r="I98" i="1"/>
  <c r="L98" i="1"/>
  <c r="B102" i="1"/>
  <c r="F102" i="1"/>
  <c r="G102" i="1" s="1"/>
  <c r="I102" i="1"/>
  <c r="L102" i="1"/>
  <c r="B158" i="1"/>
  <c r="I158" i="1"/>
  <c r="L158" i="1"/>
  <c r="B147" i="1"/>
  <c r="I147" i="1"/>
  <c r="L147" i="1"/>
  <c r="B119" i="1"/>
  <c r="F119" i="1"/>
  <c r="G119" i="1" s="1"/>
  <c r="I119" i="1"/>
  <c r="L119" i="1"/>
  <c r="C37" i="5" l="1"/>
  <c r="C38" i="5" s="1"/>
  <c r="J173" i="1"/>
  <c r="J203" i="1"/>
  <c r="H203" i="1"/>
  <c r="J129" i="1"/>
  <c r="H129" i="1"/>
  <c r="J130" i="1"/>
  <c r="H130" i="1"/>
  <c r="J56" i="1"/>
  <c r="H56" i="1"/>
  <c r="J97" i="1"/>
  <c r="H97" i="1"/>
  <c r="J184" i="1"/>
  <c r="H184" i="1"/>
  <c r="J145" i="1"/>
  <c r="H145" i="1"/>
  <c r="J139" i="1"/>
  <c r="H139" i="1"/>
  <c r="J34" i="1"/>
  <c r="H34" i="1"/>
  <c r="J160" i="1"/>
  <c r="H160" i="1"/>
  <c r="J41" i="1"/>
  <c r="H41" i="1"/>
  <c r="J24" i="1"/>
  <c r="H24" i="1"/>
  <c r="J91" i="1"/>
  <c r="H91" i="1"/>
  <c r="J20" i="1"/>
  <c r="H20" i="1"/>
  <c r="J27" i="1"/>
  <c r="H27" i="1"/>
  <c r="J125" i="1"/>
  <c r="H125" i="1"/>
  <c r="J66" i="1"/>
  <c r="H66" i="1"/>
  <c r="J61" i="1"/>
  <c r="H61" i="1"/>
  <c r="H124" i="1"/>
  <c r="G124" i="1"/>
  <c r="J102" i="1"/>
  <c r="H102" i="1"/>
  <c r="J98" i="1"/>
  <c r="H98" i="1"/>
  <c r="J158" i="1"/>
  <c r="H158" i="1"/>
  <c r="J147" i="1"/>
  <c r="H147" i="1"/>
  <c r="J119" i="1"/>
  <c r="H119" i="1"/>
  <c r="F59" i="1"/>
  <c r="G59" i="1" s="1"/>
  <c r="I178" i="1"/>
  <c r="F146" i="1"/>
  <c r="G146" i="1" s="1"/>
  <c r="F176" i="1"/>
  <c r="F208" i="1"/>
  <c r="G208" i="1" s="1"/>
  <c r="F2" i="1"/>
  <c r="G2" i="1" s="1"/>
  <c r="F44" i="1"/>
  <c r="G44" i="1" s="1"/>
  <c r="F188" i="1"/>
  <c r="G188" i="1" s="1"/>
  <c r="F87" i="1"/>
  <c r="F137" i="1"/>
  <c r="F22" i="1"/>
  <c r="G22" i="1" s="1"/>
  <c r="F60" i="1"/>
  <c r="G60" i="1" s="1"/>
  <c r="F177" i="1"/>
  <c r="G177" i="1" s="1"/>
  <c r="F3" i="1"/>
  <c r="G3" i="1" s="1"/>
  <c r="F37" i="1"/>
  <c r="G37" i="1" s="1"/>
  <c r="F23" i="1"/>
  <c r="G23" i="1" s="1"/>
  <c r="F25" i="1"/>
  <c r="G25" i="1" s="1"/>
  <c r="F68" i="1"/>
  <c r="G68" i="1" s="1"/>
  <c r="F218" i="1"/>
  <c r="G218" i="1" s="1"/>
  <c r="F4" i="1"/>
  <c r="G4" i="1" s="1"/>
  <c r="F118" i="1"/>
  <c r="G118" i="1" s="1"/>
  <c r="F76" i="1"/>
  <c r="G76" i="1" s="1"/>
  <c r="F72" i="1"/>
  <c r="G72" i="1" s="1"/>
  <c r="F5" i="1"/>
  <c r="G5" i="1" s="1"/>
  <c r="F77" i="1"/>
  <c r="F26" i="1"/>
  <c r="G26" i="1" s="1"/>
  <c r="F69" i="1"/>
  <c r="G69" i="1" s="1"/>
  <c r="F6" i="1"/>
  <c r="F70" i="1"/>
  <c r="G70" i="1" s="1"/>
  <c r="F7" i="1"/>
  <c r="F152" i="1"/>
  <c r="F214" i="1"/>
  <c r="F73" i="1"/>
  <c r="G73" i="1" s="1"/>
  <c r="F138" i="1"/>
  <c r="G138" i="1" s="1"/>
  <c r="F57" i="1"/>
  <c r="G57" i="1" s="1"/>
  <c r="F45" i="1"/>
  <c r="G45" i="1" s="1"/>
  <c r="F202" i="1"/>
  <c r="G202" i="1" s="1"/>
  <c r="F8" i="1"/>
  <c r="G8" i="1" s="1"/>
  <c r="F46" i="1"/>
  <c r="G46" i="1" s="1"/>
  <c r="F9" i="1"/>
  <c r="G9" i="1" s="1"/>
  <c r="F10" i="1"/>
  <c r="H10" i="1" s="1"/>
  <c r="F209" i="1"/>
  <c r="G209" i="1" s="1"/>
  <c r="F11" i="1"/>
  <c r="G11" i="1" s="1"/>
  <c r="F38" i="1"/>
  <c r="F39" i="1"/>
  <c r="F58" i="1"/>
  <c r="F28" i="1"/>
  <c r="H28" i="1" s="1"/>
  <c r="F40" i="1"/>
  <c r="G40" i="1" s="1"/>
  <c r="F222" i="1"/>
  <c r="G222" i="1" s="1"/>
  <c r="F12" i="1"/>
  <c r="G12" i="1" s="1"/>
  <c r="F210" i="1"/>
  <c r="F21" i="1"/>
  <c r="J21" i="1" s="1"/>
  <c r="F161" i="1"/>
  <c r="G161" i="1" s="1"/>
  <c r="F225" i="1"/>
  <c r="G225" i="1" s="1"/>
  <c r="F99" i="1"/>
  <c r="G99" i="1" s="1"/>
  <c r="F149" i="1"/>
  <c r="G149" i="1" s="1"/>
  <c r="F29" i="1"/>
  <c r="G29" i="1" s="1"/>
  <c r="F62" i="1"/>
  <c r="F13" i="1"/>
  <c r="G13" i="1" s="1"/>
  <c r="F140" i="1"/>
  <c r="F42" i="1"/>
  <c r="J42" i="1" s="1"/>
  <c r="F82" i="1"/>
  <c r="J82" i="1" s="1"/>
  <c r="F162" i="1"/>
  <c r="G162" i="1" s="1"/>
  <c r="F163" i="1"/>
  <c r="J163" i="1" s="1"/>
  <c r="F178" i="1"/>
  <c r="G178" i="1" s="1"/>
  <c r="F30" i="1"/>
  <c r="J30" i="1" s="1"/>
  <c r="F154" i="1"/>
  <c r="G154" i="1" s="1"/>
  <c r="F131" i="1"/>
  <c r="F120" i="1"/>
  <c r="F204" i="1"/>
  <c r="F43" i="1"/>
  <c r="J43" i="1" s="1"/>
  <c r="F78" i="1"/>
  <c r="F88" i="1"/>
  <c r="G88" i="1" s="1"/>
  <c r="F14" i="1"/>
  <c r="F47" i="1"/>
  <c r="G47" i="1" s="1"/>
  <c r="F141" i="1"/>
  <c r="F150" i="1"/>
  <c r="G150" i="1" s="1"/>
  <c r="F79" i="1"/>
  <c r="J79" i="1" s="1"/>
  <c r="F111" i="1"/>
  <c r="G111" i="1" s="1"/>
  <c r="F205" i="1"/>
  <c r="F104" i="1"/>
  <c r="G104" i="1" s="1"/>
  <c r="F83" i="1"/>
  <c r="J83" i="1" s="1"/>
  <c r="F143" i="1"/>
  <c r="G143" i="1" s="1"/>
  <c r="F121" i="1"/>
  <c r="G121" i="1" s="1"/>
  <c r="F211" i="1"/>
  <c r="F84" i="1"/>
  <c r="J84" i="1" s="1"/>
  <c r="F100" i="1"/>
  <c r="J100" i="1" s="1"/>
  <c r="F31" i="1"/>
  <c r="J31" i="1" s="1"/>
  <c r="F105" i="1"/>
  <c r="G105" i="1" s="1"/>
  <c r="F133" i="1"/>
  <c r="F164" i="1"/>
  <c r="J164" i="1" s="1"/>
  <c r="F196" i="1"/>
  <c r="F48" i="1"/>
  <c r="G48" i="1" s="1"/>
  <c r="F101" i="1"/>
  <c r="F49" i="1"/>
  <c r="H49" i="1" s="1"/>
  <c r="F215" i="1"/>
  <c r="F112" i="1"/>
  <c r="G112" i="1" s="1"/>
  <c r="F151" i="1"/>
  <c r="F80" i="1"/>
  <c r="G80" i="1" s="1"/>
  <c r="F132" i="1"/>
  <c r="F179" i="1"/>
  <c r="G179" i="1" s="1"/>
  <c r="F165" i="1"/>
  <c r="J165" i="1" s="1"/>
  <c r="F15" i="1"/>
  <c r="J15" i="1" s="1"/>
  <c r="F115" i="1"/>
  <c r="F32" i="1"/>
  <c r="G32" i="1" s="1"/>
  <c r="F142" i="1"/>
  <c r="F113" i="1"/>
  <c r="G113" i="1" s="1"/>
  <c r="F106" i="1"/>
  <c r="H106" i="1" s="1"/>
  <c r="F134" i="1"/>
  <c r="G134" i="1" s="1"/>
  <c r="F114" i="1"/>
  <c r="F135" i="1"/>
  <c r="G135" i="1" s="1"/>
  <c r="F89" i="1"/>
  <c r="J89" i="1" s="1"/>
  <c r="F153" i="1"/>
  <c r="G153" i="1" s="1"/>
  <c r="F180" i="1"/>
  <c r="H180" i="1" s="1"/>
  <c r="F81" i="1"/>
  <c r="G81" i="1" s="1"/>
  <c r="F16" i="1"/>
  <c r="F90" i="1"/>
  <c r="G90" i="1" s="1"/>
  <c r="F122" i="1"/>
  <c r="F126" i="1"/>
  <c r="G126" i="1" s="1"/>
  <c r="F181" i="1"/>
  <c r="F17" i="1"/>
  <c r="G17" i="1" s="1"/>
  <c r="F50" i="1"/>
  <c r="H50" i="1" s="1"/>
  <c r="F63" i="1"/>
  <c r="F216" i="1"/>
  <c r="F123" i="1"/>
  <c r="G123" i="1" s="1"/>
  <c r="F74" i="1"/>
  <c r="F33" i="1"/>
  <c r="J33" i="1" s="1"/>
  <c r="F71" i="1"/>
  <c r="G71" i="1" s="1"/>
  <c r="F103" i="1"/>
  <c r="J103" i="1" s="1"/>
  <c r="F64" i="1"/>
  <c r="F168" i="1"/>
  <c r="F155" i="1"/>
  <c r="J155" i="1" s="1"/>
  <c r="F189" i="1"/>
  <c r="F224" i="1"/>
  <c r="G224" i="1" s="1"/>
  <c r="F51" i="1"/>
  <c r="H51" i="1" s="1"/>
  <c r="F190" i="1"/>
  <c r="F206" i="1"/>
  <c r="F127" i="1"/>
  <c r="G127" i="1" s="1"/>
  <c r="F18" i="1"/>
  <c r="F197" i="1"/>
  <c r="G197" i="1" s="1"/>
  <c r="F194" i="1"/>
  <c r="F166" i="1"/>
  <c r="H166" i="1" s="1"/>
  <c r="F52" i="1"/>
  <c r="F92" i="1"/>
  <c r="F116" i="1"/>
  <c r="G116" i="1" s="1"/>
  <c r="F93" i="1"/>
  <c r="G93" i="1" s="1"/>
  <c r="F201" i="1"/>
  <c r="G201" i="1" s="1"/>
  <c r="F107" i="1"/>
  <c r="G107" i="1" s="1"/>
  <c r="F169" i="1"/>
  <c r="G169" i="1" s="1"/>
  <c r="F108" i="1"/>
  <c r="G108" i="1" s="1"/>
  <c r="F195" i="1"/>
  <c r="G195" i="1" s="1"/>
  <c r="F75" i="1"/>
  <c r="H75" i="1" s="1"/>
  <c r="F221" i="1"/>
  <c r="F53" i="1"/>
  <c r="G53" i="1" s="1"/>
  <c r="F144" i="1"/>
  <c r="G144" i="1" s="1"/>
  <c r="F65" i="1"/>
  <c r="G65" i="1" s="1"/>
  <c r="F170" i="1"/>
  <c r="G170" i="1" s="1"/>
  <c r="F191" i="1"/>
  <c r="G191" i="1" s="1"/>
  <c r="F171" i="1"/>
  <c r="G171" i="1" s="1"/>
  <c r="F35" i="1"/>
  <c r="G35" i="1" s="1"/>
  <c r="F172" i="1"/>
  <c r="F212" i="1"/>
  <c r="F192" i="1"/>
  <c r="F19" i="1"/>
  <c r="G19" i="1" s="1"/>
  <c r="F94" i="1"/>
  <c r="G94" i="1" s="1"/>
  <c r="F109" i="1"/>
  <c r="F223" i="1"/>
  <c r="G223" i="1" s="1"/>
  <c r="F185" i="1"/>
  <c r="G185" i="1" s="1"/>
  <c r="F182" i="1"/>
  <c r="G182" i="1" s="1"/>
  <c r="F198" i="1"/>
  <c r="G198" i="1" s="1"/>
  <c r="F199" i="1"/>
  <c r="G199" i="1" s="1"/>
  <c r="F148" i="1"/>
  <c r="G148" i="1" s="1"/>
  <c r="F213" i="1"/>
  <c r="G213" i="1" s="1"/>
  <c r="F156" i="1"/>
  <c r="G156" i="1" s="1"/>
  <c r="F174" i="1"/>
  <c r="G174" i="1" s="1"/>
  <c r="F67" i="1"/>
  <c r="G67" i="1" s="1"/>
  <c r="F219" i="1"/>
  <c r="G219" i="1" s="1"/>
  <c r="F54" i="1"/>
  <c r="G54" i="1" s="1"/>
  <c r="F220" i="1"/>
  <c r="G220" i="1" s="1"/>
  <c r="F207" i="1"/>
  <c r="G207" i="1" s="1"/>
  <c r="F36" i="1"/>
  <c r="G36" i="1" s="1"/>
  <c r="F128" i="1"/>
  <c r="G128" i="1" s="1"/>
  <c r="F110" i="1"/>
  <c r="G110" i="1" s="1"/>
  <c r="F186" i="1"/>
  <c r="G186" i="1" s="1"/>
  <c r="F136" i="1"/>
  <c r="G136" i="1" s="1"/>
  <c r="F85" i="1"/>
  <c r="G85" i="1" s="1"/>
  <c r="F200" i="1"/>
  <c r="F157" i="1"/>
  <c r="H157" i="1" s="1"/>
  <c r="F55" i="1"/>
  <c r="G55" i="1" s="1"/>
  <c r="F217" i="1"/>
  <c r="G217" i="1" s="1"/>
  <c r="F95" i="1"/>
  <c r="G95" i="1" s="1"/>
  <c r="F183" i="1"/>
  <c r="G183" i="1" s="1"/>
  <c r="F117" i="1"/>
  <c r="G117" i="1" s="1"/>
  <c r="F193" i="1"/>
  <c r="G193" i="1" s="1"/>
  <c r="F187" i="1"/>
  <c r="F159" i="1"/>
  <c r="G159" i="1" s="1"/>
  <c r="F96" i="1"/>
  <c r="F167" i="1"/>
  <c r="G167" i="1" s="1"/>
  <c r="F175" i="1"/>
  <c r="F86" i="1"/>
  <c r="H86" i="1" s="1"/>
  <c r="C39" i="5" l="1"/>
  <c r="C40" i="5" s="1"/>
  <c r="C41" i="5" s="1"/>
  <c r="C42" i="5" s="1"/>
  <c r="H109" i="1"/>
  <c r="G109" i="1"/>
  <c r="H212" i="1"/>
  <c r="G212" i="1"/>
  <c r="H92" i="1"/>
  <c r="G92" i="1"/>
  <c r="H190" i="1"/>
  <c r="G190" i="1"/>
  <c r="H64" i="1"/>
  <c r="G64" i="1"/>
  <c r="H63" i="1"/>
  <c r="G63" i="1"/>
  <c r="H211" i="1"/>
  <c r="G211" i="1"/>
  <c r="H120" i="1"/>
  <c r="G120" i="1"/>
  <c r="J210" i="1"/>
  <c r="G210" i="1"/>
  <c r="H214" i="1"/>
  <c r="G214" i="1"/>
  <c r="H7" i="1"/>
  <c r="G7" i="1"/>
  <c r="H77" i="1"/>
  <c r="G77" i="1"/>
  <c r="H137" i="1"/>
  <c r="G137" i="1"/>
  <c r="J176" i="1"/>
  <c r="G176" i="1"/>
  <c r="G83" i="1"/>
  <c r="G82" i="1"/>
  <c r="G103" i="1"/>
  <c r="G165" i="1"/>
  <c r="G31" i="1"/>
  <c r="G30" i="1"/>
  <c r="G28" i="1"/>
  <c r="G75" i="1"/>
  <c r="G50" i="1"/>
  <c r="G106" i="1"/>
  <c r="G49" i="1"/>
  <c r="H175" i="1"/>
  <c r="G175" i="1"/>
  <c r="J96" i="1"/>
  <c r="G96" i="1"/>
  <c r="H187" i="1"/>
  <c r="G187" i="1"/>
  <c r="H200" i="1"/>
  <c r="G200" i="1"/>
  <c r="H192" i="1"/>
  <c r="G192" i="1"/>
  <c r="J172" i="1"/>
  <c r="G172" i="1"/>
  <c r="H221" i="1"/>
  <c r="G221" i="1"/>
  <c r="H52" i="1"/>
  <c r="G52" i="1"/>
  <c r="J194" i="1"/>
  <c r="G194" i="1"/>
  <c r="J18" i="1"/>
  <c r="G18" i="1"/>
  <c r="H206" i="1"/>
  <c r="G206" i="1"/>
  <c r="J189" i="1"/>
  <c r="G189" i="1"/>
  <c r="J168" i="1"/>
  <c r="G168" i="1"/>
  <c r="J74" i="1"/>
  <c r="G74" i="1"/>
  <c r="H216" i="1"/>
  <c r="G216" i="1"/>
  <c r="J181" i="1"/>
  <c r="G181" i="1"/>
  <c r="H122" i="1"/>
  <c r="G122" i="1"/>
  <c r="H16" i="1"/>
  <c r="G16" i="1"/>
  <c r="J114" i="1"/>
  <c r="G114" i="1"/>
  <c r="H142" i="1"/>
  <c r="G142" i="1"/>
  <c r="J115" i="1"/>
  <c r="G115" i="1"/>
  <c r="H132" i="1"/>
  <c r="G132" i="1"/>
  <c r="J151" i="1"/>
  <c r="G151" i="1"/>
  <c r="H215" i="1"/>
  <c r="G215" i="1"/>
  <c r="J101" i="1"/>
  <c r="G101" i="1"/>
  <c r="J196" i="1"/>
  <c r="G196" i="1"/>
  <c r="J133" i="1"/>
  <c r="G133" i="1"/>
  <c r="H205" i="1"/>
  <c r="G205" i="1"/>
  <c r="J141" i="1"/>
  <c r="G141" i="1"/>
  <c r="H141" i="1" s="1"/>
  <c r="J14" i="1"/>
  <c r="G14" i="1"/>
  <c r="H78" i="1"/>
  <c r="G78" i="1"/>
  <c r="H204" i="1"/>
  <c r="G204" i="1"/>
  <c r="H131" i="1"/>
  <c r="G131" i="1"/>
  <c r="J140" i="1"/>
  <c r="G140" i="1"/>
  <c r="J62" i="1"/>
  <c r="G62" i="1"/>
  <c r="H58" i="1"/>
  <c r="G58" i="1"/>
  <c r="H39" i="1"/>
  <c r="G39" i="1"/>
  <c r="H38" i="1"/>
  <c r="G38" i="1"/>
  <c r="H152" i="1"/>
  <c r="G152" i="1"/>
  <c r="H6" i="1"/>
  <c r="G6" i="1"/>
  <c r="H87" i="1"/>
  <c r="G87" i="1"/>
  <c r="G86" i="1"/>
  <c r="G155" i="1"/>
  <c r="G15" i="1"/>
  <c r="G84" i="1"/>
  <c r="G79" i="1"/>
  <c r="G21" i="1"/>
  <c r="G10" i="1"/>
  <c r="G157" i="1"/>
  <c r="G166" i="1"/>
  <c r="G33" i="1"/>
  <c r="G89" i="1"/>
  <c r="G164" i="1"/>
  <c r="G100" i="1"/>
  <c r="G43" i="1"/>
  <c r="G163" i="1"/>
  <c r="G42" i="1"/>
  <c r="G51" i="1"/>
  <c r="G180" i="1"/>
  <c r="H84" i="1"/>
  <c r="H21" i="1"/>
  <c r="H94" i="1"/>
  <c r="H89" i="1"/>
  <c r="H43" i="1"/>
  <c r="H42" i="1"/>
  <c r="H72" i="1"/>
  <c r="H171" i="1"/>
  <c r="H11" i="1"/>
  <c r="H117" i="1"/>
  <c r="H73" i="1"/>
  <c r="H26" i="1"/>
  <c r="H69" i="1"/>
  <c r="H218" i="1"/>
  <c r="H4" i="1"/>
  <c r="H219" i="1"/>
  <c r="H188" i="1"/>
  <c r="H111" i="1"/>
  <c r="H36" i="1"/>
  <c r="H71" i="1"/>
  <c r="H150" i="1"/>
  <c r="H108" i="1"/>
  <c r="H138" i="1"/>
  <c r="H59" i="1"/>
  <c r="H155" i="1"/>
  <c r="H79" i="1"/>
  <c r="H159" i="1"/>
  <c r="H33" i="1"/>
  <c r="H164" i="1"/>
  <c r="H163" i="1"/>
  <c r="H8" i="1"/>
  <c r="H182" i="1"/>
  <c r="H169" i="1"/>
  <c r="H185" i="1"/>
  <c r="H195" i="1"/>
  <c r="H76" i="1"/>
  <c r="H209" i="1"/>
  <c r="H148" i="1"/>
  <c r="H177" i="1"/>
  <c r="H3" i="1"/>
  <c r="H25" i="1"/>
  <c r="H222" i="1"/>
  <c r="H9" i="1"/>
  <c r="H213" i="1"/>
  <c r="H121" i="1"/>
  <c r="H224" i="1"/>
  <c r="H60" i="1"/>
  <c r="H118" i="1"/>
  <c r="H149" i="1"/>
  <c r="H225" i="1"/>
  <c r="H167" i="1"/>
  <c r="J193" i="1"/>
  <c r="H217" i="1"/>
  <c r="J186" i="1"/>
  <c r="H186" i="1"/>
  <c r="J207" i="1"/>
  <c r="H207" i="1"/>
  <c r="H67" i="1"/>
  <c r="H156" i="1"/>
  <c r="J198" i="1"/>
  <c r="H198" i="1"/>
  <c r="H19" i="1"/>
  <c r="H65" i="1"/>
  <c r="J53" i="1"/>
  <c r="H53" i="1"/>
  <c r="J75" i="1"/>
  <c r="J107" i="1"/>
  <c r="H93" i="1"/>
  <c r="J92" i="1"/>
  <c r="J197" i="1"/>
  <c r="J190" i="1"/>
  <c r="J64" i="1"/>
  <c r="H123" i="1"/>
  <c r="J63" i="1"/>
  <c r="J17" i="1"/>
  <c r="J126" i="1"/>
  <c r="H126" i="1"/>
  <c r="J90" i="1"/>
  <c r="H90" i="1"/>
  <c r="J81" i="1"/>
  <c r="H81" i="1"/>
  <c r="J153" i="1"/>
  <c r="H153" i="1"/>
  <c r="J135" i="1"/>
  <c r="J134" i="1"/>
  <c r="H134" i="1"/>
  <c r="J113" i="1"/>
  <c r="H113" i="1"/>
  <c r="J179" i="1"/>
  <c r="J80" i="1"/>
  <c r="H80" i="1"/>
  <c r="J112" i="1"/>
  <c r="H112" i="1"/>
  <c r="J49" i="1"/>
  <c r="J48" i="1"/>
  <c r="H48" i="1"/>
  <c r="J105" i="1"/>
  <c r="J211" i="1"/>
  <c r="J143" i="1"/>
  <c r="H143" i="1"/>
  <c r="J104" i="1"/>
  <c r="H104" i="1"/>
  <c r="J47" i="1"/>
  <c r="H47" i="1"/>
  <c r="J88" i="1"/>
  <c r="H88" i="1"/>
  <c r="J120" i="1"/>
  <c r="J162" i="1"/>
  <c r="H162" i="1"/>
  <c r="J13" i="1"/>
  <c r="H29" i="1"/>
  <c r="J99" i="1"/>
  <c r="H99" i="1"/>
  <c r="J161" i="1"/>
  <c r="H161" i="1"/>
  <c r="J12" i="1"/>
  <c r="H12" i="1"/>
  <c r="J40" i="1"/>
  <c r="H40" i="1"/>
  <c r="J58" i="1"/>
  <c r="H202" i="1"/>
  <c r="H70" i="1"/>
  <c r="H5" i="1"/>
  <c r="H37" i="1"/>
  <c r="H44" i="1"/>
  <c r="H208" i="1"/>
  <c r="H15" i="1"/>
  <c r="H100" i="1"/>
  <c r="H183" i="1"/>
  <c r="H179" i="1"/>
  <c r="H105" i="1"/>
  <c r="H191" i="1"/>
  <c r="H128" i="1"/>
  <c r="H197" i="1"/>
  <c r="H57" i="1"/>
  <c r="H135" i="1"/>
  <c r="H46" i="1"/>
  <c r="H193" i="1"/>
  <c r="H17" i="1"/>
  <c r="H107" i="1"/>
  <c r="H13" i="1"/>
  <c r="H22" i="1"/>
  <c r="H35" i="1"/>
  <c r="H85" i="1"/>
  <c r="H154" i="1"/>
  <c r="H146" i="1"/>
  <c r="H127" i="1"/>
  <c r="H54" i="1"/>
  <c r="H32" i="1"/>
  <c r="H68" i="1"/>
  <c r="J221" i="1"/>
  <c r="J206" i="1"/>
  <c r="J51" i="1"/>
  <c r="J216" i="1"/>
  <c r="J50" i="1"/>
  <c r="J122" i="1"/>
  <c r="J16" i="1"/>
  <c r="J180" i="1"/>
  <c r="J106" i="1"/>
  <c r="J142" i="1"/>
  <c r="J132" i="1"/>
  <c r="J215" i="1"/>
  <c r="J205" i="1"/>
  <c r="J78" i="1"/>
  <c r="J204" i="1"/>
  <c r="J131" i="1"/>
  <c r="J28" i="1"/>
  <c r="H83" i="1"/>
  <c r="H82" i="1"/>
  <c r="H95" i="1"/>
  <c r="H103" i="1"/>
  <c r="H165" i="1"/>
  <c r="H31" i="1"/>
  <c r="H30" i="1"/>
  <c r="H172" i="1"/>
  <c r="H55" i="1"/>
  <c r="H170" i="1"/>
  <c r="H168" i="1"/>
  <c r="H181" i="1"/>
  <c r="H114" i="1"/>
  <c r="H18" i="1"/>
  <c r="H23" i="1"/>
  <c r="H116" i="1"/>
  <c r="H189" i="1"/>
  <c r="H115" i="1"/>
  <c r="H62" i="1"/>
  <c r="H199" i="1"/>
  <c r="H194" i="1"/>
  <c r="H196" i="1"/>
  <c r="H136" i="1"/>
  <c r="H74" i="1"/>
  <c r="H133" i="1"/>
  <c r="H101" i="1"/>
  <c r="H144" i="1"/>
  <c r="H210" i="1"/>
  <c r="H96" i="1"/>
  <c r="H151" i="1"/>
  <c r="H140" i="1"/>
  <c r="H176" i="1"/>
  <c r="H45" i="1"/>
  <c r="H14" i="1"/>
  <c r="H223" i="1"/>
  <c r="H110" i="1"/>
  <c r="H220" i="1"/>
  <c r="H201" i="1"/>
  <c r="H174" i="1"/>
  <c r="H2" i="1"/>
  <c r="J110" i="1"/>
  <c r="J36" i="1"/>
  <c r="J220" i="1"/>
  <c r="J174" i="1"/>
  <c r="J213" i="1"/>
  <c r="J201" i="1"/>
  <c r="J121" i="1"/>
  <c r="J149" i="1"/>
  <c r="J225" i="1"/>
  <c r="J59" i="1"/>
  <c r="J222" i="1"/>
  <c r="J11" i="1"/>
  <c r="J209" i="1"/>
  <c r="J9" i="1"/>
  <c r="J8" i="1"/>
  <c r="J45" i="1"/>
  <c r="J138" i="1"/>
  <c r="J214" i="1"/>
  <c r="J7" i="1"/>
  <c r="J69" i="1"/>
  <c r="J77" i="1"/>
  <c r="J72" i="1"/>
  <c r="J118" i="1"/>
  <c r="J218" i="1"/>
  <c r="J25" i="1"/>
  <c r="J23" i="1"/>
  <c r="J3" i="1"/>
  <c r="J60" i="1"/>
  <c r="J137" i="1"/>
  <c r="J188" i="1"/>
  <c r="J2" i="1"/>
  <c r="J175" i="1"/>
  <c r="J159" i="1"/>
  <c r="J117" i="1"/>
  <c r="J95" i="1"/>
  <c r="J55" i="1"/>
  <c r="J200" i="1"/>
  <c r="J128" i="1"/>
  <c r="J67" i="1"/>
  <c r="J148" i="1"/>
  <c r="J182" i="1"/>
  <c r="J223" i="1"/>
  <c r="J94" i="1"/>
  <c r="J192" i="1"/>
  <c r="J171" i="1"/>
  <c r="J170" i="1"/>
  <c r="J195" i="1"/>
  <c r="J93" i="1"/>
  <c r="J52" i="1"/>
  <c r="J85" i="1"/>
  <c r="J54" i="1"/>
  <c r="J35" i="1"/>
  <c r="J65" i="1"/>
  <c r="J108" i="1"/>
  <c r="J127" i="1"/>
  <c r="J224" i="1"/>
  <c r="J71" i="1"/>
  <c r="J123" i="1"/>
  <c r="J32" i="1"/>
  <c r="J111" i="1"/>
  <c r="J150" i="1"/>
  <c r="J154" i="1"/>
  <c r="J178" i="1"/>
  <c r="J29" i="1"/>
  <c r="J39" i="1"/>
  <c r="J38" i="1"/>
  <c r="J10" i="1"/>
  <c r="J46" i="1"/>
  <c r="J202" i="1"/>
  <c r="J57" i="1"/>
  <c r="J73" i="1"/>
  <c r="J152" i="1"/>
  <c r="J70" i="1"/>
  <c r="J6" i="1"/>
  <c r="J26" i="1"/>
  <c r="J5" i="1"/>
  <c r="J76" i="1"/>
  <c r="J4" i="1"/>
  <c r="J68" i="1"/>
  <c r="J37" i="1"/>
  <c r="J177" i="1"/>
  <c r="J22" i="1"/>
  <c r="J87" i="1"/>
  <c r="J44" i="1"/>
  <c r="J208" i="1"/>
  <c r="J146" i="1"/>
  <c r="J86" i="1"/>
  <c r="J167" i="1"/>
  <c r="J187" i="1"/>
  <c r="J183" i="1"/>
  <c r="J217" i="1"/>
  <c r="J157" i="1"/>
  <c r="J136" i="1"/>
  <c r="J219" i="1"/>
  <c r="J156" i="1"/>
  <c r="J199" i="1"/>
  <c r="J185" i="1"/>
  <c r="J109" i="1"/>
  <c r="J19" i="1"/>
  <c r="J212" i="1"/>
  <c r="J191" i="1"/>
  <c r="J144" i="1"/>
  <c r="J169" i="1"/>
  <c r="J116" i="1"/>
  <c r="J166" i="1"/>
  <c r="H178" i="1"/>
  <c r="B179" i="1"/>
  <c r="I179" i="1"/>
  <c r="L179" i="1"/>
  <c r="B155" i="1"/>
  <c r="I155" i="1"/>
  <c r="L155" i="1"/>
  <c r="B167" i="1"/>
  <c r="I167" i="1"/>
  <c r="L167" i="1"/>
  <c r="B171" i="1"/>
  <c r="I171" i="1"/>
  <c r="L171" i="1"/>
  <c r="B93" i="1"/>
  <c r="I93" i="1"/>
  <c r="L93" i="1"/>
  <c r="B49" i="1"/>
  <c r="I49" i="1"/>
  <c r="L49" i="1"/>
  <c r="B48" i="1"/>
  <c r="I48" i="1"/>
  <c r="L48" i="1"/>
  <c r="B31" i="1"/>
  <c r="I31" i="1"/>
  <c r="L31" i="1"/>
  <c r="B80" i="1"/>
  <c r="I80" i="1"/>
  <c r="L80" i="1"/>
  <c r="B180" i="1"/>
  <c r="I180" i="1"/>
  <c r="L180" i="1"/>
  <c r="B123" i="1"/>
  <c r="I123" i="1"/>
  <c r="L123" i="1"/>
  <c r="B138" i="1"/>
  <c r="I138" i="1"/>
  <c r="L138" i="1"/>
  <c r="C43" i="5" l="1"/>
  <c r="C44" i="5" s="1"/>
  <c r="B164" i="1"/>
  <c r="I164" i="1"/>
  <c r="L164" i="1"/>
  <c r="B220" i="1"/>
  <c r="I220" i="1"/>
  <c r="L220" i="1"/>
  <c r="B68" i="1"/>
  <c r="I68" i="1"/>
  <c r="L68" i="1"/>
  <c r="B219" i="1"/>
  <c r="I219" i="1"/>
  <c r="L219" i="1"/>
  <c r="B134" i="1"/>
  <c r="I134" i="1"/>
  <c r="L134" i="1"/>
  <c r="B114" i="1"/>
  <c r="I114" i="1"/>
  <c r="L114" i="1"/>
  <c r="B199" i="1"/>
  <c r="I199" i="1"/>
  <c r="L199" i="1"/>
  <c r="B58" i="1"/>
  <c r="I58" i="1"/>
  <c r="L58" i="1"/>
  <c r="B116" i="1"/>
  <c r="I116" i="1"/>
  <c r="L116" i="1"/>
  <c r="B128" i="1"/>
  <c r="I128" i="1"/>
  <c r="L128" i="1"/>
  <c r="B78" i="1"/>
  <c r="I78" i="1"/>
  <c r="L78" i="1"/>
  <c r="B135" i="1"/>
  <c r="I135" i="1"/>
  <c r="L135" i="1"/>
  <c r="B163" i="1"/>
  <c r="I163" i="1"/>
  <c r="L163" i="1"/>
  <c r="B224" i="1"/>
  <c r="I224" i="1"/>
  <c r="L224" i="1"/>
  <c r="B154" i="1"/>
  <c r="I154" i="1"/>
  <c r="L154" i="1"/>
  <c r="B16" i="1"/>
  <c r="I16" i="1"/>
  <c r="L16" i="1"/>
  <c r="B140" i="1"/>
  <c r="I140" i="1"/>
  <c r="L140" i="1"/>
  <c r="B211" i="1"/>
  <c r="I211" i="1"/>
  <c r="L211" i="1"/>
  <c r="B151" i="1"/>
  <c r="I151" i="1"/>
  <c r="L151" i="1"/>
  <c r="B187" i="1"/>
  <c r="I187" i="1"/>
  <c r="L187" i="1"/>
  <c r="B95" i="1"/>
  <c r="I95" i="1"/>
  <c r="L95" i="1"/>
  <c r="B223" i="1"/>
  <c r="I223" i="1"/>
  <c r="L223" i="1"/>
  <c r="B213" i="1"/>
  <c r="I213" i="1"/>
  <c r="L213" i="1"/>
  <c r="B149" i="1"/>
  <c r="I149" i="1"/>
  <c r="L149" i="1"/>
  <c r="C45" i="5" l="1"/>
  <c r="C46" i="5" s="1"/>
  <c r="B15" i="1"/>
  <c r="I15" i="1"/>
  <c r="L15" i="1"/>
  <c r="B10" i="1"/>
  <c r="I10" i="1"/>
  <c r="L10" i="1"/>
  <c r="B44" i="1"/>
  <c r="B87" i="1"/>
  <c r="B22" i="1"/>
  <c r="B3" i="1"/>
  <c r="B23" i="1"/>
  <c r="B25" i="1"/>
  <c r="B4" i="1"/>
  <c r="B5" i="1"/>
  <c r="B26" i="1"/>
  <c r="B6" i="1"/>
  <c r="B7" i="1"/>
  <c r="B45" i="1"/>
  <c r="B8" i="1"/>
  <c r="B46" i="1"/>
  <c r="B9" i="1"/>
  <c r="B11" i="1"/>
  <c r="B28" i="1"/>
  <c r="B29" i="1"/>
  <c r="B62" i="1"/>
  <c r="B13" i="1"/>
  <c r="B30" i="1"/>
  <c r="B14" i="1"/>
  <c r="B47" i="1"/>
  <c r="B32" i="1"/>
  <c r="B17" i="1"/>
  <c r="B50" i="1"/>
  <c r="B63" i="1"/>
  <c r="B74" i="1"/>
  <c r="B33" i="1"/>
  <c r="B71" i="1"/>
  <c r="B64" i="1"/>
  <c r="B51" i="1"/>
  <c r="B18" i="1"/>
  <c r="B52" i="1"/>
  <c r="B75" i="1"/>
  <c r="B53" i="1"/>
  <c r="B65" i="1"/>
  <c r="B35" i="1"/>
  <c r="B67" i="1"/>
  <c r="B54" i="1"/>
  <c r="B36" i="1"/>
  <c r="B12" i="1"/>
  <c r="B55" i="1"/>
  <c r="B77" i="1"/>
  <c r="B84" i="1"/>
  <c r="B148" i="1"/>
  <c r="B60" i="1"/>
  <c r="B37" i="1"/>
  <c r="B76" i="1"/>
  <c r="B72" i="1"/>
  <c r="B69" i="1"/>
  <c r="B70" i="1"/>
  <c r="B57" i="1"/>
  <c r="B38" i="1"/>
  <c r="B39" i="1"/>
  <c r="B40" i="1"/>
  <c r="B21" i="1"/>
  <c r="B59" i="1"/>
  <c r="B82" i="1"/>
  <c r="B43" i="1"/>
  <c r="B88" i="1"/>
  <c r="B104" i="1"/>
  <c r="B143" i="1"/>
  <c r="B133" i="1"/>
  <c r="B115" i="1"/>
  <c r="B106" i="1"/>
  <c r="B89" i="1"/>
  <c r="B153" i="1"/>
  <c r="B81" i="1"/>
  <c r="B90" i="1"/>
  <c r="B126" i="1"/>
  <c r="B127" i="1"/>
  <c r="B92" i="1"/>
  <c r="B107" i="1"/>
  <c r="B108" i="1"/>
  <c r="B144" i="1"/>
  <c r="B19" i="1"/>
  <c r="B94" i="1"/>
  <c r="B109" i="1"/>
  <c r="B110" i="1"/>
  <c r="B136" i="1"/>
  <c r="B117" i="1"/>
  <c r="B96" i="1"/>
  <c r="B73" i="1"/>
  <c r="B42" i="1"/>
  <c r="B105" i="1"/>
  <c r="B198" i="1"/>
  <c r="B131" i="1"/>
  <c r="B101" i="1"/>
  <c r="B120" i="1"/>
  <c r="B121" i="1"/>
  <c r="B186" i="1"/>
  <c r="B175" i="1"/>
  <c r="B146" i="1"/>
  <c r="B118" i="1"/>
  <c r="B152" i="1"/>
  <c r="B141" i="1"/>
  <c r="B111" i="1"/>
  <c r="B100" i="1"/>
  <c r="B122" i="1"/>
  <c r="B132" i="1"/>
  <c r="B113" i="1"/>
  <c r="B103" i="1"/>
  <c r="B194" i="1"/>
  <c r="B201" i="1"/>
  <c r="B169" i="1"/>
  <c r="B195" i="1"/>
  <c r="B172" i="1"/>
  <c r="B185" i="1"/>
  <c r="B156" i="1"/>
  <c r="B174" i="1"/>
  <c r="B157" i="1"/>
  <c r="B159" i="1"/>
  <c r="B142" i="1"/>
  <c r="B79" i="1"/>
  <c r="B170" i="1"/>
  <c r="B99" i="1"/>
  <c r="B112" i="1"/>
  <c r="B83" i="1"/>
  <c r="B222" i="1"/>
  <c r="B197" i="1"/>
  <c r="B85" i="1"/>
  <c r="B183" i="1"/>
  <c r="B177" i="1"/>
  <c r="B208" i="1"/>
  <c r="B188" i="1"/>
  <c r="B137" i="1"/>
  <c r="B218" i="1"/>
  <c r="B214" i="1"/>
  <c r="B202" i="1"/>
  <c r="B209" i="1"/>
  <c r="B225" i="1"/>
  <c r="B162" i="1"/>
  <c r="B204" i="1"/>
  <c r="B205" i="1"/>
  <c r="B215" i="1"/>
  <c r="B165" i="1"/>
  <c r="B181" i="1"/>
  <c r="B216" i="1"/>
  <c r="B189" i="1"/>
  <c r="B190" i="1"/>
  <c r="B206" i="1"/>
  <c r="B166" i="1"/>
  <c r="B221" i="1"/>
  <c r="B191" i="1"/>
  <c r="B192" i="1"/>
  <c r="B182" i="1"/>
  <c r="B207" i="1"/>
  <c r="B217" i="1"/>
  <c r="B193" i="1"/>
  <c r="B86" i="1"/>
  <c r="B176" i="1"/>
  <c r="B178" i="1"/>
  <c r="B200" i="1"/>
  <c r="B161" i="1"/>
  <c r="B212" i="1"/>
  <c r="B210" i="1"/>
  <c r="B196" i="1"/>
  <c r="B168" i="1"/>
  <c r="B150" i="1"/>
  <c r="B2" i="1"/>
  <c r="I150" i="1"/>
  <c r="L150" i="1"/>
  <c r="I168" i="1"/>
  <c r="L168" i="1"/>
  <c r="I196" i="1"/>
  <c r="L196" i="1"/>
  <c r="I210" i="1"/>
  <c r="L210" i="1"/>
  <c r="U1" i="4"/>
  <c r="I212" i="1"/>
  <c r="L212" i="1"/>
  <c r="C47" i="5" l="1"/>
  <c r="C48" i="5" s="1"/>
  <c r="C49" i="5" s="1"/>
  <c r="C50" i="5" s="1"/>
  <c r="R1" i="1" a="1"/>
  <c r="U1" i="1" a="1"/>
  <c r="O1" i="1" a="1"/>
  <c r="I83" i="1"/>
  <c r="L83" i="1"/>
  <c r="I112" i="1"/>
  <c r="L112" i="1"/>
  <c r="I99" i="1"/>
  <c r="L99" i="1"/>
  <c r="I170" i="1"/>
  <c r="L170" i="1"/>
  <c r="I105" i="1"/>
  <c r="L105" i="1"/>
  <c r="I42" i="1"/>
  <c r="L42" i="1"/>
  <c r="I12" i="1"/>
  <c r="L12" i="1"/>
  <c r="I73" i="1"/>
  <c r="L73" i="1"/>
  <c r="I79" i="1"/>
  <c r="L79" i="1"/>
  <c r="I161" i="1"/>
  <c r="L161" i="1"/>
  <c r="I177" i="1"/>
  <c r="L177" i="1"/>
  <c r="I200" i="1"/>
  <c r="L200" i="1"/>
  <c r="I142" i="1"/>
  <c r="L142" i="1"/>
  <c r="L178" i="1"/>
  <c r="I176" i="1"/>
  <c r="L176" i="1"/>
  <c r="L122" i="1"/>
  <c r="I122" i="1"/>
  <c r="L44" i="1"/>
  <c r="L87" i="1"/>
  <c r="L22" i="1"/>
  <c r="L3" i="1"/>
  <c r="L23" i="1"/>
  <c r="L25" i="1"/>
  <c r="L4" i="1"/>
  <c r="L5" i="1"/>
  <c r="L77" i="1"/>
  <c r="L26" i="1"/>
  <c r="L6" i="1"/>
  <c r="L7" i="1"/>
  <c r="L45" i="1"/>
  <c r="L8" i="1"/>
  <c r="L46" i="1"/>
  <c r="L9" i="1"/>
  <c r="L11" i="1"/>
  <c r="L28" i="1"/>
  <c r="L29" i="1"/>
  <c r="L62" i="1"/>
  <c r="L13" i="1"/>
  <c r="L30" i="1"/>
  <c r="L14" i="1"/>
  <c r="L47" i="1"/>
  <c r="L84" i="1"/>
  <c r="L32" i="1"/>
  <c r="L17" i="1"/>
  <c r="L50" i="1"/>
  <c r="L63" i="1"/>
  <c r="L74" i="1"/>
  <c r="L33" i="1"/>
  <c r="L71" i="1"/>
  <c r="L64" i="1"/>
  <c r="L51" i="1"/>
  <c r="L18" i="1"/>
  <c r="L52" i="1"/>
  <c r="L75" i="1"/>
  <c r="L53" i="1"/>
  <c r="L65" i="1"/>
  <c r="L35" i="1"/>
  <c r="L198" i="1"/>
  <c r="L148" i="1"/>
  <c r="L67" i="1"/>
  <c r="L54" i="1"/>
  <c r="L36" i="1"/>
  <c r="L37" i="1"/>
  <c r="L76" i="1"/>
  <c r="L72" i="1"/>
  <c r="L69" i="1"/>
  <c r="L70" i="1"/>
  <c r="L38" i="1"/>
  <c r="L40" i="1"/>
  <c r="L21" i="1"/>
  <c r="L59" i="1"/>
  <c r="L82" i="1"/>
  <c r="L131" i="1"/>
  <c r="L120" i="1"/>
  <c r="L43" i="1"/>
  <c r="L88" i="1"/>
  <c r="L143" i="1"/>
  <c r="L121" i="1"/>
  <c r="L133" i="1"/>
  <c r="L101" i="1"/>
  <c r="L115" i="1"/>
  <c r="L106" i="1"/>
  <c r="L89" i="1"/>
  <c r="L153" i="1"/>
  <c r="L81" i="1"/>
  <c r="L90" i="1"/>
  <c r="L126" i="1"/>
  <c r="L127" i="1"/>
  <c r="L92" i="1"/>
  <c r="L107" i="1"/>
  <c r="L108" i="1"/>
  <c r="L144" i="1"/>
  <c r="L94" i="1"/>
  <c r="L109" i="1"/>
  <c r="L110" i="1"/>
  <c r="L186" i="1"/>
  <c r="L136" i="1"/>
  <c r="L96" i="1"/>
  <c r="L175" i="1"/>
  <c r="L57" i="1"/>
  <c r="L55" i="1"/>
  <c r="L104" i="1"/>
  <c r="L117" i="1"/>
  <c r="L39" i="1"/>
  <c r="L60" i="1"/>
  <c r="L19" i="1"/>
  <c r="L146" i="1"/>
  <c r="L118" i="1"/>
  <c r="L152" i="1"/>
  <c r="L222" i="1"/>
  <c r="L141" i="1"/>
  <c r="L111" i="1"/>
  <c r="L156" i="1"/>
  <c r="L132" i="1"/>
  <c r="L113" i="1"/>
  <c r="L197" i="1"/>
  <c r="L194" i="1"/>
  <c r="L201" i="1"/>
  <c r="L169" i="1"/>
  <c r="L195" i="1"/>
  <c r="L172" i="1"/>
  <c r="L174" i="1"/>
  <c r="L85" i="1"/>
  <c r="L183" i="1"/>
  <c r="L100" i="1"/>
  <c r="L157" i="1"/>
  <c r="L103" i="1"/>
  <c r="L185" i="1"/>
  <c r="L188" i="1"/>
  <c r="L137" i="1"/>
  <c r="L218" i="1"/>
  <c r="L202" i="1"/>
  <c r="L204" i="1"/>
  <c r="L165" i="1"/>
  <c r="L181" i="1"/>
  <c r="L166" i="1"/>
  <c r="L221" i="1"/>
  <c r="L191" i="1"/>
  <c r="L192" i="1"/>
  <c r="L207" i="1"/>
  <c r="L217" i="1"/>
  <c r="L193" i="1"/>
  <c r="L182" i="1"/>
  <c r="L162" i="1"/>
  <c r="L190" i="1"/>
  <c r="L205" i="1"/>
  <c r="L208" i="1"/>
  <c r="L214" i="1"/>
  <c r="L206" i="1"/>
  <c r="L209" i="1"/>
  <c r="L216" i="1"/>
  <c r="L215" i="1"/>
  <c r="L86" i="1"/>
  <c r="L189" i="1"/>
  <c r="L225" i="1"/>
  <c r="L159" i="1"/>
  <c r="L2" i="1"/>
  <c r="I159" i="1"/>
  <c r="I225" i="1"/>
  <c r="I19" i="1"/>
  <c r="I189" i="1"/>
  <c r="I86" i="1"/>
  <c r="I215" i="1"/>
  <c r="I216" i="1"/>
  <c r="I185" i="1"/>
  <c r="I209" i="1"/>
  <c r="I103" i="1"/>
  <c r="I206" i="1"/>
  <c r="I214" i="1"/>
  <c r="I208" i="1"/>
  <c r="I205" i="1"/>
  <c r="I60" i="1"/>
  <c r="I190" i="1"/>
  <c r="I162" i="1"/>
  <c r="I39" i="1"/>
  <c r="I117" i="1"/>
  <c r="I104" i="1"/>
  <c r="I55" i="1"/>
  <c r="I157" i="1"/>
  <c r="I182" i="1"/>
  <c r="I57" i="1"/>
  <c r="I100" i="1"/>
  <c r="I88" i="1"/>
  <c r="I40" i="1"/>
  <c r="I21" i="1"/>
  <c r="I106" i="1"/>
  <c r="I89" i="1"/>
  <c r="I204" i="1"/>
  <c r="I169" i="1"/>
  <c r="I183" i="1"/>
  <c r="I166" i="1"/>
  <c r="I156" i="1"/>
  <c r="I69" i="1"/>
  <c r="I84" i="1"/>
  <c r="I152" i="1"/>
  <c r="I197" i="1"/>
  <c r="I101" i="1"/>
  <c r="I175" i="1"/>
  <c r="I174" i="1"/>
  <c r="I6" i="1"/>
  <c r="I37" i="1"/>
  <c r="I107" i="1"/>
  <c r="I221" i="1"/>
  <c r="I222" i="1"/>
  <c r="I202" i="1"/>
  <c r="I195" i="1"/>
  <c r="I9" i="1"/>
  <c r="I131" i="1"/>
  <c r="I126" i="1"/>
  <c r="I198" i="1"/>
  <c r="I2" i="1"/>
  <c r="I44" i="1"/>
  <c r="I87" i="1"/>
  <c r="I22" i="1"/>
  <c r="I3" i="1"/>
  <c r="I23" i="1"/>
  <c r="I25" i="1"/>
  <c r="I218" i="1"/>
  <c r="I4" i="1"/>
  <c r="I72" i="1"/>
  <c r="I5" i="1"/>
  <c r="I77" i="1"/>
  <c r="I7" i="1"/>
  <c r="I45" i="1"/>
  <c r="I8" i="1"/>
  <c r="I46" i="1"/>
  <c r="I11" i="1"/>
  <c r="I38" i="1"/>
  <c r="I28" i="1"/>
  <c r="I59" i="1"/>
  <c r="I29" i="1"/>
  <c r="I62" i="1"/>
  <c r="I13" i="1"/>
  <c r="I30" i="1"/>
  <c r="I120" i="1"/>
  <c r="I43" i="1"/>
  <c r="I14" i="1"/>
  <c r="I47" i="1"/>
  <c r="I143" i="1"/>
  <c r="I133" i="1"/>
  <c r="I132" i="1"/>
  <c r="I165" i="1"/>
  <c r="I115" i="1"/>
  <c r="I32" i="1"/>
  <c r="I113" i="1"/>
  <c r="I17" i="1"/>
  <c r="I50" i="1"/>
  <c r="I63" i="1"/>
  <c r="I74" i="1"/>
  <c r="I33" i="1"/>
  <c r="I71" i="1"/>
  <c r="I64" i="1"/>
  <c r="I51" i="1"/>
  <c r="I127" i="1"/>
  <c r="I18" i="1"/>
  <c r="I194" i="1"/>
  <c r="I52" i="1"/>
  <c r="I92" i="1"/>
  <c r="I201" i="1"/>
  <c r="I108" i="1"/>
  <c r="I75" i="1"/>
  <c r="I53" i="1"/>
  <c r="I65" i="1"/>
  <c r="I35" i="1"/>
  <c r="I109" i="1"/>
  <c r="I148" i="1"/>
  <c r="I67" i="1"/>
  <c r="I54" i="1"/>
  <c r="I36" i="1"/>
  <c r="I110" i="1"/>
  <c r="I186" i="1"/>
  <c r="I136" i="1"/>
  <c r="I85" i="1"/>
  <c r="I96" i="1"/>
  <c r="I76" i="1"/>
  <c r="I70" i="1"/>
  <c r="I82" i="1"/>
  <c r="I141" i="1"/>
  <c r="I111" i="1"/>
  <c r="I121" i="1"/>
  <c r="I153" i="1"/>
  <c r="I81" i="1"/>
  <c r="I90" i="1"/>
  <c r="I144" i="1"/>
  <c r="I94" i="1"/>
  <c r="I137" i="1"/>
  <c r="I118" i="1"/>
  <c r="I146" i="1"/>
  <c r="I181" i="1"/>
  <c r="I172" i="1"/>
  <c r="I191" i="1"/>
  <c r="I192" i="1"/>
  <c r="I188" i="1"/>
  <c r="I193" i="1"/>
  <c r="I217" i="1"/>
  <c r="I207" i="1"/>
  <c r="I26" i="1"/>
  <c r="D22" i="5" l="1"/>
  <c r="D38" i="5"/>
  <c r="D46" i="5"/>
  <c r="D34" i="5"/>
  <c r="D42" i="5"/>
  <c r="D20" i="5"/>
  <c r="K21" i="5" s="1"/>
  <c r="D36" i="5"/>
  <c r="D44" i="5"/>
  <c r="D50" i="5"/>
  <c r="C51" i="5"/>
  <c r="C52" i="5" s="1"/>
  <c r="D28" i="5"/>
  <c r="D18" i="5"/>
  <c r="G19" i="5" s="1"/>
  <c r="D26" i="5"/>
  <c r="D30" i="5"/>
  <c r="G23" i="5"/>
  <c r="K22" i="5"/>
  <c r="G22" i="5"/>
  <c r="K23" i="5"/>
  <c r="J22" i="5"/>
  <c r="F22" i="5"/>
  <c r="D14" i="5"/>
  <c r="K14" i="5" s="1"/>
  <c r="D10" i="5"/>
  <c r="K10" i="5" s="1"/>
  <c r="D12" i="5"/>
  <c r="J12" i="5" s="1"/>
  <c r="B19" i="4"/>
  <c r="M19" i="4" s="1"/>
  <c r="B18" i="4"/>
  <c r="C18" i="4" s="1"/>
  <c r="O18" i="4" s="1"/>
  <c r="H22" i="4"/>
  <c r="B22" i="4"/>
  <c r="H19" i="4"/>
  <c r="B17" i="4"/>
  <c r="H17" i="4"/>
  <c r="H18" i="4"/>
  <c r="B14" i="4"/>
  <c r="H14" i="4"/>
  <c r="B12" i="4"/>
  <c r="H12" i="4"/>
  <c r="B13" i="4"/>
  <c r="H13" i="4"/>
  <c r="H9" i="4"/>
  <c r="H7" i="4"/>
  <c r="H8" i="4"/>
  <c r="U1" i="1"/>
  <c r="O1" i="1"/>
  <c r="R1" i="1"/>
  <c r="H3" i="4"/>
  <c r="T3" i="4" s="1"/>
  <c r="H4" i="4"/>
  <c r="T4" i="4" s="1"/>
  <c r="G21" i="5" l="1"/>
  <c r="G20" i="5"/>
  <c r="J20" i="5"/>
  <c r="K20" i="5"/>
  <c r="F20" i="5"/>
  <c r="C53" i="5"/>
  <c r="C54" i="5" s="1"/>
  <c r="D52" i="5"/>
  <c r="G45" i="5"/>
  <c r="K44" i="5"/>
  <c r="G44" i="5"/>
  <c r="K45" i="5"/>
  <c r="J44" i="5"/>
  <c r="F44" i="5"/>
  <c r="G35" i="5"/>
  <c r="K34" i="5"/>
  <c r="G34" i="5"/>
  <c r="K35" i="5"/>
  <c r="J34" i="5"/>
  <c r="F34" i="5"/>
  <c r="G39" i="5"/>
  <c r="K38" i="5"/>
  <c r="G38" i="5"/>
  <c r="K39" i="5"/>
  <c r="J38" i="5"/>
  <c r="F38" i="5"/>
  <c r="G51" i="5"/>
  <c r="K50" i="5"/>
  <c r="G50" i="5"/>
  <c r="K51" i="5"/>
  <c r="J50" i="5"/>
  <c r="F50" i="5"/>
  <c r="K37" i="5"/>
  <c r="J36" i="5"/>
  <c r="F36" i="5"/>
  <c r="G37" i="5"/>
  <c r="K36" i="5"/>
  <c r="G36" i="5"/>
  <c r="K43" i="5"/>
  <c r="J42" i="5"/>
  <c r="F42" i="5"/>
  <c r="G43" i="5"/>
  <c r="K42" i="5"/>
  <c r="G42" i="5"/>
  <c r="K47" i="5"/>
  <c r="J46" i="5"/>
  <c r="F46" i="5"/>
  <c r="G47" i="5"/>
  <c r="K46" i="5"/>
  <c r="G46" i="5"/>
  <c r="K19" i="5"/>
  <c r="F18" i="5"/>
  <c r="K18" i="5"/>
  <c r="J18" i="5"/>
  <c r="G18" i="5"/>
  <c r="G31" i="5"/>
  <c r="K30" i="5"/>
  <c r="G30" i="5"/>
  <c r="K31" i="5"/>
  <c r="J30" i="5"/>
  <c r="F30" i="5"/>
  <c r="G27" i="5"/>
  <c r="K26" i="5"/>
  <c r="G26" i="5"/>
  <c r="K27" i="5"/>
  <c r="J26" i="5"/>
  <c r="F26" i="5"/>
  <c r="K29" i="5"/>
  <c r="J28" i="5"/>
  <c r="F28" i="5"/>
  <c r="G29" i="5"/>
  <c r="K28" i="5"/>
  <c r="G28" i="5"/>
  <c r="G14" i="5"/>
  <c r="K13" i="5"/>
  <c r="J10" i="5"/>
  <c r="G11" i="5"/>
  <c r="F14" i="5"/>
  <c r="G15" i="5"/>
  <c r="G10" i="5"/>
  <c r="K12" i="5"/>
  <c r="K15" i="5"/>
  <c r="J14" i="5"/>
  <c r="F10" i="5"/>
  <c r="K11" i="5"/>
  <c r="G12" i="5"/>
  <c r="F12" i="5"/>
  <c r="G13" i="5"/>
  <c r="D2" i="5"/>
  <c r="G3" i="5" s="1"/>
  <c r="D4" i="5"/>
  <c r="G5" i="5" s="1"/>
  <c r="D6" i="5"/>
  <c r="G7" i="5" s="1"/>
  <c r="K5" i="5"/>
  <c r="K3" i="5"/>
  <c r="N18" i="4"/>
  <c r="C19" i="4"/>
  <c r="O19" i="4" s="1"/>
  <c r="D19" i="4"/>
  <c r="M18" i="4"/>
  <c r="N19" i="4"/>
  <c r="D18" i="4"/>
  <c r="P18" i="4" s="1"/>
  <c r="S22" i="4"/>
  <c r="J22" i="4" a="1"/>
  <c r="J22" i="4" s="1"/>
  <c r="T22" i="4"/>
  <c r="I22" i="4"/>
  <c r="U22" i="4" s="1"/>
  <c r="M22" i="4"/>
  <c r="N22" i="4"/>
  <c r="C22" i="4"/>
  <c r="O22" i="4" s="1"/>
  <c r="D22" i="4"/>
  <c r="H23" i="4"/>
  <c r="B23" i="4"/>
  <c r="T18" i="4"/>
  <c r="I18" i="4"/>
  <c r="U18" i="4" s="1"/>
  <c r="S18" i="4"/>
  <c r="J18" i="4" a="1"/>
  <c r="J18" i="4" s="1"/>
  <c r="V18" i="4" s="1"/>
  <c r="M17" i="4"/>
  <c r="D17" i="4"/>
  <c r="N17" i="4"/>
  <c r="C17" i="4"/>
  <c r="O17" i="4" s="1"/>
  <c r="S17" i="4"/>
  <c r="J17" i="4" a="1"/>
  <c r="J17" i="4" s="1"/>
  <c r="T17" i="4"/>
  <c r="I17" i="4"/>
  <c r="U17" i="4" s="1"/>
  <c r="S19" i="4"/>
  <c r="J19" i="4" a="1"/>
  <c r="J19" i="4" s="1"/>
  <c r="T19" i="4"/>
  <c r="I19" i="4"/>
  <c r="U19" i="4" s="1"/>
  <c r="T13" i="4"/>
  <c r="I13" i="4"/>
  <c r="U13" i="4" s="1"/>
  <c r="S13" i="4"/>
  <c r="J13" i="4" a="1"/>
  <c r="J13" i="4" s="1"/>
  <c r="S12" i="4"/>
  <c r="J12" i="4" a="1"/>
  <c r="J12" i="4" s="1"/>
  <c r="T12" i="4"/>
  <c r="I12" i="4"/>
  <c r="U12" i="4" s="1"/>
  <c r="S14" i="4"/>
  <c r="J14" i="4" a="1"/>
  <c r="J14" i="4" s="1"/>
  <c r="T14" i="4"/>
  <c r="I14" i="4"/>
  <c r="U14" i="4" s="1"/>
  <c r="N13" i="4"/>
  <c r="C13" i="4"/>
  <c r="O13" i="4" s="1"/>
  <c r="M13" i="4"/>
  <c r="D13" i="4"/>
  <c r="P13" i="4" s="1"/>
  <c r="M12" i="4"/>
  <c r="D12" i="4"/>
  <c r="N12" i="4"/>
  <c r="C12" i="4"/>
  <c r="O12" i="4" s="1"/>
  <c r="M14" i="4"/>
  <c r="D14" i="4"/>
  <c r="N14" i="4"/>
  <c r="C14" i="4"/>
  <c r="O14" i="4" s="1"/>
  <c r="B7" i="4"/>
  <c r="D7" i="4" s="1"/>
  <c r="B8" i="4"/>
  <c r="C8" i="4" s="1"/>
  <c r="O8" i="4" s="1"/>
  <c r="B9" i="4"/>
  <c r="M9" i="4" s="1"/>
  <c r="T8" i="4"/>
  <c r="I8" i="4"/>
  <c r="U8" i="4" s="1"/>
  <c r="S8" i="4"/>
  <c r="J8" i="4" a="1"/>
  <c r="J8" i="4" s="1"/>
  <c r="V8" i="4" s="1"/>
  <c r="S7" i="4"/>
  <c r="J7" i="4" a="1"/>
  <c r="J7" i="4" s="1"/>
  <c r="T7" i="4"/>
  <c r="I7" i="4"/>
  <c r="U7" i="4" s="1"/>
  <c r="S9" i="4"/>
  <c r="J9" i="4" a="1"/>
  <c r="J9" i="4" s="1"/>
  <c r="T9" i="4"/>
  <c r="I9" i="4"/>
  <c r="U9" i="4" s="1"/>
  <c r="N8" i="4"/>
  <c r="M7" i="4"/>
  <c r="J4" i="4" a="1"/>
  <c r="J4" i="4" s="1"/>
  <c r="J3" i="4" a="1"/>
  <c r="J3" i="4" s="1"/>
  <c r="B3" i="4"/>
  <c r="N3" i="4" s="1"/>
  <c r="S3" i="4"/>
  <c r="S4" i="4"/>
  <c r="B4" i="4"/>
  <c r="N4" i="4" s="1"/>
  <c r="H2" i="4"/>
  <c r="T2" i="4" s="1"/>
  <c r="I4" i="4"/>
  <c r="U4" i="4" s="1"/>
  <c r="I3" i="4"/>
  <c r="U3" i="4" s="1"/>
  <c r="B2" i="4"/>
  <c r="N2" i="4" s="1"/>
  <c r="K53" i="5" l="1"/>
  <c r="J52" i="5"/>
  <c r="F52" i="5"/>
  <c r="G53" i="5"/>
  <c r="K52" i="5"/>
  <c r="G52" i="5"/>
  <c r="D54" i="5"/>
  <c r="C55" i="5"/>
  <c r="C56" i="5" s="1"/>
  <c r="C57" i="5" s="1"/>
  <c r="C58" i="5" s="1"/>
  <c r="V13" i="4"/>
  <c r="J6" i="5"/>
  <c r="K2" i="5"/>
  <c r="G6" i="5"/>
  <c r="J2" i="5"/>
  <c r="K6" i="5"/>
  <c r="G2" i="5"/>
  <c r="F6" i="5"/>
  <c r="F2" i="5"/>
  <c r="K7" i="5"/>
  <c r="P19" i="4"/>
  <c r="D9" i="4"/>
  <c r="N7" i="4"/>
  <c r="C9" i="4"/>
  <c r="O9" i="4" s="1"/>
  <c r="C7" i="4"/>
  <c r="O7" i="4" s="1"/>
  <c r="P22" i="4"/>
  <c r="M8" i="4"/>
  <c r="B24" i="4"/>
  <c r="H24" i="4"/>
  <c r="V22" i="4"/>
  <c r="N23" i="4"/>
  <c r="C23" i="4"/>
  <c r="O23" i="4" s="1"/>
  <c r="M23" i="4"/>
  <c r="D23" i="4"/>
  <c r="T23" i="4"/>
  <c r="I23" i="4"/>
  <c r="U23" i="4" s="1"/>
  <c r="S23" i="4"/>
  <c r="J23" i="4" a="1"/>
  <c r="J23" i="4" s="1"/>
  <c r="P17" i="4"/>
  <c r="V19" i="4"/>
  <c r="V17" i="4"/>
  <c r="P14" i="4"/>
  <c r="P12" i="4"/>
  <c r="V14" i="4"/>
  <c r="V12" i="4"/>
  <c r="D8" i="4"/>
  <c r="P8" i="4" s="1"/>
  <c r="N9" i="4"/>
  <c r="P7" i="4"/>
  <c r="V9" i="4"/>
  <c r="V7" i="4"/>
  <c r="J2" i="4" a="1"/>
  <c r="J2" i="4" s="1"/>
  <c r="D2" i="4"/>
  <c r="D4" i="4"/>
  <c r="D3" i="4"/>
  <c r="K4" i="5"/>
  <c r="F4" i="5"/>
  <c r="J4" i="5"/>
  <c r="G4" i="5"/>
  <c r="M3" i="4"/>
  <c r="C3" i="4"/>
  <c r="V4" i="4"/>
  <c r="V3" i="4"/>
  <c r="S2" i="4"/>
  <c r="M4" i="4"/>
  <c r="C4" i="4"/>
  <c r="O4" i="4" s="1"/>
  <c r="I2" i="4"/>
  <c r="U2" i="4" s="1"/>
  <c r="M2" i="4"/>
  <c r="C2" i="4"/>
  <c r="O2" i="4" s="1"/>
  <c r="C59" i="5" l="1"/>
  <c r="C60" i="5" s="1"/>
  <c r="D58" i="5"/>
  <c r="G55" i="5"/>
  <c r="K54" i="5"/>
  <c r="G54" i="5"/>
  <c r="K55" i="5"/>
  <c r="J54" i="5"/>
  <c r="F54" i="5"/>
  <c r="P9" i="4"/>
  <c r="P23" i="4"/>
  <c r="V23" i="4"/>
  <c r="B27" i="4"/>
  <c r="H27" i="4"/>
  <c r="M24" i="4"/>
  <c r="D24" i="4"/>
  <c r="N24" i="4"/>
  <c r="C24" i="4"/>
  <c r="O24" i="4" s="1"/>
  <c r="S24" i="4"/>
  <c r="J24" i="4" a="1"/>
  <c r="J24" i="4" s="1"/>
  <c r="T24" i="4"/>
  <c r="I24" i="4"/>
  <c r="U24" i="4" s="1"/>
  <c r="O3" i="4"/>
  <c r="P3" i="4" s="1"/>
  <c r="V2" i="4"/>
  <c r="P4" i="4"/>
  <c r="P2" i="4"/>
  <c r="K59" i="5" l="1"/>
  <c r="J58" i="5"/>
  <c r="G59" i="5"/>
  <c r="G58" i="5"/>
  <c r="K58" i="5"/>
  <c r="F58" i="5"/>
  <c r="D60" i="5"/>
  <c r="C61" i="5"/>
  <c r="C62" i="5" s="1"/>
  <c r="M27" i="4"/>
  <c r="D27" i="4"/>
  <c r="N27" i="4"/>
  <c r="C27" i="4"/>
  <c r="O27" i="4" s="1"/>
  <c r="S27" i="4"/>
  <c r="J27" i="4" a="1"/>
  <c r="J27" i="4" s="1"/>
  <c r="T27" i="4"/>
  <c r="I27" i="4"/>
  <c r="U27" i="4" s="1"/>
  <c r="H28" i="4"/>
  <c r="B28" i="4"/>
  <c r="V24" i="4"/>
  <c r="P24" i="4"/>
  <c r="C63" i="5" l="1"/>
  <c r="C64" i="5" s="1"/>
  <c r="C65" i="5" s="1"/>
  <c r="C66" i="5" s="1"/>
  <c r="D62" i="5"/>
  <c r="G61" i="5"/>
  <c r="K60" i="5"/>
  <c r="G60" i="5"/>
  <c r="F60" i="5"/>
  <c r="K61" i="5"/>
  <c r="J60" i="5"/>
  <c r="B29" i="4"/>
  <c r="H29" i="4"/>
  <c r="V27" i="4"/>
  <c r="P27" i="4"/>
  <c r="N28" i="4"/>
  <c r="C28" i="4"/>
  <c r="O28" i="4" s="1"/>
  <c r="M28" i="4"/>
  <c r="D28" i="4"/>
  <c r="T28" i="4"/>
  <c r="I28" i="4"/>
  <c r="U28" i="4" s="1"/>
  <c r="S28" i="4"/>
  <c r="J28" i="4" a="1"/>
  <c r="J28" i="4" s="1"/>
  <c r="K63" i="5" l="1"/>
  <c r="J62" i="5"/>
  <c r="F62" i="5"/>
  <c r="K62" i="5"/>
  <c r="G63" i="5"/>
  <c r="G62" i="5"/>
  <c r="D66" i="5"/>
  <c r="C67" i="5"/>
  <c r="C68" i="5" s="1"/>
  <c r="P28" i="4"/>
  <c r="V28" i="4"/>
  <c r="B32" i="4"/>
  <c r="H32" i="4"/>
  <c r="M29" i="4"/>
  <c r="D29" i="4"/>
  <c r="N29" i="4"/>
  <c r="C29" i="4"/>
  <c r="O29" i="4" s="1"/>
  <c r="S29" i="4"/>
  <c r="J29" i="4" a="1"/>
  <c r="J29" i="4" s="1"/>
  <c r="T29" i="4"/>
  <c r="I29" i="4"/>
  <c r="U29" i="4" s="1"/>
  <c r="C69" i="5" l="1"/>
  <c r="C70" i="5" s="1"/>
  <c r="D68" i="5"/>
  <c r="G67" i="5"/>
  <c r="K66" i="5"/>
  <c r="G66" i="5"/>
  <c r="F66" i="5"/>
  <c r="K67" i="5"/>
  <c r="J66" i="5"/>
  <c r="M32" i="4"/>
  <c r="D32" i="4"/>
  <c r="N32" i="4"/>
  <c r="C32" i="4"/>
  <c r="O32" i="4" s="1"/>
  <c r="S32" i="4"/>
  <c r="J32" i="4" a="1"/>
  <c r="J32" i="4" s="1"/>
  <c r="T32" i="4"/>
  <c r="I32" i="4"/>
  <c r="U32" i="4" s="1"/>
  <c r="H33" i="4"/>
  <c r="B33" i="4"/>
  <c r="V29" i="4"/>
  <c r="P29" i="4"/>
  <c r="K69" i="5" l="1"/>
  <c r="J68" i="5"/>
  <c r="F68" i="5"/>
  <c r="K68" i="5"/>
  <c r="G69" i="5"/>
  <c r="G68" i="5"/>
  <c r="D70" i="5"/>
  <c r="C71" i="5"/>
  <c r="C72" i="5" s="1"/>
  <c r="C73" i="5" s="1"/>
  <c r="C74" i="5" s="1"/>
  <c r="B37" i="4"/>
  <c r="H37" i="4"/>
  <c r="B34" i="4"/>
  <c r="H34" i="4"/>
  <c r="V32" i="4"/>
  <c r="P32" i="4"/>
  <c r="N33" i="4"/>
  <c r="C33" i="4"/>
  <c r="O33" i="4" s="1"/>
  <c r="M33" i="4"/>
  <c r="D33" i="4"/>
  <c r="P33" i="4" s="1"/>
  <c r="T33" i="4"/>
  <c r="I33" i="4"/>
  <c r="U33" i="4" s="1"/>
  <c r="S33" i="4"/>
  <c r="J33" i="4" a="1"/>
  <c r="J33" i="4" s="1"/>
  <c r="C75" i="5" l="1"/>
  <c r="C76" i="5" s="1"/>
  <c r="D74" i="5"/>
  <c r="G71" i="5"/>
  <c r="K70" i="5"/>
  <c r="G70" i="5"/>
  <c r="K71" i="5"/>
  <c r="J70" i="5"/>
  <c r="F70" i="5"/>
  <c r="V33" i="4"/>
  <c r="M37" i="4"/>
  <c r="D37" i="4"/>
  <c r="N37" i="4"/>
  <c r="C37" i="4"/>
  <c r="O37" i="4" s="1"/>
  <c r="S37" i="4"/>
  <c r="J37" i="4" a="1"/>
  <c r="J37" i="4" s="1"/>
  <c r="T37" i="4"/>
  <c r="I37" i="4"/>
  <c r="U37" i="4" s="1"/>
  <c r="H38" i="4"/>
  <c r="B38" i="4"/>
  <c r="M34" i="4"/>
  <c r="D34" i="4"/>
  <c r="N34" i="4"/>
  <c r="C34" i="4"/>
  <c r="O34" i="4" s="1"/>
  <c r="S34" i="4"/>
  <c r="J34" i="4" a="1"/>
  <c r="J34" i="4" s="1"/>
  <c r="T34" i="4"/>
  <c r="I34" i="4"/>
  <c r="U34" i="4" s="1"/>
  <c r="K75" i="5" l="1"/>
  <c r="J74" i="5"/>
  <c r="F74" i="5"/>
  <c r="K74" i="5"/>
  <c r="G75" i="5"/>
  <c r="G74" i="5"/>
  <c r="D76" i="5"/>
  <c r="C77" i="5"/>
  <c r="C78" i="5" s="1"/>
  <c r="B39" i="4"/>
  <c r="H39" i="4"/>
  <c r="V37" i="4"/>
  <c r="P37" i="4"/>
  <c r="N38" i="4"/>
  <c r="C38" i="4"/>
  <c r="O38" i="4" s="1"/>
  <c r="M38" i="4"/>
  <c r="D38" i="4"/>
  <c r="P38" i="4" s="1"/>
  <c r="T38" i="4"/>
  <c r="I38" i="4"/>
  <c r="U38" i="4" s="1"/>
  <c r="S38" i="4"/>
  <c r="J38" i="4" a="1"/>
  <c r="J38" i="4" s="1"/>
  <c r="V38" i="4" s="1"/>
  <c r="V34" i="4"/>
  <c r="P34" i="4"/>
  <c r="C79" i="5" l="1"/>
  <c r="C80" i="5" s="1"/>
  <c r="C81" i="5" s="1"/>
  <c r="C82" i="5" s="1"/>
  <c r="D78" i="5"/>
  <c r="G77" i="5"/>
  <c r="K76" i="5"/>
  <c r="G76" i="5"/>
  <c r="K77" i="5"/>
  <c r="J76" i="5"/>
  <c r="F76" i="5"/>
  <c r="B42" i="4"/>
  <c r="H42" i="4"/>
  <c r="M39" i="4"/>
  <c r="D39" i="4"/>
  <c r="N39" i="4"/>
  <c r="C39" i="4"/>
  <c r="O39" i="4" s="1"/>
  <c r="S39" i="4"/>
  <c r="J39" i="4" a="1"/>
  <c r="J39" i="4" s="1"/>
  <c r="T39" i="4"/>
  <c r="I39" i="4"/>
  <c r="U39" i="4" s="1"/>
  <c r="K79" i="5" l="1"/>
  <c r="J78" i="5"/>
  <c r="F78" i="5"/>
  <c r="G79" i="5"/>
  <c r="G78" i="5"/>
  <c r="K78" i="5"/>
  <c r="D82" i="5"/>
  <c r="C83" i="5"/>
  <c r="C84" i="5" s="1"/>
  <c r="M42" i="4"/>
  <c r="D42" i="4"/>
  <c r="N42" i="4"/>
  <c r="C42" i="4"/>
  <c r="O42" i="4" s="1"/>
  <c r="S42" i="4"/>
  <c r="J42" i="4" a="1"/>
  <c r="J42" i="4" s="1"/>
  <c r="T42" i="4"/>
  <c r="I42" i="4"/>
  <c r="U42" i="4" s="1"/>
  <c r="H43" i="4"/>
  <c r="B43" i="4"/>
  <c r="V39" i="4"/>
  <c r="P39" i="4"/>
  <c r="C85" i="5" l="1"/>
  <c r="C86" i="5" s="1"/>
  <c r="D84" i="5"/>
  <c r="G83" i="5"/>
  <c r="K82" i="5"/>
  <c r="G82" i="5"/>
  <c r="K83" i="5"/>
  <c r="J82" i="5"/>
  <c r="F82" i="5"/>
  <c r="V42" i="4"/>
  <c r="P42" i="4"/>
  <c r="B44" i="4"/>
  <c r="H44" i="4"/>
  <c r="N43" i="4"/>
  <c r="C43" i="4"/>
  <c r="O43" i="4" s="1"/>
  <c r="M43" i="4"/>
  <c r="D43" i="4"/>
  <c r="T43" i="4"/>
  <c r="I43" i="4"/>
  <c r="U43" i="4" s="1"/>
  <c r="S43" i="4"/>
  <c r="J43" i="4" a="1"/>
  <c r="J43" i="4" s="1"/>
  <c r="K85" i="5" l="1"/>
  <c r="J84" i="5"/>
  <c r="F84" i="5"/>
  <c r="G85" i="5"/>
  <c r="G84" i="5"/>
  <c r="K84" i="5"/>
  <c r="D86" i="5"/>
  <c r="C87" i="5"/>
  <c r="C88" i="5" s="1"/>
  <c r="C89" i="5" s="1"/>
  <c r="C90" i="5" s="1"/>
  <c r="V43" i="4"/>
  <c r="P43" i="4"/>
  <c r="B47" i="4"/>
  <c r="H47" i="4"/>
  <c r="M44" i="4"/>
  <c r="D44" i="4"/>
  <c r="N44" i="4"/>
  <c r="C44" i="4"/>
  <c r="O44" i="4" s="1"/>
  <c r="S44" i="4"/>
  <c r="J44" i="4" a="1"/>
  <c r="J44" i="4" s="1"/>
  <c r="T44" i="4"/>
  <c r="I44" i="4"/>
  <c r="U44" i="4" s="1"/>
  <c r="C91" i="5" l="1"/>
  <c r="C92" i="5" s="1"/>
  <c r="D90" i="5"/>
  <c r="G87" i="5"/>
  <c r="K86" i="5"/>
  <c r="G86" i="5"/>
  <c r="F86" i="5"/>
  <c r="K87" i="5"/>
  <c r="J86" i="5"/>
  <c r="M47" i="4"/>
  <c r="D47" i="4"/>
  <c r="N47" i="4"/>
  <c r="C47" i="4"/>
  <c r="O47" i="4" s="1"/>
  <c r="S47" i="4"/>
  <c r="J47" i="4" a="1"/>
  <c r="J47" i="4" s="1"/>
  <c r="T47" i="4"/>
  <c r="I47" i="4"/>
  <c r="U47" i="4" s="1"/>
  <c r="H48" i="4"/>
  <c r="B48" i="4"/>
  <c r="V44" i="4"/>
  <c r="P44" i="4"/>
  <c r="K91" i="5" l="1"/>
  <c r="J90" i="5"/>
  <c r="F90" i="5"/>
  <c r="G91" i="5"/>
  <c r="G90" i="5"/>
  <c r="K90" i="5"/>
  <c r="D92" i="5"/>
  <c r="C93" i="5"/>
  <c r="C94" i="5" s="1"/>
  <c r="B49" i="4"/>
  <c r="H49" i="4"/>
  <c r="V47" i="4"/>
  <c r="P47" i="4"/>
  <c r="N48" i="4"/>
  <c r="C48" i="4"/>
  <c r="O48" i="4" s="1"/>
  <c r="M48" i="4"/>
  <c r="D48" i="4"/>
  <c r="T48" i="4"/>
  <c r="I48" i="4"/>
  <c r="U48" i="4" s="1"/>
  <c r="S48" i="4"/>
  <c r="J48" i="4" a="1"/>
  <c r="J48" i="4" s="1"/>
  <c r="C95" i="5" l="1"/>
  <c r="C96" i="5" s="1"/>
  <c r="C97" i="5" s="1"/>
  <c r="C98" i="5" s="1"/>
  <c r="D94" i="5"/>
  <c r="G93" i="5"/>
  <c r="K92" i="5"/>
  <c r="G92" i="5"/>
  <c r="F92" i="5"/>
  <c r="K93" i="5"/>
  <c r="J92" i="5"/>
  <c r="P48" i="4"/>
  <c r="H52" i="4"/>
  <c r="B52" i="4"/>
  <c r="M49" i="4"/>
  <c r="D49" i="4"/>
  <c r="N49" i="4"/>
  <c r="C49" i="4"/>
  <c r="O49" i="4" s="1"/>
  <c r="V48" i="4"/>
  <c r="S49" i="4"/>
  <c r="J49" i="4" a="1"/>
  <c r="J49" i="4" s="1"/>
  <c r="T49" i="4"/>
  <c r="I49" i="4"/>
  <c r="U49" i="4" s="1"/>
  <c r="K95" i="5" l="1"/>
  <c r="J94" i="5"/>
  <c r="F94" i="5"/>
  <c r="K94" i="5"/>
  <c r="G95" i="5"/>
  <c r="G94" i="5"/>
  <c r="D98" i="5"/>
  <c r="C99" i="5"/>
  <c r="C100" i="5" s="1"/>
  <c r="T52" i="4"/>
  <c r="I52" i="4"/>
  <c r="U52" i="4" s="1"/>
  <c r="S52" i="4"/>
  <c r="J52" i="4" a="1"/>
  <c r="J52" i="4" s="1"/>
  <c r="N52" i="4"/>
  <c r="C52" i="4"/>
  <c r="O52" i="4" s="1"/>
  <c r="M52" i="4"/>
  <c r="D52" i="4"/>
  <c r="H53" i="4"/>
  <c r="B53" i="4"/>
  <c r="P49" i="4"/>
  <c r="V49" i="4"/>
  <c r="G99" i="5" l="1"/>
  <c r="K98" i="5"/>
  <c r="G98" i="5"/>
  <c r="F98" i="5"/>
  <c r="K99" i="5"/>
  <c r="J98" i="5"/>
  <c r="C101" i="5"/>
  <c r="C102" i="5" s="1"/>
  <c r="D100" i="5"/>
  <c r="V52" i="4"/>
  <c r="P52" i="4"/>
  <c r="B54" i="4"/>
  <c r="H54" i="4"/>
  <c r="N53" i="4"/>
  <c r="C53" i="4"/>
  <c r="O53" i="4" s="1"/>
  <c r="M53" i="4"/>
  <c r="D53" i="4"/>
  <c r="T53" i="4"/>
  <c r="I53" i="4"/>
  <c r="U53" i="4" s="1"/>
  <c r="S53" i="4"/>
  <c r="J53" i="4" a="1"/>
  <c r="J53" i="4" s="1"/>
  <c r="V53" i="4" s="1"/>
  <c r="K101" i="5" l="1"/>
  <c r="J100" i="5"/>
  <c r="F100" i="5"/>
  <c r="K100" i="5"/>
  <c r="G101" i="5"/>
  <c r="G100" i="5"/>
  <c r="D102" i="5"/>
  <c r="C103" i="5"/>
  <c r="C104" i="5" s="1"/>
  <c r="P53" i="4"/>
  <c r="B57" i="4"/>
  <c r="H57" i="4"/>
  <c r="M54" i="4"/>
  <c r="D54" i="4"/>
  <c r="N54" i="4"/>
  <c r="C54" i="4"/>
  <c r="O54" i="4" s="1"/>
  <c r="S54" i="4"/>
  <c r="J54" i="4" a="1"/>
  <c r="J54" i="4" s="1"/>
  <c r="T54" i="4"/>
  <c r="I54" i="4"/>
  <c r="U54" i="4" s="1"/>
  <c r="G103" i="5" l="1"/>
  <c r="K102" i="5"/>
  <c r="G102" i="5"/>
  <c r="K103" i="5"/>
  <c r="J102" i="5"/>
  <c r="F102" i="5"/>
  <c r="M57" i="4"/>
  <c r="D57" i="4"/>
  <c r="N57" i="4"/>
  <c r="C57" i="4"/>
  <c r="O57" i="4" s="1"/>
  <c r="S57" i="4"/>
  <c r="J57" i="4" a="1"/>
  <c r="J57" i="4" s="1"/>
  <c r="T57" i="4"/>
  <c r="I57" i="4"/>
  <c r="U57" i="4" s="1"/>
  <c r="H58" i="4"/>
  <c r="B58" i="4"/>
  <c r="V54" i="4"/>
  <c r="P54" i="4"/>
  <c r="B59" i="4" l="1"/>
  <c r="H59" i="4"/>
  <c r="V57" i="4"/>
  <c r="P57" i="4"/>
  <c r="N58" i="4"/>
  <c r="C58" i="4"/>
  <c r="O58" i="4" s="1"/>
  <c r="M58" i="4"/>
  <c r="D58" i="4"/>
  <c r="T58" i="4"/>
  <c r="I58" i="4"/>
  <c r="U58" i="4" s="1"/>
  <c r="S58" i="4"/>
  <c r="J58" i="4" a="1"/>
  <c r="J58" i="4" s="1"/>
  <c r="V58" i="4" l="1"/>
  <c r="P58" i="4"/>
  <c r="B62" i="4"/>
  <c r="H62" i="4"/>
  <c r="M59" i="4"/>
  <c r="D59" i="4"/>
  <c r="N59" i="4"/>
  <c r="C59" i="4"/>
  <c r="O59" i="4" s="1"/>
  <c r="S59" i="4"/>
  <c r="J59" i="4" a="1"/>
  <c r="J59" i="4" s="1"/>
  <c r="T59" i="4"/>
  <c r="I59" i="4"/>
  <c r="U59" i="4" s="1"/>
  <c r="M62" i="4" l="1"/>
  <c r="D62" i="4"/>
  <c r="N62" i="4"/>
  <c r="C62" i="4"/>
  <c r="O62" i="4" s="1"/>
  <c r="S62" i="4"/>
  <c r="J62" i="4" a="1"/>
  <c r="J62" i="4" s="1"/>
  <c r="T62" i="4"/>
  <c r="I62" i="4"/>
  <c r="U62" i="4" s="1"/>
  <c r="H63" i="4"/>
  <c r="B63" i="4"/>
  <c r="P59" i="4"/>
  <c r="V59" i="4"/>
  <c r="B64" i="4" l="1"/>
  <c r="H64" i="4"/>
  <c r="V62" i="4"/>
  <c r="P62" i="4"/>
  <c r="N63" i="4"/>
  <c r="C63" i="4"/>
  <c r="O63" i="4" s="1"/>
  <c r="M63" i="4"/>
  <c r="D63" i="4"/>
  <c r="T63" i="4"/>
  <c r="I63" i="4"/>
  <c r="U63" i="4" s="1"/>
  <c r="S63" i="4"/>
  <c r="J63" i="4" a="1"/>
  <c r="J63" i="4" s="1"/>
  <c r="P63" i="4" l="1"/>
  <c r="V63" i="4"/>
  <c r="B67" i="4"/>
  <c r="H67" i="4"/>
  <c r="M64" i="4"/>
  <c r="D64" i="4"/>
  <c r="N64" i="4"/>
  <c r="C64" i="4"/>
  <c r="O64" i="4" s="1"/>
  <c r="S64" i="4"/>
  <c r="J64" i="4" a="1"/>
  <c r="J64" i="4" s="1"/>
  <c r="T64" i="4"/>
  <c r="I64" i="4"/>
  <c r="U64" i="4" s="1"/>
  <c r="M67" i="4" l="1"/>
  <c r="D67" i="4"/>
  <c r="N67" i="4"/>
  <c r="C67" i="4"/>
  <c r="O67" i="4" s="1"/>
  <c r="S67" i="4"/>
  <c r="J67" i="4" a="1"/>
  <c r="J67" i="4" s="1"/>
  <c r="T67" i="4"/>
  <c r="I67" i="4"/>
  <c r="U67" i="4" s="1"/>
  <c r="H68" i="4"/>
  <c r="B68" i="4"/>
  <c r="V64" i="4"/>
  <c r="P64" i="4"/>
  <c r="P67" i="4" l="1"/>
  <c r="B69" i="4"/>
  <c r="H69" i="4"/>
  <c r="V67" i="4"/>
  <c r="N68" i="4"/>
  <c r="C68" i="4"/>
  <c r="O68" i="4" s="1"/>
  <c r="M68" i="4"/>
  <c r="D68" i="4"/>
  <c r="T68" i="4"/>
  <c r="I68" i="4"/>
  <c r="U68" i="4" s="1"/>
  <c r="S68" i="4"/>
  <c r="J68" i="4" a="1"/>
  <c r="J68" i="4" s="1"/>
  <c r="P68" i="4" l="1"/>
  <c r="V68" i="4"/>
  <c r="H72" i="4"/>
  <c r="B72" i="4"/>
  <c r="S69" i="4"/>
  <c r="J69" i="4" a="1"/>
  <c r="J69" i="4" s="1"/>
  <c r="T69" i="4"/>
  <c r="I69" i="4"/>
  <c r="U69" i="4" s="1"/>
  <c r="M69" i="4"/>
  <c r="D69" i="4"/>
  <c r="N69" i="4"/>
  <c r="C69" i="4"/>
  <c r="O69" i="4" s="1"/>
  <c r="B73" i="4" l="1"/>
  <c r="H73" i="4"/>
  <c r="N72" i="4"/>
  <c r="C72" i="4"/>
  <c r="O72" i="4" s="1"/>
  <c r="M72" i="4"/>
  <c r="D72" i="4"/>
  <c r="P72" i="4" s="1"/>
  <c r="T72" i="4"/>
  <c r="I72" i="4"/>
  <c r="U72" i="4" s="1"/>
  <c r="S72" i="4"/>
  <c r="J72" i="4" a="1"/>
  <c r="J72" i="4" s="1"/>
  <c r="V69" i="4"/>
  <c r="P69" i="4"/>
  <c r="M73" i="4" l="1"/>
  <c r="D73" i="4"/>
  <c r="N73" i="4"/>
  <c r="C73" i="4"/>
  <c r="O73" i="4" s="1"/>
  <c r="V72" i="4"/>
  <c r="S73" i="4"/>
  <c r="J73" i="4" a="1"/>
  <c r="J73" i="4" s="1"/>
  <c r="T73" i="4"/>
  <c r="I73" i="4"/>
  <c r="U73" i="4" s="1"/>
  <c r="H74" i="4"/>
  <c r="B74" i="4"/>
  <c r="B77" i="4" l="1"/>
  <c r="H77" i="4"/>
  <c r="N74" i="4"/>
  <c r="C74" i="4"/>
  <c r="O74" i="4" s="1"/>
  <c r="M74" i="4"/>
  <c r="D74" i="4"/>
  <c r="T74" i="4"/>
  <c r="I74" i="4"/>
  <c r="U74" i="4" s="1"/>
  <c r="S74" i="4"/>
  <c r="J74" i="4" a="1"/>
  <c r="J74" i="4" s="1"/>
  <c r="P73" i="4"/>
  <c r="V73" i="4"/>
  <c r="V74" i="4" l="1"/>
  <c r="P74" i="4"/>
  <c r="M77" i="4"/>
  <c r="D77" i="4"/>
  <c r="N77" i="4"/>
  <c r="C77" i="4"/>
  <c r="O77" i="4" s="1"/>
  <c r="S77" i="4"/>
  <c r="J77" i="4" a="1"/>
  <c r="J77" i="4" s="1"/>
  <c r="T77" i="4"/>
  <c r="I77" i="4"/>
  <c r="U77" i="4" s="1"/>
  <c r="H78" i="4"/>
  <c r="B78" i="4"/>
  <c r="B79" i="4" l="1"/>
  <c r="H79" i="4"/>
  <c r="V77" i="4"/>
  <c r="P77" i="4"/>
  <c r="N78" i="4"/>
  <c r="C78" i="4"/>
  <c r="O78" i="4" s="1"/>
  <c r="M78" i="4"/>
  <c r="D78" i="4"/>
  <c r="T78" i="4"/>
  <c r="I78" i="4"/>
  <c r="U78" i="4" s="1"/>
  <c r="S78" i="4"/>
  <c r="J78" i="4" a="1"/>
  <c r="J78" i="4" s="1"/>
  <c r="V78" i="4" l="1"/>
  <c r="B82" i="4"/>
  <c r="H82" i="4"/>
  <c r="P78" i="4"/>
  <c r="M79" i="4"/>
  <c r="D79" i="4"/>
  <c r="N79" i="4"/>
  <c r="C79" i="4"/>
  <c r="O79" i="4" s="1"/>
  <c r="S79" i="4"/>
  <c r="J79" i="4" a="1"/>
  <c r="J79" i="4" s="1"/>
  <c r="T79" i="4"/>
  <c r="I79" i="4"/>
  <c r="U79" i="4" s="1"/>
  <c r="M82" i="4" l="1"/>
  <c r="D82" i="4"/>
  <c r="N82" i="4"/>
  <c r="C82" i="4"/>
  <c r="O82" i="4" s="1"/>
  <c r="S82" i="4"/>
  <c r="J82" i="4" a="1"/>
  <c r="J82" i="4" s="1"/>
  <c r="T82" i="4"/>
  <c r="I82" i="4"/>
  <c r="U82" i="4" s="1"/>
  <c r="H83" i="4"/>
  <c r="B83" i="4"/>
  <c r="V79" i="4"/>
  <c r="P79" i="4"/>
  <c r="B84" i="4" l="1"/>
  <c r="H84" i="4"/>
  <c r="V82" i="4"/>
  <c r="P82" i="4"/>
  <c r="N83" i="4"/>
  <c r="C83" i="4"/>
  <c r="O83" i="4" s="1"/>
  <c r="M83" i="4"/>
  <c r="D83" i="4"/>
  <c r="T83" i="4"/>
  <c r="I83" i="4"/>
  <c r="U83" i="4" s="1"/>
  <c r="S83" i="4"/>
  <c r="J83" i="4" a="1"/>
  <c r="J83" i="4" s="1"/>
  <c r="P83" i="4" l="1"/>
  <c r="V83" i="4"/>
  <c r="M84" i="4"/>
  <c r="D84" i="4"/>
  <c r="N84" i="4"/>
  <c r="C84" i="4"/>
  <c r="O84" i="4" s="1"/>
  <c r="S84" i="4"/>
  <c r="J84" i="4" a="1"/>
  <c r="J84" i="4" s="1"/>
  <c r="T84" i="4"/>
  <c r="I84" i="4"/>
  <c r="U84" i="4" s="1"/>
  <c r="V84" i="4" l="1"/>
  <c r="P8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<sst xmlns="http://schemas.openxmlformats.org/spreadsheetml/2006/main" count="715" uniqueCount="353">
  <si>
    <t>cup</t>
  </si>
  <si>
    <t>cake</t>
  </si>
  <si>
    <t>owl</t>
  </si>
  <si>
    <t>glasses</t>
  </si>
  <si>
    <t>penguin</t>
  </si>
  <si>
    <t>orange juice</t>
  </si>
  <si>
    <t>carrot</t>
  </si>
  <si>
    <t>broccoli</t>
  </si>
  <si>
    <t>spaghetti</t>
  </si>
  <si>
    <t>van</t>
  </si>
  <si>
    <t>scooter</t>
  </si>
  <si>
    <t>bus</t>
  </si>
  <si>
    <t>truck</t>
  </si>
  <si>
    <t>swan</t>
  </si>
  <si>
    <t>cat</t>
  </si>
  <si>
    <t>dog</t>
  </si>
  <si>
    <t>castle</t>
  </si>
  <si>
    <t>flag</t>
  </si>
  <si>
    <t>princess</t>
  </si>
  <si>
    <t>fairy</t>
  </si>
  <si>
    <t>ball</t>
  </si>
  <si>
    <t>gloves</t>
  </si>
  <si>
    <t>scarf</t>
  </si>
  <si>
    <t>monkey</t>
  </si>
  <si>
    <t>sea</t>
  </si>
  <si>
    <t>boat</t>
  </si>
  <si>
    <t>ship</t>
  </si>
  <si>
    <t>island</t>
  </si>
  <si>
    <t>doll</t>
  </si>
  <si>
    <t>heart</t>
  </si>
  <si>
    <t>rabbit</t>
  </si>
  <si>
    <t>crown</t>
  </si>
  <si>
    <t>pear</t>
  </si>
  <si>
    <t>tomato</t>
  </si>
  <si>
    <t>apple</t>
  </si>
  <si>
    <t>tree</t>
  </si>
  <si>
    <t>train</t>
  </si>
  <si>
    <t>bridge</t>
  </si>
  <si>
    <t>plane</t>
  </si>
  <si>
    <t>spade</t>
  </si>
  <si>
    <t>horse</t>
  </si>
  <si>
    <t>snow man</t>
  </si>
  <si>
    <t>umbrella</t>
  </si>
  <si>
    <t>rain</t>
  </si>
  <si>
    <t>mole</t>
  </si>
  <si>
    <t>ladybird</t>
  </si>
  <si>
    <t>fly</t>
  </si>
  <si>
    <t>butterfly</t>
  </si>
  <si>
    <t>bed</t>
  </si>
  <si>
    <t>mouse</t>
  </si>
  <si>
    <t>sheep</t>
  </si>
  <si>
    <t>cow</t>
  </si>
  <si>
    <t>hair</t>
  </si>
  <si>
    <t>mermaid</t>
  </si>
  <si>
    <t>boot</t>
  </si>
  <si>
    <t>girl</t>
  </si>
  <si>
    <t>boy</t>
  </si>
  <si>
    <t>baby</t>
  </si>
  <si>
    <t>bouncy ball</t>
  </si>
  <si>
    <t>duck</t>
  </si>
  <si>
    <t>hat</t>
  </si>
  <si>
    <t>cloud</t>
  </si>
  <si>
    <t>turtle</t>
  </si>
  <si>
    <t>snake</t>
  </si>
  <si>
    <t>fox</t>
  </si>
  <si>
    <t>hedgehog</t>
  </si>
  <si>
    <t>piano</t>
  </si>
  <si>
    <t>bubbles</t>
  </si>
  <si>
    <t>rocket</t>
  </si>
  <si>
    <t>moon</t>
  </si>
  <si>
    <t>planet</t>
  </si>
  <si>
    <t>sweet</t>
  </si>
  <si>
    <t>teddy bear</t>
  </si>
  <si>
    <t>pig</t>
  </si>
  <si>
    <t>flower</t>
  </si>
  <si>
    <t>spider</t>
  </si>
  <si>
    <t>ant</t>
  </si>
  <si>
    <t>worm</t>
  </si>
  <si>
    <t>Word</t>
  </si>
  <si>
    <t>Duplicate</t>
  </si>
  <si>
    <t>Point Drawing</t>
  </si>
  <si>
    <t>watermelon</t>
  </si>
  <si>
    <t>backpack</t>
  </si>
  <si>
    <t>toddler</t>
  </si>
  <si>
    <t>wind</t>
  </si>
  <si>
    <t>spring</t>
  </si>
  <si>
    <t>summer</t>
  </si>
  <si>
    <t>winter</t>
  </si>
  <si>
    <t>storm</t>
  </si>
  <si>
    <t>composter</t>
  </si>
  <si>
    <t>bridge troll</t>
  </si>
  <si>
    <t>puppy</t>
  </si>
  <si>
    <t>treasure island</t>
  </si>
  <si>
    <t>rainbow</t>
  </si>
  <si>
    <t>star</t>
  </si>
  <si>
    <t>treasure</t>
  </si>
  <si>
    <t>ballerina</t>
  </si>
  <si>
    <t>see-saw</t>
  </si>
  <si>
    <t>water slide</t>
  </si>
  <si>
    <t>spaceship</t>
  </si>
  <si>
    <t>sea turtle</t>
  </si>
  <si>
    <t>Length</t>
  </si>
  <si>
    <t>sleeping</t>
  </si>
  <si>
    <t>snoring</t>
  </si>
  <si>
    <t>rocking horse</t>
  </si>
  <si>
    <t>sleeping beauty</t>
  </si>
  <si>
    <t>christmas</t>
  </si>
  <si>
    <t>shooting star</t>
  </si>
  <si>
    <t>computer</t>
  </si>
  <si>
    <t>ipad</t>
  </si>
  <si>
    <t>stickman house</t>
  </si>
  <si>
    <t>crescent moon</t>
  </si>
  <si>
    <t>solar system</t>
  </si>
  <si>
    <t>slide</t>
  </si>
  <si>
    <t>waves</t>
  </si>
  <si>
    <t>bike</t>
  </si>
  <si>
    <t>cycling fast</t>
  </si>
  <si>
    <t>car</t>
  </si>
  <si>
    <t>racing car</t>
  </si>
  <si>
    <t>pirate ship</t>
  </si>
  <si>
    <t>Words</t>
  </si>
  <si>
    <t>Extra Points</t>
  </si>
  <si>
    <t>Extra word</t>
  </si>
  <si>
    <t>tiger</t>
  </si>
  <si>
    <t>zebra</t>
  </si>
  <si>
    <t>lion</t>
  </si>
  <si>
    <t>seagull</t>
  </si>
  <si>
    <t>caterpillar</t>
  </si>
  <si>
    <t>candle</t>
  </si>
  <si>
    <t>shed</t>
  </si>
  <si>
    <t>dolphin</t>
  </si>
  <si>
    <t>whale</t>
  </si>
  <si>
    <t>snail</t>
  </si>
  <si>
    <t>Gruffalo</t>
  </si>
  <si>
    <t>Ice-cream van</t>
  </si>
  <si>
    <t>key</t>
  </si>
  <si>
    <t>nose</t>
  </si>
  <si>
    <t>mouth</t>
  </si>
  <si>
    <t>eye</t>
  </si>
  <si>
    <t>ears</t>
  </si>
  <si>
    <t>hand</t>
  </si>
  <si>
    <t>tent</t>
  </si>
  <si>
    <t>Saturn</t>
  </si>
  <si>
    <t>king</t>
  </si>
  <si>
    <t>clock</t>
  </si>
  <si>
    <t>sword</t>
  </si>
  <si>
    <t>wand</t>
  </si>
  <si>
    <t>water</t>
  </si>
  <si>
    <t>house</t>
  </si>
  <si>
    <t>window</t>
  </si>
  <si>
    <t>door</t>
  </si>
  <si>
    <t>frog</t>
  </si>
  <si>
    <t>school</t>
  </si>
  <si>
    <t>banana</t>
  </si>
  <si>
    <t>apple juice</t>
  </si>
  <si>
    <t>bowling ball</t>
  </si>
  <si>
    <t>bunker bed</t>
  </si>
  <si>
    <t>cupcake</t>
  </si>
  <si>
    <t>hospital</t>
  </si>
  <si>
    <t>ambulance</t>
  </si>
  <si>
    <t>cello tape</t>
  </si>
  <si>
    <t>scissors</t>
  </si>
  <si>
    <t>piggy bank</t>
  </si>
  <si>
    <t>rock</t>
  </si>
  <si>
    <t>dandelion</t>
  </si>
  <si>
    <t>swings</t>
  </si>
  <si>
    <t>playground</t>
  </si>
  <si>
    <t>big ben</t>
  </si>
  <si>
    <t>zoo</t>
  </si>
  <si>
    <t>sun</t>
  </si>
  <si>
    <t>book</t>
  </si>
  <si>
    <t>fly and poo</t>
  </si>
  <si>
    <t>magician hat</t>
  </si>
  <si>
    <t>lamb</t>
  </si>
  <si>
    <t>birthday</t>
  </si>
  <si>
    <t>knight</t>
  </si>
  <si>
    <t>dragon</t>
  </si>
  <si>
    <t>tiger came to tea</t>
  </si>
  <si>
    <t>doll house</t>
  </si>
  <si>
    <t>wolf</t>
  </si>
  <si>
    <t>sea lion</t>
  </si>
  <si>
    <t>pencil</t>
  </si>
  <si>
    <t>alien</t>
  </si>
  <si>
    <t>giant</t>
  </si>
  <si>
    <t>mountain</t>
  </si>
  <si>
    <t>volcano</t>
  </si>
  <si>
    <t>beach</t>
  </si>
  <si>
    <t>farm</t>
  </si>
  <si>
    <t>hen</t>
  </si>
  <si>
    <t>chicken</t>
  </si>
  <si>
    <t>egg</t>
  </si>
  <si>
    <t>dinosaur</t>
  </si>
  <si>
    <t>fork</t>
  </si>
  <si>
    <t>knife</t>
  </si>
  <si>
    <t>spoon</t>
  </si>
  <si>
    <t>fire</t>
  </si>
  <si>
    <t>magic</t>
  </si>
  <si>
    <t>ice</t>
  </si>
  <si>
    <t>Random Position</t>
  </si>
  <si>
    <t>London eye</t>
  </si>
  <si>
    <t>strawberry</t>
  </si>
  <si>
    <t>Grown-Ups</t>
  </si>
  <si>
    <t>escalator</t>
  </si>
  <si>
    <t>library</t>
  </si>
  <si>
    <t>ruler</t>
  </si>
  <si>
    <t>helicopter</t>
  </si>
  <si>
    <t>mom</t>
  </si>
  <si>
    <t>dad</t>
  </si>
  <si>
    <t>autumn</t>
  </si>
  <si>
    <t>father Christmas</t>
  </si>
  <si>
    <t>ice cream</t>
  </si>
  <si>
    <t>brown leaves</t>
  </si>
  <si>
    <t>Olaf</t>
  </si>
  <si>
    <t>from a country</t>
  </si>
  <si>
    <t>campfire</t>
  </si>
  <si>
    <t>hiking boots</t>
  </si>
  <si>
    <t>rubbish truck</t>
  </si>
  <si>
    <t>tea pot</t>
  </si>
  <si>
    <t>tea party</t>
  </si>
  <si>
    <t>fire truck</t>
  </si>
  <si>
    <t>rescuing kitty</t>
  </si>
  <si>
    <t>Earth</t>
  </si>
  <si>
    <t>double rainbow</t>
  </si>
  <si>
    <t>sand castle</t>
  </si>
  <si>
    <t>incy wincy spider</t>
  </si>
  <si>
    <t>mountain rescue</t>
  </si>
  <si>
    <t>television</t>
  </si>
  <si>
    <t>remote control</t>
  </si>
  <si>
    <t>wave</t>
  </si>
  <si>
    <t>wizard</t>
  </si>
  <si>
    <t>magic wand</t>
  </si>
  <si>
    <t>elephant</t>
  </si>
  <si>
    <t>kangooroo</t>
  </si>
  <si>
    <t>football</t>
  </si>
  <si>
    <t>pan</t>
  </si>
  <si>
    <t>glass of water</t>
  </si>
  <si>
    <t>sausage and mash</t>
  </si>
  <si>
    <t>necklace</t>
  </si>
  <si>
    <t>hair clip</t>
  </si>
  <si>
    <t>trouser</t>
  </si>
  <si>
    <t>shorts</t>
  </si>
  <si>
    <t>dress</t>
  </si>
  <si>
    <t>teacher</t>
  </si>
  <si>
    <t>music</t>
  </si>
  <si>
    <t>mushroom</t>
  </si>
  <si>
    <t>tooth fairy</t>
  </si>
  <si>
    <t>bottle</t>
  </si>
  <si>
    <t>train tracks</t>
  </si>
  <si>
    <t>lego</t>
  </si>
  <si>
    <t>children</t>
  </si>
  <si>
    <t>goalkeeper</t>
  </si>
  <si>
    <t>nativity play</t>
  </si>
  <si>
    <t>bottle of milk</t>
  </si>
  <si>
    <t>treasure map</t>
  </si>
  <si>
    <t>train station</t>
  </si>
  <si>
    <t>train crossing</t>
  </si>
  <si>
    <t>camping</t>
  </si>
  <si>
    <t>doctors</t>
  </si>
  <si>
    <t>trampoline</t>
  </si>
  <si>
    <t>snakes and ladder</t>
  </si>
  <si>
    <t>game</t>
  </si>
  <si>
    <t>police</t>
  </si>
  <si>
    <t>chasing thieves</t>
  </si>
  <si>
    <t>mat</t>
  </si>
  <si>
    <t>knee</t>
  </si>
  <si>
    <t>light</t>
  </si>
  <si>
    <t>lolly</t>
  </si>
  <si>
    <t>sing</t>
  </si>
  <si>
    <t>stair</t>
  </si>
  <si>
    <t>yell</t>
  </si>
  <si>
    <t>run</t>
  </si>
  <si>
    <t>moana</t>
  </si>
  <si>
    <t>alien ship</t>
  </si>
  <si>
    <t>love</t>
  </si>
  <si>
    <t>kitchen</t>
  </si>
  <si>
    <t>cucumber</t>
  </si>
  <si>
    <t>foam</t>
  </si>
  <si>
    <t>galaxy</t>
  </si>
  <si>
    <t>ants eating leaves</t>
  </si>
  <si>
    <t>Truncate</t>
  </si>
  <si>
    <t>GrownUps</t>
  </si>
  <si>
    <t>Double Decker</t>
  </si>
  <si>
    <t>kayak</t>
  </si>
  <si>
    <t>Stormy cloud</t>
  </si>
  <si>
    <t>electric scooter</t>
  </si>
  <si>
    <t>rock pools</t>
  </si>
  <si>
    <t>Grownups Combined</t>
  </si>
  <si>
    <t>Grownups Line 1</t>
  </si>
  <si>
    <t>Grownups Line 2</t>
  </si>
  <si>
    <t>jack and the beanstalk</t>
  </si>
  <si>
    <t>Length Grownups</t>
  </si>
  <si>
    <t>fairy   godmother</t>
  </si>
  <si>
    <t>courtsy</t>
  </si>
  <si>
    <t>monkey eating banana</t>
  </si>
  <si>
    <t>friend</t>
  </si>
  <si>
    <t>switch off</t>
  </si>
  <si>
    <t>well</t>
  </si>
  <si>
    <t>miss</t>
  </si>
  <si>
    <t>buzz</t>
  </si>
  <si>
    <t>Yes</t>
  </si>
  <si>
    <t>think</t>
  </si>
  <si>
    <t>sunset</t>
  </si>
  <si>
    <t>jumping</t>
  </si>
  <si>
    <t>coin</t>
  </si>
  <si>
    <t>toy</t>
  </si>
  <si>
    <t>pool</t>
  </si>
  <si>
    <t>foot</t>
  </si>
  <si>
    <t>wood</t>
  </si>
  <si>
    <t>snow</t>
  </si>
  <si>
    <t>astronaut</t>
  </si>
  <si>
    <t>scared</t>
  </si>
  <si>
    <t>bear</t>
  </si>
  <si>
    <t>beard</t>
  </si>
  <si>
    <t>bedroom</t>
  </si>
  <si>
    <t>Enabled</t>
  </si>
  <si>
    <t>coffee</t>
  </si>
  <si>
    <t>tree house</t>
  </si>
  <si>
    <t>firemen</t>
  </si>
  <si>
    <t>Sunday roast</t>
  </si>
  <si>
    <t>bedtime</t>
  </si>
  <si>
    <t>laptop</t>
  </si>
  <si>
    <t>rainbox</t>
  </si>
  <si>
    <t>puzzle</t>
  </si>
  <si>
    <t>sunglasses</t>
  </si>
  <si>
    <t>spell book</t>
  </si>
  <si>
    <t>credit card</t>
  </si>
  <si>
    <t>pond</t>
  </si>
  <si>
    <t>Lego Friends</t>
  </si>
  <si>
    <t>yoga</t>
  </si>
  <si>
    <t>hail storm</t>
  </si>
  <si>
    <t>skiing</t>
  </si>
  <si>
    <t xml:space="preserve">castle </t>
  </si>
  <si>
    <t>elves</t>
  </si>
  <si>
    <t>running race</t>
  </si>
  <si>
    <t>dinner</t>
  </si>
  <si>
    <t>plait</t>
  </si>
  <si>
    <t>Queen</t>
  </si>
  <si>
    <t>Rabbit</t>
  </si>
  <si>
    <t>Easter</t>
  </si>
  <si>
    <t>ghost</t>
  </si>
  <si>
    <t>monkey bar</t>
  </si>
  <si>
    <t>night</t>
  </si>
  <si>
    <t>sweet shop</t>
  </si>
  <si>
    <t>airport</t>
  </si>
  <si>
    <t>mask</t>
  </si>
  <si>
    <t>shaun</t>
  </si>
  <si>
    <t>oasis</t>
  </si>
  <si>
    <t>coffee shop</t>
  </si>
  <si>
    <t>maui</t>
  </si>
  <si>
    <t>beaver</t>
  </si>
  <si>
    <t>forest</t>
  </si>
  <si>
    <t>night animals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</si>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</sst>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Letters for Learners"/>
    </font>
    <font>
      <sz val="28"/>
      <color theme="1"/>
      <name val="Letters for Learners"/>
    </font>
    <font>
      <sz val="22"/>
      <color theme="1"/>
      <name val="Letters for Learners"/>
    </font>
    <font>
      <b/>
      <sz val="20"/>
      <color theme="1"/>
      <name val="Letters for Learners"/>
    </font>
    <font>
      <sz val="20"/>
      <color theme="1"/>
      <name val="Letters for Learners"/>
    </font>
    <font>
      <sz val="11"/>
      <color theme="1"/>
      <name val="Letters for Learners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9" xfId="0" applyFont="1" applyBorder="1"/>
    <xf numFmtId="0" fontId="1" fillId="0" borderId="0" xfId="0" applyFont="1" applyBorder="1"/>
    <xf numFmtId="0" fontId="0" fillId="0" borderId="0" xfId="0" applyFont="1" applyBorder="1"/>
    <xf numFmtId="0" fontId="5" fillId="0" borderId="8" xfId="0" applyFont="1" applyBorder="1"/>
    <xf numFmtId="0" fontId="0" fillId="0" borderId="0" xfId="0" applyFont="1" applyBorder="1" applyAlignment="1">
      <alignment horizontal="left" vertical="center"/>
    </xf>
    <xf numFmtId="0" fontId="4" fillId="0" borderId="0" xfId="0" applyFont="1"/>
    <xf numFmtId="0" fontId="4" fillId="0" borderId="12" xfId="0" applyFont="1" applyBorder="1"/>
    <xf numFmtId="0" fontId="0" fillId="0" borderId="12" xfId="0" applyFont="1" applyBorder="1"/>
    <xf numFmtId="0" fontId="0" fillId="2" borderId="0" xfId="0" applyFont="1" applyFill="1"/>
    <xf numFmtId="0" fontId="0" fillId="3" borderId="1" xfId="0" applyFont="1" applyFill="1" applyBorder="1"/>
    <xf numFmtId="0" fontId="0" fillId="3" borderId="0" xfId="0" applyFont="1" applyFill="1" applyBorder="1"/>
    <xf numFmtId="0" fontId="0" fillId="4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7" borderId="0" xfId="0" applyFont="1" applyFill="1" applyBorder="1"/>
    <xf numFmtId="0" fontId="0" fillId="8" borderId="0" xfId="0" applyFont="1" applyFill="1"/>
    <xf numFmtId="0" fontId="0" fillId="0" borderId="13" xfId="0" applyFont="1" applyBorder="1"/>
    <xf numFmtId="0" fontId="7" fillId="0" borderId="14" xfId="0" applyFont="1" applyBorder="1"/>
    <xf numFmtId="0" fontId="1" fillId="0" borderId="14" xfId="0" applyFont="1" applyBorder="1"/>
    <xf numFmtId="0" fontId="1" fillId="0" borderId="11" xfId="0" applyFont="1" applyBorder="1"/>
    <xf numFmtId="0" fontId="4" fillId="0" borderId="15" xfId="0" applyFont="1" applyBorder="1"/>
    <xf numFmtId="0" fontId="0" fillId="0" borderId="15" xfId="0" applyFont="1" applyBorder="1"/>
    <xf numFmtId="0" fontId="0" fillId="0" borderId="10" xfId="0" applyFont="1" applyBorder="1"/>
    <xf numFmtId="0" fontId="4" fillId="0" borderId="0" xfId="0" applyFont="1" applyBorder="1"/>
    <xf numFmtId="0" fontId="8" fillId="0" borderId="3" xfId="0" applyFont="1" applyBorder="1"/>
    <xf numFmtId="0" fontId="8" fillId="0" borderId="8" xfId="0" applyFont="1" applyBorder="1"/>
    <xf numFmtId="0" fontId="8" fillId="0" borderId="3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" fontId="9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43" fontId="1" fillId="0" borderId="0" xfId="1" applyFont="1" applyBorder="1"/>
    <xf numFmtId="43" fontId="0" fillId="0" borderId="0" xfId="1" applyFont="1" applyBorder="1" applyAlignment="1">
      <alignment horizontal="left" vertical="center"/>
    </xf>
    <xf numFmtId="43" fontId="0" fillId="0" borderId="0" xfId="1" applyFont="1" applyBorder="1"/>
    <xf numFmtId="0" fontId="6" fillId="0" borderId="3" xfId="0" quotePrefix="1" applyFont="1" applyBorder="1" applyAlignment="1">
      <alignment horizontal="right" vertical="center" indent="1"/>
    </xf>
    <xf numFmtId="0" fontId="0" fillId="0" borderId="15" xfId="0" applyNumberFormat="1" applyFont="1" applyBorder="1"/>
    <xf numFmtId="0" fontId="0" fillId="0" borderId="12" xfId="0" applyNumberFormat="1" applyFont="1" applyBorder="1"/>
    <xf numFmtId="0" fontId="0" fillId="0" borderId="10" xfId="0" applyNumberFormat="1" applyFont="1" applyBorder="1"/>
    <xf numFmtId="0" fontId="0" fillId="0" borderId="13" xfId="0" applyNumberFormat="1" applyFont="1" applyBorder="1"/>
    <xf numFmtId="0" fontId="10" fillId="0" borderId="2" xfId="0" applyFont="1" applyBorder="1"/>
    <xf numFmtId="0" fontId="11" fillId="0" borderId="3" xfId="0" applyFont="1" applyBorder="1" applyAlignment="1">
      <alignment horizontal="left"/>
    </xf>
    <xf numFmtId="0" fontId="11" fillId="0" borderId="3" xfId="0" applyFont="1" applyBorder="1"/>
    <xf numFmtId="0" fontId="12" fillId="0" borderId="3" xfId="0" quotePrefix="1" applyFont="1" applyBorder="1"/>
    <xf numFmtId="0" fontId="13" fillId="0" borderId="3" xfId="0" applyFont="1" applyBorder="1" applyAlignment="1">
      <alignment horizontal="center" vertical="center"/>
    </xf>
    <xf numFmtId="0" fontId="10" fillId="0" borderId="4" xfId="0" applyFont="1" applyBorder="1"/>
    <xf numFmtId="0" fontId="14" fillId="0" borderId="0" xfId="0" applyFont="1"/>
    <xf numFmtId="0" fontId="10" fillId="0" borderId="5" xfId="0" applyFont="1" applyBorder="1" applyAlignment="1">
      <alignment vertical="center"/>
    </xf>
    <xf numFmtId="1" fontId="11" fillId="0" borderId="0" xfId="0" applyNumberFormat="1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43" fontId="13" fillId="0" borderId="0" xfId="1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/>
    <xf numFmtId="0" fontId="11" fillId="0" borderId="8" xfId="0" applyFont="1" applyBorder="1" applyAlignment="1">
      <alignment horizontal="left"/>
    </xf>
    <xf numFmtId="0" fontId="11" fillId="0" borderId="8" xfId="0" applyFont="1" applyBorder="1"/>
    <xf numFmtId="0" fontId="13" fillId="0" borderId="8" xfId="0" applyFont="1" applyBorder="1"/>
    <xf numFmtId="0" fontId="13" fillId="0" borderId="8" xfId="0" applyFont="1" applyBorder="1" applyAlignment="1">
      <alignment horizontal="center" vertical="center"/>
    </xf>
    <xf numFmtId="0" fontId="10" fillId="0" borderId="9" xfId="0" applyFont="1" applyBorder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979ACEAC-4AB0-4AB0-8CDF-3A99C2B7A5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5DE10-0D2E-403B-BD46-CF5525542818}" name="Table1" displayName="Table1" ref="A1:L225" totalsRowShown="0" headerRowDxfId="15" dataDxfId="13" headerRowBorderDxfId="14" tableBorderDxfId="12">
  <autoFilter ref="A1:L225" xr:uid="{571A5C36-0303-427A-9437-837BED5D01C5}"/>
  <sortState xmlns:xlrd2="http://schemas.microsoft.com/office/spreadsheetml/2017/richdata2" ref="A2:L225">
    <sortCondition ref="C1:C225"/>
  </sortState>
  <tableColumns count="12">
    <tableColumn id="1" xr3:uid="{C04F8F9A-9D23-401D-9E8A-2515C22A706F}" name="Word" dataDxfId="11"/>
    <tableColumn id="2" xr3:uid="{AD49E273-E918-4F36-9BE3-D9286F9DDD74}" name="Random Position" dataDxfId="10">
      <calculatedColumnFormula>RANDBETWEEN(1,COUNTA($A:$A)*10)</calculatedColumnFormula>
    </tableColumn>
    <tableColumn id="3" xr3:uid="{F4227F3D-FCCB-462B-ADA3-08F679F4A193}" name="Point Drawing" dataDxfId="9"/>
    <tableColumn id="4" xr3:uid="{C509C092-A646-4F98-A355-AD623D11F3E2}" name="GrownUps" dataDxfId="8"/>
    <tableColumn id="5" xr3:uid="{A428B343-D185-4F90-9ABA-5DEFC0135C2F}" name="Extra Points" dataDxfId="7"/>
    <tableColumn id="8" xr3:uid="{33950187-8E1F-45B2-AA0B-71EC9594C1C6}" name="Grownups Combined" dataDxfId="6">
      <calculatedColumnFormula>IF(Table1[[#This Row],[GrownUps]]="",Table1[[#This Row],[Word]],Table1[[#This Row],[GrownUps]])</calculatedColumnFormula>
    </tableColumn>
    <tableColumn id="10" xr3:uid="{44238AFB-ACC7-41D6-9F18-5CA072302343}" name="Grownups Line 1" dataDxfId="5">
      <calculatedColumnFormula>IF(LEN(Table1[[#This Row],[Grownups Combined]])&gt;truncate,LEFT(Table1[[#This Row],[Grownups Combined]]&amp;" ",FIND(" ",Table1[[#This Row],[Grownups Combined]]&amp;" ",truncate-3)), Table1[[#This Row],[Grownups Combined]])</calculatedColumnFormula>
    </tableColumn>
    <tableColumn id="9" xr3:uid="{2163C992-6306-4253-AEB1-C6C2E486E5B9}" name="Grownups Line 2" dataDxfId="4">
      <calculatedColumnFormula>LEFT(IF(LEN(Table1[[#This Row],[Grownups Combined]])&gt;truncate,TRIM(MID(Table1[[#This Row],[Grownups Combined]],LEN(Table1[[#This Row],[Grownups Line 1]]),200)),""),truncate)</calculatedColumnFormula>
    </tableColumn>
    <tableColumn id="6" xr3:uid="{9C47C1D9-BB6F-4E17-B7CC-E1D9217264A5}" name="Length" dataDxfId="3">
      <calculatedColumnFormula>LEN(A2)</calculatedColumnFormula>
    </tableColumn>
    <tableColumn id="11" xr3:uid="{D1A94AA5-043C-42E5-B1D8-0D09CFAC6D80}" name="Length Grownups" dataDxfId="2">
      <calculatedColumnFormula>LEN(Table1[[#This Row],[Grownups Combined]])</calculatedColumnFormula>
    </tableColumn>
    <tableColumn id="12" xr3:uid="{8D8C2F5B-537D-4485-898C-06F78644464D}" name="Enabled" dataDxfId="1"/>
    <tableColumn id="7" xr3:uid="{377FBAD3-A082-4E28-934E-7797E35D3ED1}" name="Duplicate" dataDxfId="0">
      <calculatedColumnFormula>IF(OR((COUNTIF(A:A,D2)+COUNTIF(D:D,D2))&gt;1, (COUNTIF(A:A,A2)+COUNTIF(D:D,A2))&gt;1),"DUPLICATE","OK")</calculatedColumnFormula>
    </tableColumn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D513-E831-48B3-AFDC-85D54347B7A1}">
  <sheetPr codeName="Sheet1"/>
  <dimension ref="A1:Y225"/>
  <sheetViews>
    <sheetView topLeftCell="A166" zoomScaleNormal="100" workbookViewId="0">
      <selection activeCell="D142" sqref="D142"/>
    </sheetView>
  </sheetViews>
  <sheetFormatPr defaultColWidth="9.140625" defaultRowHeight="15" x14ac:dyDescent="0.25"/>
  <cols>
    <col min="1" max="1" width="19.42578125" style="14" customWidth="1"/>
    <col min="2" max="2" width="10" style="1" customWidth="1"/>
    <col min="3" max="3" width="12.7109375" style="1" customWidth="1"/>
    <col min="4" max="4" width="20.85546875" style="1" customWidth="1"/>
    <col min="6" max="6" width="24.140625" customWidth="1"/>
    <col min="7" max="7" width="25.140625" customWidth="1"/>
    <col min="8" max="8" width="25" style="1" customWidth="1"/>
    <col min="9" max="13" width="20.85546875" style="1" customWidth="1"/>
    <col min="14" max="14" width="17" style="1" customWidth="1"/>
    <col min="15" max="15" width="14.28515625" style="1" customWidth="1"/>
    <col min="16" max="16" width="9.140625" style="1"/>
    <col min="17" max="17" width="9.140625" style="17"/>
    <col min="18" max="19" width="17.85546875" style="17" customWidth="1"/>
    <col min="20" max="20" width="9.140625" style="20"/>
    <col min="21" max="22" width="17.85546875" style="20" customWidth="1"/>
    <col min="23" max="23" width="9.140625" style="24"/>
    <col min="24" max="24" width="17.85546875" style="24" customWidth="1"/>
    <col min="25" max="25" width="9.140625" style="24"/>
    <col min="26" max="16384" width="9.140625" style="1"/>
  </cols>
  <sheetData>
    <row r="1" spans="1:25" x14ac:dyDescent="0.25">
      <c r="A1" s="26" t="s">
        <v>78</v>
      </c>
      <c r="B1" s="27" t="s">
        <v>198</v>
      </c>
      <c r="C1" s="27" t="s">
        <v>80</v>
      </c>
      <c r="D1" s="27" t="s">
        <v>280</v>
      </c>
      <c r="E1" s="27" t="s">
        <v>121</v>
      </c>
      <c r="F1" s="27" t="s">
        <v>286</v>
      </c>
      <c r="G1" s="27" t="s">
        <v>287</v>
      </c>
      <c r="H1" s="27" t="s">
        <v>288</v>
      </c>
      <c r="I1" s="27" t="s">
        <v>101</v>
      </c>
      <c r="J1" s="28" t="s">
        <v>290</v>
      </c>
      <c r="K1" s="28" t="s">
        <v>314</v>
      </c>
      <c r="L1" s="28" t="s">
        <v>79</v>
      </c>
      <c r="N1" s="17">
        <v>1</v>
      </c>
      <c r="O1" s="18" t="str" cm="1">
        <f t="array" aca="1" ref="O1:P77" ca="1">_xlfn._xlws.SORT(_xlfn._xlws.FILTER(wordlist,(OFFSET(wordlist,0,2,,1)=N$1)*(OFFSET(wordlist,0,10,,1)="Yes"),"No Results"),2)</f>
        <v>candle</v>
      </c>
      <c r="P1" s="19">
        <f ca="1"/>
        <v>7</v>
      </c>
      <c r="Q1" s="20">
        <v>2</v>
      </c>
      <c r="R1" s="18" t="str" cm="1">
        <f t="array" aca="1" ref="R1:S75" ca="1">_xlfn._xlws.SORT(_xlfn._xlws.FILTER(wordlist,(OFFSET(wordlist,0,2,,1)=Q$1)*(OFFSET(wordlist,0,10,,1)="Yes"),"No Results"),2)</f>
        <v>glass of water</v>
      </c>
      <c r="S1" s="21">
        <f ca="1"/>
        <v>69</v>
      </c>
      <c r="T1" s="22">
        <v>3</v>
      </c>
      <c r="U1" s="18" t="str" cm="1">
        <f t="array" aca="1" ref="U1:V65" ca="1">_xlfn._xlws.SORT(_xlfn._xlws.FILTER(wordlist,(OFFSET(wordlist,0,2,,1)=T$1)*(OFFSET(wordlist,0,10,,1)="Yes"),"No Results"),2)</f>
        <v>strawberry</v>
      </c>
      <c r="V1" s="23">
        <f ca="1"/>
        <v>50</v>
      </c>
      <c r="W1" s="1"/>
      <c r="X1" s="1"/>
      <c r="Y1" s="1"/>
    </row>
    <row r="2" spans="1:25" x14ac:dyDescent="0.25">
      <c r="A2" s="15" t="s">
        <v>76</v>
      </c>
      <c r="B2" s="16">
        <f ca="1">RANDBETWEEN(1,COUNTA($A:$A)*10)</f>
        <v>1950</v>
      </c>
      <c r="C2" s="16">
        <v>1</v>
      </c>
      <c r="D2" s="16" t="s">
        <v>278</v>
      </c>
      <c r="E2" s="16">
        <v>2</v>
      </c>
      <c r="F2" s="16" t="str">
        <f>IF(Table1[[#This Row],[GrownUps]]="",Table1[[#This Row],[Word]],Table1[[#This Row],[GrownUps]])</f>
        <v>ants eating leaves</v>
      </c>
      <c r="G2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ants eating </v>
      </c>
      <c r="H2" s="16" t="str">
        <f>LEFT(IF(LEN(Table1[[#This Row],[Grownups Combined]])&gt;truncate,TRIM(MID(Table1[[#This Row],[Grownups Combined]],LEN(Table1[[#This Row],[Grownups Line 1]]),200)),""),truncate)</f>
        <v>leaves</v>
      </c>
      <c r="I2" s="16">
        <f>LEN(A2)</f>
        <v>3</v>
      </c>
      <c r="J2" s="25">
        <f>LEN(Table1[[#This Row],[Grownups Combined]])</f>
        <v>18</v>
      </c>
      <c r="K2" s="25" t="s">
        <v>299</v>
      </c>
      <c r="L2" s="25" t="str">
        <f>IF(OR((COUNTIF(A:A,D2)+COUNTIF(D:D,D2))&gt;1, (COUNTIF(A:A,A2)+COUNTIF(D:D,A2))&gt;1),"DUPLICATE","OK")</f>
        <v>OK</v>
      </c>
      <c r="N2" s="17"/>
      <c r="O2" s="17" t="str">
        <f ca="1"/>
        <v>castle</v>
      </c>
      <c r="P2" s="17">
        <f ca="1"/>
        <v>63</v>
      </c>
      <c r="Q2" s="20"/>
      <c r="R2" s="20" t="str">
        <f ca="1"/>
        <v>lion</v>
      </c>
      <c r="S2" s="20">
        <f ca="1"/>
        <v>107</v>
      </c>
      <c r="T2" s="22"/>
      <c r="U2" s="22" t="str">
        <f ca="1"/>
        <v>summer</v>
      </c>
      <c r="V2" s="22">
        <f ca="1"/>
        <v>74</v>
      </c>
      <c r="W2" s="1"/>
      <c r="X2" s="1"/>
      <c r="Y2" s="1"/>
    </row>
    <row r="3" spans="1:25" x14ac:dyDescent="0.25">
      <c r="A3" s="15" t="s">
        <v>48</v>
      </c>
      <c r="B3" s="16">
        <f ca="1">RANDBETWEEN(1,COUNTA($A:$A)*10)</f>
        <v>539</v>
      </c>
      <c r="C3" s="16">
        <v>1</v>
      </c>
      <c r="D3" s="16" t="s">
        <v>156</v>
      </c>
      <c r="E3" s="16">
        <v>2</v>
      </c>
      <c r="F3" s="16" t="str">
        <f>IF(Table1[[#This Row],[GrownUps]]="",Table1[[#This Row],[Word]],Table1[[#This Row],[GrownUps]])</f>
        <v>bunker bed</v>
      </c>
      <c r="G3" s="16" t="str">
        <f>IF(LEN(Table1[[#This Row],[Grownups Combined]])&gt;truncate,LEFT(Table1[[#This Row],[Grownups Combined]]&amp;" ",FIND(" ",Table1[[#This Row],[Grownups Combined]]&amp;" ",truncate-3)), Table1[[#This Row],[Grownups Combined]])</f>
        <v>bunker bed</v>
      </c>
      <c r="H3" s="16" t="str">
        <f>LEFT(IF(LEN(Table1[[#This Row],[Grownups Combined]])&gt;truncate,TRIM(MID(Table1[[#This Row],[Grownups Combined]],LEN(Table1[[#This Row],[Grownups Line 1]]),200)),""),truncate)</f>
        <v/>
      </c>
      <c r="I3" s="16">
        <f>LEN(A3)</f>
        <v>3</v>
      </c>
      <c r="J3" s="25">
        <f>LEN(Table1[[#This Row],[Grownups Combined]])</f>
        <v>10</v>
      </c>
      <c r="K3" s="25" t="s">
        <v>299</v>
      </c>
      <c r="L3" s="25" t="str">
        <f>IF(OR((COUNTIF(A:A,D3)+COUNTIF(D:D,D3))&gt;1, (COUNTIF(A:A,A3)+COUNTIF(D:D,A3))&gt;1),"DUPLICATE","OK")</f>
        <v>OK</v>
      </c>
      <c r="N3" s="17"/>
      <c r="O3" s="17" t="str">
        <f ca="1"/>
        <v>cloud</v>
      </c>
      <c r="P3" s="17">
        <f ca="1"/>
        <v>88</v>
      </c>
      <c r="Q3" s="20"/>
      <c r="R3" s="20" t="str">
        <f ca="1"/>
        <v>ice cream</v>
      </c>
      <c r="S3" s="20">
        <f ca="1"/>
        <v>154</v>
      </c>
      <c r="T3" s="22"/>
      <c r="U3" s="22" t="str">
        <f ca="1"/>
        <v>train tracks</v>
      </c>
      <c r="V3" s="22">
        <f ca="1"/>
        <v>85</v>
      </c>
      <c r="W3" s="1"/>
      <c r="X3" s="1"/>
      <c r="Y3" s="1"/>
    </row>
    <row r="4" spans="1:25" x14ac:dyDescent="0.25">
      <c r="A4" s="15" t="s">
        <v>56</v>
      </c>
      <c r="B4" s="16">
        <f ca="1">RANDBETWEEN(1,COUNTA($A:$A)*10)</f>
        <v>2148</v>
      </c>
      <c r="C4" s="16">
        <v>1</v>
      </c>
      <c r="D4" s="16" t="s">
        <v>316</v>
      </c>
      <c r="E4" s="16"/>
      <c r="F4" s="16" t="str">
        <f>IF(Table1[[#This Row],[GrownUps]]="",Table1[[#This Row],[Word]],Table1[[#This Row],[GrownUps]])</f>
        <v>tree house</v>
      </c>
      <c r="G4" s="16" t="str">
        <f>IF(LEN(Table1[[#This Row],[Grownups Combined]])&gt;truncate,LEFT(Table1[[#This Row],[Grownups Combined]]&amp;" ",FIND(" ",Table1[[#This Row],[Grownups Combined]]&amp;" ",truncate-3)), Table1[[#This Row],[Grownups Combined]])</f>
        <v>tree house</v>
      </c>
      <c r="H4" s="16" t="str">
        <f>LEFT(IF(LEN(Table1[[#This Row],[Grownups Combined]])&gt;truncate,TRIM(MID(Table1[[#This Row],[Grownups Combined]],LEN(Table1[[#This Row],[Grownups Line 1]]),200)),""),truncate)</f>
        <v/>
      </c>
      <c r="I4" s="16">
        <f>LEN(A4)</f>
        <v>3</v>
      </c>
      <c r="J4" s="25">
        <f>LEN(Table1[[#This Row],[Grownups Combined]])</f>
        <v>10</v>
      </c>
      <c r="K4" s="25" t="s">
        <v>299</v>
      </c>
      <c r="L4" s="25" t="str">
        <f>IF(OR((COUNTIF(A:A,D4)+COUNTIF(D:D,D4))&gt;1, (COUNTIF(A:A,A4)+COUNTIF(D:D,A4))&gt;1),"DUPLICATE","OK")</f>
        <v>OK</v>
      </c>
      <c r="N4" s="17"/>
      <c r="O4" s="17" t="str">
        <f ca="1"/>
        <v>snow</v>
      </c>
      <c r="P4" s="17">
        <f ca="1"/>
        <v>91</v>
      </c>
      <c r="Q4" s="20"/>
      <c r="R4" s="20" t="str">
        <f ca="1"/>
        <v>horse</v>
      </c>
      <c r="S4" s="20">
        <f ca="1"/>
        <v>156</v>
      </c>
      <c r="T4" s="22"/>
      <c r="U4" s="22" t="str">
        <f ca="1"/>
        <v>zebra</v>
      </c>
      <c r="V4" s="22">
        <f ca="1"/>
        <v>97</v>
      </c>
      <c r="W4" s="1"/>
      <c r="X4" s="1"/>
      <c r="Y4" s="1"/>
    </row>
    <row r="5" spans="1:25" x14ac:dyDescent="0.25">
      <c r="A5" s="15" t="s">
        <v>11</v>
      </c>
      <c r="B5" s="16">
        <f ca="1">RANDBETWEEN(1,COUNTA($A:$A)*10)</f>
        <v>383</v>
      </c>
      <c r="C5" s="16">
        <v>1</v>
      </c>
      <c r="D5" s="16" t="s">
        <v>281</v>
      </c>
      <c r="E5" s="16"/>
      <c r="F5" s="16" t="str">
        <f>IF(Table1[[#This Row],[GrownUps]]="",Table1[[#This Row],[Word]],Table1[[#This Row],[GrownUps]])</f>
        <v>Double Decker</v>
      </c>
      <c r="G5" s="16" t="str">
        <f>IF(LEN(Table1[[#This Row],[Grownups Combined]])&gt;truncate,LEFT(Table1[[#This Row],[Grownups Combined]]&amp;" ",FIND(" ",Table1[[#This Row],[Grownups Combined]]&amp;" ",truncate-3)), Table1[[#This Row],[Grownups Combined]])</f>
        <v>Double Decker</v>
      </c>
      <c r="H5" s="16" t="str">
        <f>LEFT(IF(LEN(Table1[[#This Row],[Grownups Combined]])&gt;truncate,TRIM(MID(Table1[[#This Row],[Grownups Combined]],LEN(Table1[[#This Row],[Grownups Line 1]]),200)),""),truncate)</f>
        <v/>
      </c>
      <c r="I5" s="16">
        <f>LEN(A5)</f>
        <v>3</v>
      </c>
      <c r="J5" s="25">
        <f>LEN(Table1[[#This Row],[Grownups Combined]])</f>
        <v>13</v>
      </c>
      <c r="K5" s="25" t="s">
        <v>299</v>
      </c>
      <c r="L5" s="25" t="str">
        <f>IF(OR((COUNTIF(A:A,D5)+COUNTIF(D:D,D5))&gt;1, (COUNTIF(A:A,A5)+COUNTIF(D:D,A5))&gt;1),"DUPLICATE","OK")</f>
        <v>OK</v>
      </c>
      <c r="N5" s="17"/>
      <c r="O5" s="17" t="str">
        <f ca="1"/>
        <v>hat</v>
      </c>
      <c r="P5" s="17">
        <f ca="1"/>
        <v>106</v>
      </c>
      <c r="Q5" s="20"/>
      <c r="R5" s="20" t="str">
        <f ca="1"/>
        <v>van</v>
      </c>
      <c r="S5" s="20">
        <f ca="1"/>
        <v>181</v>
      </c>
      <c r="T5" s="22"/>
      <c r="U5" s="22" t="str">
        <f ca="1"/>
        <v>lego</v>
      </c>
      <c r="V5" s="22">
        <f ca="1"/>
        <v>112</v>
      </c>
      <c r="W5" s="1"/>
      <c r="X5" s="1"/>
      <c r="Y5" s="1"/>
    </row>
    <row r="6" spans="1:25" x14ac:dyDescent="0.25">
      <c r="A6" s="15" t="s">
        <v>117</v>
      </c>
      <c r="B6" s="16">
        <f ca="1">RANDBETWEEN(1,COUNTA($A:$A)*10)</f>
        <v>643</v>
      </c>
      <c r="C6" s="16">
        <v>1</v>
      </c>
      <c r="D6" s="16" t="s">
        <v>118</v>
      </c>
      <c r="E6" s="16"/>
      <c r="F6" s="16" t="str">
        <f>IF(Table1[[#This Row],[GrownUps]]="",Table1[[#This Row],[Word]],Table1[[#This Row],[GrownUps]])</f>
        <v>racing car</v>
      </c>
      <c r="G6" s="16" t="str">
        <f>IF(LEN(Table1[[#This Row],[Grownups Combined]])&gt;truncate,LEFT(Table1[[#This Row],[Grownups Combined]]&amp;" ",FIND(" ",Table1[[#This Row],[Grownups Combined]]&amp;" ",truncate-3)), Table1[[#This Row],[Grownups Combined]])</f>
        <v>racing car</v>
      </c>
      <c r="H6" s="16" t="str">
        <f>LEFT(IF(LEN(Table1[[#This Row],[Grownups Combined]])&gt;truncate,TRIM(MID(Table1[[#This Row],[Grownups Combined]],LEN(Table1[[#This Row],[Grownups Line 1]]),200)),""),truncate)</f>
        <v/>
      </c>
      <c r="I6" s="16">
        <f>LEN(A6)</f>
        <v>3</v>
      </c>
      <c r="J6" s="25">
        <f>LEN(Table1[[#This Row],[Grownups Combined]])</f>
        <v>10</v>
      </c>
      <c r="K6" s="25" t="s">
        <v>299</v>
      </c>
      <c r="L6" s="25" t="str">
        <f>IF(OR((COUNTIF(A:A,D6)+COUNTIF(D:D,D6))&gt;1, (COUNTIF(A:A,A6)+COUNTIF(D:D,A6))&gt;1),"DUPLICATE","OK")</f>
        <v>OK</v>
      </c>
      <c r="N6" s="17"/>
      <c r="O6" s="17" t="str">
        <f ca="1"/>
        <v>carrot</v>
      </c>
      <c r="P6" s="17">
        <f ca="1"/>
        <v>108</v>
      </c>
      <c r="Q6" s="20"/>
      <c r="R6" s="20" t="str">
        <f ca="1"/>
        <v>switch off</v>
      </c>
      <c r="S6" s="20">
        <f ca="1"/>
        <v>184</v>
      </c>
      <c r="T6" s="22"/>
      <c r="U6" s="22" t="str">
        <f ca="1"/>
        <v>see-saw</v>
      </c>
      <c r="V6" s="22">
        <f ca="1"/>
        <v>132</v>
      </c>
      <c r="W6" s="1"/>
      <c r="X6" s="1"/>
      <c r="Y6" s="1"/>
    </row>
    <row r="7" spans="1:25" x14ac:dyDescent="0.25">
      <c r="A7" s="15" t="s">
        <v>14</v>
      </c>
      <c r="B7" s="16">
        <f ca="1">RANDBETWEEN(1,COUNTA($A:$A)*10)</f>
        <v>1823</v>
      </c>
      <c r="C7" s="16">
        <v>1</v>
      </c>
      <c r="D7" s="16" t="s">
        <v>317</v>
      </c>
      <c r="E7" s="16"/>
      <c r="F7" s="16" t="str">
        <f>IF(Table1[[#This Row],[GrownUps]]="",Table1[[#This Row],[Word]],Table1[[#This Row],[GrownUps]])</f>
        <v>firemen</v>
      </c>
      <c r="G7" s="16" t="str">
        <f>IF(LEN(Table1[[#This Row],[Grownups Combined]])&gt;truncate,LEFT(Table1[[#This Row],[Grownups Combined]]&amp;" ",FIND(" ",Table1[[#This Row],[Grownups Combined]]&amp;" ",truncate-3)), Table1[[#This Row],[Grownups Combined]])</f>
        <v>firemen</v>
      </c>
      <c r="H7" s="16" t="str">
        <f>LEFT(IF(LEN(Table1[[#This Row],[Grownups Combined]])&gt;truncate,TRIM(MID(Table1[[#This Row],[Grownups Combined]],LEN(Table1[[#This Row],[Grownups Line 1]]),200)),""),truncate)</f>
        <v/>
      </c>
      <c r="I7" s="16">
        <f>LEN(A7)</f>
        <v>3</v>
      </c>
      <c r="J7" s="25">
        <f>LEN(Table1[[#This Row],[Grownups Combined]])</f>
        <v>7</v>
      </c>
      <c r="K7" s="25" t="s">
        <v>299</v>
      </c>
      <c r="L7" s="25" t="str">
        <f>IF(OR((COUNTIF(A:A,D7)+COUNTIF(D:D,D7))&gt;1, (COUNTIF(A:A,A7)+COUNTIF(D:D,A7))&gt;1),"DUPLICATE","OK")</f>
        <v>OK</v>
      </c>
      <c r="N7" s="17"/>
      <c r="O7" s="17" t="str">
        <f ca="1"/>
        <v>banana</v>
      </c>
      <c r="P7" s="17">
        <f ca="1"/>
        <v>113</v>
      </c>
      <c r="Q7" s="20"/>
      <c r="R7" s="20" t="str">
        <f ca="1"/>
        <v>owl</v>
      </c>
      <c r="S7" s="20">
        <f ca="1"/>
        <v>223</v>
      </c>
      <c r="T7" s="22"/>
      <c r="U7" s="22" t="str">
        <f ca="1"/>
        <v>playground</v>
      </c>
      <c r="V7" s="22">
        <f ca="1"/>
        <v>177</v>
      </c>
      <c r="W7" s="1"/>
      <c r="X7" s="1"/>
      <c r="Y7" s="1"/>
    </row>
    <row r="8" spans="1:25" x14ac:dyDescent="0.25">
      <c r="A8" s="15" t="s">
        <v>51</v>
      </c>
      <c r="B8" s="16">
        <f ca="1">RANDBETWEEN(1,COUNTA($A:$A)*10)</f>
        <v>369</v>
      </c>
      <c r="C8" s="16">
        <v>1</v>
      </c>
      <c r="D8" s="16" t="s">
        <v>173</v>
      </c>
      <c r="E8" s="16"/>
      <c r="F8" s="16" t="str">
        <f>IF(Table1[[#This Row],[GrownUps]]="",Table1[[#This Row],[Word]],Table1[[#This Row],[GrownUps]])</f>
        <v>lamb</v>
      </c>
      <c r="G8" s="16" t="str">
        <f>IF(LEN(Table1[[#This Row],[Grownups Combined]])&gt;truncate,LEFT(Table1[[#This Row],[Grownups Combined]]&amp;" ",FIND(" ",Table1[[#This Row],[Grownups Combined]]&amp;" ",truncate-3)), Table1[[#This Row],[Grownups Combined]])</f>
        <v>lamb</v>
      </c>
      <c r="H8" s="16" t="str">
        <f>LEFT(IF(LEN(Table1[[#This Row],[Grownups Combined]])&gt;truncate,TRIM(MID(Table1[[#This Row],[Grownups Combined]],LEN(Table1[[#This Row],[Grownups Line 1]]),200)),""),truncate)</f>
        <v/>
      </c>
      <c r="I8" s="16">
        <f>LEN(A8)</f>
        <v>3</v>
      </c>
      <c r="J8" s="25">
        <f>LEN(Table1[[#This Row],[Grownups Combined]])</f>
        <v>4</v>
      </c>
      <c r="K8" s="25" t="s">
        <v>299</v>
      </c>
      <c r="L8" s="25" t="str">
        <f>IF(OR((COUNTIF(A:A,D8)+COUNTIF(D:D,D8))&gt;1, (COUNTIF(A:A,A8)+COUNTIF(D:D,A8))&gt;1),"DUPLICATE","OK")</f>
        <v>OK</v>
      </c>
      <c r="N8" s="17"/>
      <c r="O8" s="17" t="str">
        <f ca="1"/>
        <v>dog</v>
      </c>
      <c r="P8" s="17">
        <f ca="1"/>
        <v>123</v>
      </c>
      <c r="Q8" s="20"/>
      <c r="R8" s="20" t="str">
        <f ca="1"/>
        <v>shorts</v>
      </c>
      <c r="S8" s="20">
        <f ca="1"/>
        <v>351</v>
      </c>
      <c r="T8" s="22"/>
      <c r="U8" s="22" t="str">
        <f ca="1"/>
        <v>pool</v>
      </c>
      <c r="V8" s="22">
        <f ca="1"/>
        <v>190</v>
      </c>
      <c r="W8" s="1"/>
      <c r="X8" s="1"/>
      <c r="Y8" s="1"/>
    </row>
    <row r="9" spans="1:25" x14ac:dyDescent="0.25">
      <c r="A9" s="15" t="s">
        <v>0</v>
      </c>
      <c r="B9" s="16">
        <f ca="1">RANDBETWEEN(1,COUNTA($A:$A)*10)</f>
        <v>595</v>
      </c>
      <c r="C9" s="16">
        <v>1</v>
      </c>
      <c r="D9" s="16" t="s">
        <v>315</v>
      </c>
      <c r="E9" s="16"/>
      <c r="F9" s="16" t="str">
        <f>IF(Table1[[#This Row],[GrownUps]]="",Table1[[#This Row],[Word]],Table1[[#This Row],[GrownUps]])</f>
        <v>coffee</v>
      </c>
      <c r="G9" s="16" t="str">
        <f>IF(LEN(Table1[[#This Row],[Grownups Combined]])&gt;truncate,LEFT(Table1[[#This Row],[Grownups Combined]]&amp;" ",FIND(" ",Table1[[#This Row],[Grownups Combined]]&amp;" ",truncate-3)), Table1[[#This Row],[Grownups Combined]])</f>
        <v>coffee</v>
      </c>
      <c r="H9" s="16" t="str">
        <f>LEFT(IF(LEN(Table1[[#This Row],[Grownups Combined]])&gt;truncate,TRIM(MID(Table1[[#This Row],[Grownups Combined]],LEN(Table1[[#This Row],[Grownups Line 1]]),200)),""),truncate)</f>
        <v/>
      </c>
      <c r="I9" s="16">
        <f>LEN(A9)</f>
        <v>3</v>
      </c>
      <c r="J9" s="25">
        <f>LEN(Table1[[#This Row],[Grownups Combined]])</f>
        <v>6</v>
      </c>
      <c r="K9" s="25" t="s">
        <v>299</v>
      </c>
      <c r="L9" s="25" t="str">
        <f>IF(OR((COUNTIF(A:A,D9)+COUNTIF(D:D,D9))&gt;1, (COUNTIF(A:A,A9)+COUNTIF(D:D,A9))&gt;1),"DUPLICATE","OK")</f>
        <v>OK</v>
      </c>
      <c r="N9" s="17"/>
      <c r="O9" s="17" t="str">
        <f ca="1"/>
        <v>plane</v>
      </c>
      <c r="P9" s="17">
        <f ca="1"/>
        <v>153</v>
      </c>
      <c r="Q9" s="20"/>
      <c r="R9" s="20" t="str">
        <f ca="1"/>
        <v>dinosaur</v>
      </c>
      <c r="S9" s="20">
        <f ca="1"/>
        <v>371</v>
      </c>
      <c r="T9" s="22"/>
      <c r="U9" s="22" t="str">
        <f ca="1"/>
        <v>think</v>
      </c>
      <c r="V9" s="22">
        <f ca="1"/>
        <v>206</v>
      </c>
      <c r="W9" s="1"/>
      <c r="X9" s="1"/>
      <c r="Y9" s="1"/>
    </row>
    <row r="10" spans="1:25" x14ac:dyDescent="0.25">
      <c r="A10" s="15" t="s">
        <v>207</v>
      </c>
      <c r="B10" s="16">
        <f ca="1">RANDBETWEEN(1,COUNTA($A:$A)*10)</f>
        <v>1062</v>
      </c>
      <c r="C10" s="16">
        <v>1</v>
      </c>
      <c r="D10" s="16" t="s">
        <v>320</v>
      </c>
      <c r="E10" s="16"/>
      <c r="F10" s="16" t="str">
        <f>IF(Table1[[#This Row],[GrownUps]]="",Table1[[#This Row],[Word]],Table1[[#This Row],[GrownUps]])</f>
        <v>laptop</v>
      </c>
      <c r="G10" s="16" t="str">
        <f>IF(LEN(Table1[[#This Row],[Grownups Combined]])&gt;truncate,LEFT(Table1[[#This Row],[Grownups Combined]]&amp;" ",FIND(" ",Table1[[#This Row],[Grownups Combined]]&amp;" ",truncate-3)), Table1[[#This Row],[Grownups Combined]])</f>
        <v>laptop</v>
      </c>
      <c r="H10" s="16" t="str">
        <f>LEFT(IF(LEN(Table1[[#This Row],[Grownups Combined]])&gt;truncate,TRIM(MID(Table1[[#This Row],[Grownups Combined]],LEN(Table1[[#This Row],[Grownups Line 1]]),200)),""),truncate)</f>
        <v/>
      </c>
      <c r="I10" s="16">
        <f>LEN(A10)</f>
        <v>3</v>
      </c>
      <c r="J10" s="25">
        <f>LEN(Table1[[#This Row],[Grownups Combined]])</f>
        <v>6</v>
      </c>
      <c r="K10" s="25" t="s">
        <v>299</v>
      </c>
      <c r="L10" s="25" t="str">
        <f>IF(OR((COUNTIF(A:A,D10)+COUNTIF(D:D,D10))&gt;1, (COUNTIF(A:A,A10)+COUNTIF(D:D,A10))&gt;1),"DUPLICATE","OK")</f>
        <v>OK</v>
      </c>
      <c r="N10" s="17"/>
      <c r="O10" s="17" t="str">
        <f ca="1"/>
        <v>boat</v>
      </c>
      <c r="P10" s="17">
        <f ca="1"/>
        <v>181</v>
      </c>
      <c r="Q10" s="20"/>
      <c r="R10" s="20" t="str">
        <f ca="1"/>
        <v>pool</v>
      </c>
      <c r="S10" s="20">
        <f ca="1"/>
        <v>471</v>
      </c>
      <c r="T10" s="22"/>
      <c r="U10" s="22" t="str">
        <f ca="1"/>
        <v>yell</v>
      </c>
      <c r="V10" s="22">
        <f ca="1"/>
        <v>273</v>
      </c>
      <c r="W10" s="1"/>
      <c r="X10" s="1"/>
      <c r="Y10" s="1"/>
    </row>
    <row r="11" spans="1:25" x14ac:dyDescent="0.25">
      <c r="A11" s="15" t="s">
        <v>15</v>
      </c>
      <c r="B11" s="16">
        <f ca="1">RANDBETWEEN(1,COUNTA($A:$A)*10)</f>
        <v>123</v>
      </c>
      <c r="C11" s="16">
        <v>1</v>
      </c>
      <c r="D11" s="16" t="s">
        <v>91</v>
      </c>
      <c r="E11" s="16"/>
      <c r="F11" s="16" t="str">
        <f>IF(Table1[[#This Row],[GrownUps]]="",Table1[[#This Row],[Word]],Table1[[#This Row],[GrownUps]])</f>
        <v>puppy</v>
      </c>
      <c r="G11" s="16" t="str">
        <f>IF(LEN(Table1[[#This Row],[Grownups Combined]])&gt;truncate,LEFT(Table1[[#This Row],[Grownups Combined]]&amp;" ",FIND(" ",Table1[[#This Row],[Grownups Combined]]&amp;" ",truncate-3)), Table1[[#This Row],[Grownups Combined]])</f>
        <v>puppy</v>
      </c>
      <c r="H11" s="16" t="str">
        <f>LEFT(IF(LEN(Table1[[#This Row],[Grownups Combined]])&gt;truncate,TRIM(MID(Table1[[#This Row],[Grownups Combined]],LEN(Table1[[#This Row],[Grownups Line 1]]),200)),""),truncate)</f>
        <v/>
      </c>
      <c r="I11" s="16">
        <f>LEN(A11)</f>
        <v>3</v>
      </c>
      <c r="J11" s="25">
        <f>LEN(Table1[[#This Row],[Grownups Combined]])</f>
        <v>5</v>
      </c>
      <c r="K11" s="25" t="s">
        <v>299</v>
      </c>
      <c r="L11" s="25" t="str">
        <f>IF(OR((COUNTIF(A:A,D11)+COUNTIF(D:D,D11))&gt;1, (COUNTIF(A:A,A11)+COUNTIF(D:D,A11))&gt;1),"DUPLICATE","OK")</f>
        <v>OK</v>
      </c>
      <c r="N11" s="17"/>
      <c r="O11" s="17" t="str">
        <f ca="1"/>
        <v>sheep</v>
      </c>
      <c r="P11" s="17">
        <f ca="1"/>
        <v>186</v>
      </c>
      <c r="Q11" s="20"/>
      <c r="R11" s="20" t="str">
        <f ca="1"/>
        <v>key</v>
      </c>
      <c r="S11" s="20">
        <f ca="1"/>
        <v>484</v>
      </c>
      <c r="T11" s="22"/>
      <c r="U11" s="22" t="str">
        <f ca="1"/>
        <v>dandelion</v>
      </c>
      <c r="V11" s="22">
        <f ca="1"/>
        <v>302</v>
      </c>
      <c r="W11" s="1"/>
      <c r="X11" s="1"/>
      <c r="Y11" s="1"/>
    </row>
    <row r="12" spans="1:25" x14ac:dyDescent="0.25">
      <c r="A12" s="15" t="s">
        <v>190</v>
      </c>
      <c r="B12" s="16">
        <f ca="1">RANDBETWEEN(1,COUNTA($A:$A)*10)</f>
        <v>235</v>
      </c>
      <c r="C12" s="16">
        <v>1</v>
      </c>
      <c r="D12" s="16" t="s">
        <v>318</v>
      </c>
      <c r="E12" s="16"/>
      <c r="F12" s="16" t="str">
        <f>IF(Table1[[#This Row],[GrownUps]]="",Table1[[#This Row],[Word]],Table1[[#This Row],[GrownUps]])</f>
        <v>Sunday roast</v>
      </c>
      <c r="G12" s="16" t="str">
        <f>IF(LEN(Table1[[#This Row],[Grownups Combined]])&gt;truncate,LEFT(Table1[[#This Row],[Grownups Combined]]&amp;" ",FIND(" ",Table1[[#This Row],[Grownups Combined]]&amp;" ",truncate-3)), Table1[[#This Row],[Grownups Combined]])</f>
        <v>Sunday roast</v>
      </c>
      <c r="H12" s="16" t="str">
        <f>LEFT(IF(LEN(Table1[[#This Row],[Grownups Combined]])&gt;truncate,TRIM(MID(Table1[[#This Row],[Grownups Combined]],LEN(Table1[[#This Row],[Grownups Line 1]]),200)),""),truncate)</f>
        <v/>
      </c>
      <c r="I12" s="16">
        <f>LEN(A12)</f>
        <v>3</v>
      </c>
      <c r="J12" s="25">
        <f>LEN(Table1[[#This Row],[Grownups Combined]])</f>
        <v>12</v>
      </c>
      <c r="K12" s="25" t="s">
        <v>299</v>
      </c>
      <c r="L12" s="25" t="str">
        <f>IF(OR((COUNTIF(A:A,D12)+COUNTIF(D:D,D12))&gt;1, (COUNTIF(A:A,A12)+COUNTIF(D:D,A12))&gt;1),"DUPLICATE","OK")</f>
        <v>OK</v>
      </c>
      <c r="N12" s="17"/>
      <c r="O12" s="17" t="str">
        <f ca="1"/>
        <v>spade</v>
      </c>
      <c r="P12" s="17">
        <f ca="1"/>
        <v>196</v>
      </c>
      <c r="Q12" s="20"/>
      <c r="R12" s="20" t="str">
        <f ca="1"/>
        <v>mermaid</v>
      </c>
      <c r="S12" s="20">
        <f ca="1"/>
        <v>504</v>
      </c>
      <c r="T12" s="22"/>
      <c r="U12" s="22" t="str">
        <f ca="1"/>
        <v>snail</v>
      </c>
      <c r="V12" s="22">
        <f ca="1"/>
        <v>472</v>
      </c>
      <c r="W12" s="1"/>
      <c r="X12" s="1"/>
      <c r="Y12" s="1"/>
    </row>
    <row r="13" spans="1:25" x14ac:dyDescent="0.25">
      <c r="A13" s="15" t="s">
        <v>46</v>
      </c>
      <c r="B13" s="16">
        <f ca="1">RANDBETWEEN(1,COUNTA($A:$A)*10)</f>
        <v>1273</v>
      </c>
      <c r="C13" s="16">
        <v>1</v>
      </c>
      <c r="D13" s="16" t="s">
        <v>171</v>
      </c>
      <c r="E13" s="16"/>
      <c r="F13" s="16" t="str">
        <f>IF(Table1[[#This Row],[GrownUps]]="",Table1[[#This Row],[Word]],Table1[[#This Row],[GrownUps]])</f>
        <v>fly and poo</v>
      </c>
      <c r="G13" s="16" t="str">
        <f>IF(LEN(Table1[[#This Row],[Grownups Combined]])&gt;truncate,LEFT(Table1[[#This Row],[Grownups Combined]]&amp;" ",FIND(" ",Table1[[#This Row],[Grownups Combined]]&amp;" ",truncate-3)), Table1[[#This Row],[Grownups Combined]])</f>
        <v>fly and poo</v>
      </c>
      <c r="H13" s="16" t="str">
        <f>LEFT(IF(LEN(Table1[[#This Row],[Grownups Combined]])&gt;truncate,TRIM(MID(Table1[[#This Row],[Grownups Combined]],LEN(Table1[[#This Row],[Grownups Line 1]]),200)),""),truncate)</f>
        <v/>
      </c>
      <c r="I13" s="16">
        <f>LEN(A13)</f>
        <v>3</v>
      </c>
      <c r="J13" s="25">
        <f>LEN(Table1[[#This Row],[Grownups Combined]])</f>
        <v>11</v>
      </c>
      <c r="K13" s="25" t="s">
        <v>299</v>
      </c>
      <c r="L13" s="25" t="str">
        <f>IF(OR((COUNTIF(A:A,D13)+COUNTIF(D:D,D13))&gt;1, (COUNTIF(A:A,A13)+COUNTIF(D:D,A13))&gt;1),"DUPLICATE","OK")</f>
        <v>OK</v>
      </c>
      <c r="N13" s="17"/>
      <c r="O13" s="17" t="str">
        <f ca="1"/>
        <v>egg</v>
      </c>
      <c r="P13" s="17">
        <f ca="1"/>
        <v>235</v>
      </c>
      <c r="Q13" s="20"/>
      <c r="R13" s="20" t="str">
        <f ca="1"/>
        <v>ballerina</v>
      </c>
      <c r="S13" s="20">
        <f ca="1"/>
        <v>518</v>
      </c>
      <c r="T13" s="22"/>
      <c r="U13" s="22" t="str">
        <f ca="1"/>
        <v>whale</v>
      </c>
      <c r="V13" s="22">
        <f ca="1"/>
        <v>533</v>
      </c>
      <c r="W13" s="1"/>
      <c r="X13" s="1"/>
      <c r="Y13" s="1"/>
    </row>
    <row r="14" spans="1:25" x14ac:dyDescent="0.25">
      <c r="A14" s="15" t="s">
        <v>60</v>
      </c>
      <c r="B14" s="16">
        <f ca="1">RANDBETWEEN(1,COUNTA($A:$A)*10)</f>
        <v>106</v>
      </c>
      <c r="C14" s="16">
        <v>1</v>
      </c>
      <c r="D14" s="16" t="s">
        <v>172</v>
      </c>
      <c r="E14" s="16"/>
      <c r="F14" s="16" t="str">
        <f>IF(Table1[[#This Row],[GrownUps]]="",Table1[[#This Row],[Word]],Table1[[#This Row],[GrownUps]])</f>
        <v>magician hat</v>
      </c>
      <c r="G14" s="16" t="str">
        <f>IF(LEN(Table1[[#This Row],[Grownups Combined]])&gt;truncate,LEFT(Table1[[#This Row],[Grownups Combined]]&amp;" ",FIND(" ",Table1[[#This Row],[Grownups Combined]]&amp;" ",truncate-3)), Table1[[#This Row],[Grownups Combined]])</f>
        <v>magician hat</v>
      </c>
      <c r="H14" s="16" t="str">
        <f>LEFT(IF(LEN(Table1[[#This Row],[Grownups Combined]])&gt;truncate,TRIM(MID(Table1[[#This Row],[Grownups Combined]],LEN(Table1[[#This Row],[Grownups Line 1]]),200)),""),truncate)</f>
        <v/>
      </c>
      <c r="I14" s="16">
        <f>LEN(A14)</f>
        <v>3</v>
      </c>
      <c r="J14" s="25">
        <f>LEN(Table1[[#This Row],[Grownups Combined]])</f>
        <v>12</v>
      </c>
      <c r="K14" s="25" t="s">
        <v>299</v>
      </c>
      <c r="L14" s="25" t="str">
        <f>IF(OR((COUNTIF(A:A,D14)+COUNTIF(D:D,D14))&gt;1, (COUNTIF(A:A,A14)+COUNTIF(D:D,A14))&gt;1),"DUPLICATE","OK")</f>
        <v>OK</v>
      </c>
      <c r="N14" s="17"/>
      <c r="O14" s="17" t="str">
        <f ca="1"/>
        <v>train</v>
      </c>
      <c r="P14" s="17">
        <f ca="1"/>
        <v>270</v>
      </c>
      <c r="Q14" s="20"/>
      <c r="R14" s="20" t="str">
        <f ca="1"/>
        <v>mouse</v>
      </c>
      <c r="S14" s="20">
        <f ca="1"/>
        <v>541</v>
      </c>
      <c r="T14" s="22"/>
      <c r="U14" s="22" t="str">
        <f ca="1"/>
        <v>swings</v>
      </c>
      <c r="V14" s="22">
        <f ca="1"/>
        <v>570</v>
      </c>
      <c r="W14" s="1"/>
      <c r="X14" s="1"/>
      <c r="Y14" s="1"/>
    </row>
    <row r="15" spans="1:25" x14ac:dyDescent="0.25">
      <c r="A15" s="15" t="s">
        <v>206</v>
      </c>
      <c r="B15" s="16">
        <f ca="1">RANDBETWEEN(1,COUNTA($A:$A)*10)</f>
        <v>564</v>
      </c>
      <c r="C15" s="16">
        <v>1</v>
      </c>
      <c r="D15" s="16" t="s">
        <v>319</v>
      </c>
      <c r="E15" s="16"/>
      <c r="F15" s="16" t="str">
        <f>IF(Table1[[#This Row],[GrownUps]]="",Table1[[#This Row],[Word]],Table1[[#This Row],[GrownUps]])</f>
        <v>bedtime</v>
      </c>
      <c r="G15" s="16" t="str">
        <f>IF(LEN(Table1[[#This Row],[Grownups Combined]])&gt;truncate,LEFT(Table1[[#This Row],[Grownups Combined]]&amp;" ",FIND(" ",Table1[[#This Row],[Grownups Combined]]&amp;" ",truncate-3)), Table1[[#This Row],[Grownups Combined]])</f>
        <v>bedtime</v>
      </c>
      <c r="H15" s="16" t="str">
        <f>LEFT(IF(LEN(Table1[[#This Row],[Grownups Combined]])&gt;truncate,TRIM(MID(Table1[[#This Row],[Grownups Combined]],LEN(Table1[[#This Row],[Grownups Line 1]]),200)),""),truncate)</f>
        <v/>
      </c>
      <c r="I15" s="16">
        <f>LEN(A15)</f>
        <v>3</v>
      </c>
      <c r="J15" s="25">
        <f>LEN(Table1[[#This Row],[Grownups Combined]])</f>
        <v>7</v>
      </c>
      <c r="K15" s="25" t="s">
        <v>299</v>
      </c>
      <c r="L15" s="25" t="str">
        <f>IF(OR((COUNTIF(A:A,D15)+COUNTIF(D:D,D15))&gt;1, (COUNTIF(A:A,A15)+COUNTIF(D:D,A15))&gt;1),"DUPLICATE","OK")</f>
        <v>OK</v>
      </c>
      <c r="N15" s="17"/>
      <c r="O15" s="17" t="str">
        <f ca="1"/>
        <v>rocket</v>
      </c>
      <c r="P15" s="17">
        <f ca="1"/>
        <v>294</v>
      </c>
      <c r="Q15" s="20"/>
      <c r="R15" s="20" t="str">
        <f ca="1"/>
        <v>rabbit</v>
      </c>
      <c r="S15" s="20">
        <f ca="1"/>
        <v>553</v>
      </c>
      <c r="T15" s="22"/>
      <c r="U15" s="22" t="str">
        <f ca="1"/>
        <v>turtle</v>
      </c>
      <c r="V15" s="22">
        <f ca="1"/>
        <v>572</v>
      </c>
      <c r="W15" s="1"/>
      <c r="X15" s="1"/>
      <c r="Y15" s="1"/>
    </row>
    <row r="16" spans="1:25" x14ac:dyDescent="0.25">
      <c r="A16" s="15" t="s">
        <v>234</v>
      </c>
      <c r="B16" s="16">
        <f ca="1">RANDBETWEEN(1,COUNTA($A:$A)*10)</f>
        <v>1523</v>
      </c>
      <c r="C16" s="16">
        <v>1</v>
      </c>
      <c r="D16" s="16" t="s">
        <v>274</v>
      </c>
      <c r="E16" s="16"/>
      <c r="F16" s="16" t="str">
        <f>IF(Table1[[#This Row],[GrownUps]]="",Table1[[#This Row],[Word]],Table1[[#This Row],[GrownUps]])</f>
        <v>kitchen</v>
      </c>
      <c r="G16" s="16" t="str">
        <f>IF(LEN(Table1[[#This Row],[Grownups Combined]])&gt;truncate,LEFT(Table1[[#This Row],[Grownups Combined]]&amp;" ",FIND(" ",Table1[[#This Row],[Grownups Combined]]&amp;" ",truncate-3)), Table1[[#This Row],[Grownups Combined]])</f>
        <v>kitchen</v>
      </c>
      <c r="H16" s="16" t="str">
        <f>LEFT(IF(LEN(Table1[[#This Row],[Grownups Combined]])&gt;truncate,TRIM(MID(Table1[[#This Row],[Grownups Combined]],LEN(Table1[[#This Row],[Grownups Line 1]]),200)),""),truncate)</f>
        <v/>
      </c>
      <c r="I16" s="16">
        <f>LEN(A16)</f>
        <v>3</v>
      </c>
      <c r="J16" s="25">
        <f>LEN(Table1[[#This Row],[Grownups Combined]])</f>
        <v>7</v>
      </c>
      <c r="K16" s="25" t="s">
        <v>299</v>
      </c>
      <c r="L16" s="25" t="str">
        <f>IF(OR((COUNTIF(A:A,D16)+COUNTIF(D:D,D16))&gt;1, (COUNTIF(A:A,A16)+COUNTIF(D:D,A16))&gt;1),"DUPLICATE","OK")</f>
        <v>OK</v>
      </c>
      <c r="N16" s="17"/>
      <c r="O16" s="17" t="str">
        <f ca="1"/>
        <v>tomato</v>
      </c>
      <c r="P16" s="17">
        <f ca="1"/>
        <v>317</v>
      </c>
      <c r="Q16" s="20"/>
      <c r="R16" s="20" t="str">
        <f ca="1"/>
        <v>police</v>
      </c>
      <c r="S16" s="20">
        <f ca="1"/>
        <v>559</v>
      </c>
      <c r="T16" s="22"/>
      <c r="U16" s="22" t="str">
        <f ca="1"/>
        <v>winter</v>
      </c>
      <c r="V16" s="22">
        <f ca="1"/>
        <v>583</v>
      </c>
      <c r="W16" s="1"/>
      <c r="X16" s="1"/>
      <c r="Y16" s="1"/>
    </row>
    <row r="17" spans="1:25" x14ac:dyDescent="0.25">
      <c r="A17" s="15" t="s">
        <v>73</v>
      </c>
      <c r="B17" s="16">
        <f ca="1">RANDBETWEEN(1,COUNTA($A:$A)*10)</f>
        <v>1628</v>
      </c>
      <c r="C17" s="16">
        <v>1</v>
      </c>
      <c r="D17" s="16" t="s">
        <v>162</v>
      </c>
      <c r="E17" s="16"/>
      <c r="F17" s="16" t="str">
        <f>IF(Table1[[#This Row],[GrownUps]]="",Table1[[#This Row],[Word]],Table1[[#This Row],[GrownUps]])</f>
        <v>piggy bank</v>
      </c>
      <c r="G17" s="16" t="str">
        <f>IF(LEN(Table1[[#This Row],[Grownups Combined]])&gt;truncate,LEFT(Table1[[#This Row],[Grownups Combined]]&amp;" ",FIND(" ",Table1[[#This Row],[Grownups Combined]]&amp;" ",truncate-3)), Table1[[#This Row],[Grownups Combined]])</f>
        <v>piggy bank</v>
      </c>
      <c r="H17" s="16" t="str">
        <f>LEFT(IF(LEN(Table1[[#This Row],[Grownups Combined]])&gt;truncate,TRIM(MID(Table1[[#This Row],[Grownups Combined]],LEN(Table1[[#This Row],[Grownups Line 1]]),200)),""),truncate)</f>
        <v/>
      </c>
      <c r="I17" s="16">
        <f>LEN(A17)</f>
        <v>3</v>
      </c>
      <c r="J17" s="25">
        <f>LEN(Table1[[#This Row],[Grownups Combined]])</f>
        <v>10</v>
      </c>
      <c r="K17" s="25" t="s">
        <v>299</v>
      </c>
      <c r="L17" s="25" t="str">
        <f>IF(OR((COUNTIF(A:A,D17)+COUNTIF(D:D,D17))&gt;1, (COUNTIF(A:A,A17)+COUNTIF(D:D,A17))&gt;1),"DUPLICATE","OK")</f>
        <v>OK</v>
      </c>
      <c r="N17" s="17"/>
      <c r="O17" s="17" t="str">
        <f ca="1"/>
        <v>sea</v>
      </c>
      <c r="P17" s="17">
        <f ca="1"/>
        <v>333</v>
      </c>
      <c r="Q17" s="20"/>
      <c r="R17" s="20" t="str">
        <f ca="1"/>
        <v>mat</v>
      </c>
      <c r="S17" s="20">
        <f ca="1"/>
        <v>570</v>
      </c>
      <c r="T17" s="22"/>
      <c r="U17" s="22" t="str">
        <f ca="1"/>
        <v>autumn</v>
      </c>
      <c r="V17" s="22">
        <f ca="1"/>
        <v>611</v>
      </c>
      <c r="W17" s="1"/>
      <c r="X17" s="1"/>
      <c r="Y17" s="1"/>
    </row>
    <row r="18" spans="1:25" x14ac:dyDescent="0.25">
      <c r="A18" s="15" t="s">
        <v>24</v>
      </c>
      <c r="B18" s="16">
        <f ca="1">RANDBETWEEN(1,COUNTA($A:$A)*10)</f>
        <v>333</v>
      </c>
      <c r="C18" s="16">
        <v>1</v>
      </c>
      <c r="D18" s="16" t="s">
        <v>114</v>
      </c>
      <c r="E18" s="16"/>
      <c r="F18" s="16" t="str">
        <f>IF(Table1[[#This Row],[GrownUps]]="",Table1[[#This Row],[Word]],Table1[[#This Row],[GrownUps]])</f>
        <v>waves</v>
      </c>
      <c r="G18" s="16" t="str">
        <f>IF(LEN(Table1[[#This Row],[Grownups Combined]])&gt;truncate,LEFT(Table1[[#This Row],[Grownups Combined]]&amp;" ",FIND(" ",Table1[[#This Row],[Grownups Combined]]&amp;" ",truncate-3)), Table1[[#This Row],[Grownups Combined]])</f>
        <v>waves</v>
      </c>
      <c r="H18" s="16" t="str">
        <f>LEFT(IF(LEN(Table1[[#This Row],[Grownups Combined]])&gt;truncate,TRIM(MID(Table1[[#This Row],[Grownups Combined]],LEN(Table1[[#This Row],[Grownups Line 1]]),200)),""),truncate)</f>
        <v/>
      </c>
      <c r="I18" s="16">
        <f>LEN(A18)</f>
        <v>3</v>
      </c>
      <c r="J18" s="25">
        <f>LEN(Table1[[#This Row],[Grownups Combined]])</f>
        <v>5</v>
      </c>
      <c r="K18" s="25" t="s">
        <v>299</v>
      </c>
      <c r="L18" s="25" t="str">
        <f>IF(OR((COUNTIF(A:A,D18)+COUNTIF(D:D,D18))&gt;1, (COUNTIF(A:A,A18)+COUNTIF(D:D,A18))&gt;1),"DUPLICATE","OK")</f>
        <v>OK</v>
      </c>
      <c r="N18" s="17"/>
      <c r="O18" s="17" t="str">
        <f ca="1"/>
        <v>rainbow</v>
      </c>
      <c r="P18" s="17">
        <f ca="1"/>
        <v>338</v>
      </c>
      <c r="Q18" s="20"/>
      <c r="R18" s="20" t="str">
        <f ca="1"/>
        <v>necklace</v>
      </c>
      <c r="S18" s="20">
        <f ca="1"/>
        <v>658</v>
      </c>
      <c r="T18" s="22"/>
      <c r="U18" s="22" t="str">
        <f ca="1"/>
        <v>ambulance</v>
      </c>
      <c r="V18" s="22">
        <f ca="1"/>
        <v>616</v>
      </c>
      <c r="W18" s="1"/>
      <c r="X18" s="1"/>
      <c r="Y18" s="1"/>
    </row>
    <row r="19" spans="1:25" x14ac:dyDescent="0.25">
      <c r="A19" s="15" t="s">
        <v>169</v>
      </c>
      <c r="B19" s="16">
        <f ca="1">RANDBETWEEN(1,COUNTA($A:$A)*10)</f>
        <v>536</v>
      </c>
      <c r="C19" s="16">
        <v>1</v>
      </c>
      <c r="D19" s="16" t="s">
        <v>321</v>
      </c>
      <c r="E19" s="16"/>
      <c r="F19" s="16" t="str">
        <f>IF(Table1[[#This Row],[GrownUps]]="",Table1[[#This Row],[Word]],Table1[[#This Row],[GrownUps]])</f>
        <v>rainbox</v>
      </c>
      <c r="G19" s="16" t="str">
        <f>IF(LEN(Table1[[#This Row],[Grownups Combined]])&gt;truncate,LEFT(Table1[[#This Row],[Grownups Combined]]&amp;" ",FIND(" ",Table1[[#This Row],[Grownups Combined]]&amp;" ",truncate-3)), Table1[[#This Row],[Grownups Combined]])</f>
        <v>rainbox</v>
      </c>
      <c r="H19" s="16" t="str">
        <f>LEFT(IF(LEN(Table1[[#This Row],[Grownups Combined]])&gt;truncate,TRIM(MID(Table1[[#This Row],[Grownups Combined]],LEN(Table1[[#This Row],[Grownups Line 1]]),200)),""),truncate)</f>
        <v/>
      </c>
      <c r="I19" s="16">
        <f>LEN(A19)</f>
        <v>3</v>
      </c>
      <c r="J19" s="25">
        <f>LEN(Table1[[#This Row],[Grownups Combined]])</f>
        <v>7</v>
      </c>
      <c r="K19" s="25" t="s">
        <v>299</v>
      </c>
      <c r="L19" s="25" t="str">
        <f>IF(OR((COUNTIF(A:A,D19)+COUNTIF(D:D,D19))&gt;1, (COUNTIF(A:A,A19)+COUNTIF(D:D,A19))&gt;1),"DUPLICATE","OK")</f>
        <v>OK</v>
      </c>
      <c r="N19" s="17"/>
      <c r="O19" s="17" t="str">
        <f ca="1"/>
        <v>cow</v>
      </c>
      <c r="P19" s="17">
        <f ca="1"/>
        <v>369</v>
      </c>
      <c r="Q19" s="20"/>
      <c r="R19" s="20" t="str">
        <f ca="1"/>
        <v>sing</v>
      </c>
      <c r="S19" s="20">
        <f ca="1"/>
        <v>701</v>
      </c>
      <c r="T19" s="22"/>
      <c r="U19" s="22" t="str">
        <f ca="1"/>
        <v>scissors</v>
      </c>
      <c r="V19" s="22">
        <f ca="1"/>
        <v>676</v>
      </c>
      <c r="W19" s="1"/>
      <c r="X19" s="1"/>
      <c r="Y19" s="1"/>
    </row>
    <row r="20" spans="1:25" x14ac:dyDescent="0.25">
      <c r="A20" s="15" t="s">
        <v>304</v>
      </c>
      <c r="B20" s="16">
        <f ca="1">RANDBETWEEN(1,COUNTA($A:$A)*10)</f>
        <v>490</v>
      </c>
      <c r="C20" s="16">
        <v>1</v>
      </c>
      <c r="D20" s="16" t="s">
        <v>322</v>
      </c>
      <c r="E20" s="16"/>
      <c r="F20" s="46" t="str">
        <f>IF(Table1[[#This Row],[GrownUps]]="",Table1[[#This Row],[Word]],Table1[[#This Row],[GrownUps]])</f>
        <v>puzzle</v>
      </c>
      <c r="G20" s="46" t="str">
        <f>IF(LEN(Table1[[#This Row],[Grownups Combined]])&gt;truncate,LEFT(Table1[[#This Row],[Grownups Combined]]&amp;" ",FIND(" ",Table1[[#This Row],[Grownups Combined]]&amp;" ",truncate-3)), Table1[[#This Row],[Grownups Combined]])</f>
        <v>puzzle</v>
      </c>
      <c r="H20" s="46" t="str">
        <f>LEFT(IF(LEN(Table1[[#This Row],[Grownups Combined]])&gt;truncate,TRIM(MID(Table1[[#This Row],[Grownups Combined]],LEN(Table1[[#This Row],[Grownups Line 1]]),200)),""),truncate)</f>
        <v/>
      </c>
      <c r="I20" s="16">
        <f>LEN(A20)</f>
        <v>3</v>
      </c>
      <c r="J20" s="48">
        <f>LEN(Table1[[#This Row],[Grownups Combined]])</f>
        <v>6</v>
      </c>
      <c r="K20" s="25" t="s">
        <v>299</v>
      </c>
      <c r="L20" s="25" t="str">
        <f>IF(OR((COUNTIF(A:A,D20)+COUNTIF(D:D,D20))&gt;1, (COUNTIF(A:A,A20)+COUNTIF(D:D,A20))&gt;1),"DUPLICATE","OK")</f>
        <v>OK</v>
      </c>
      <c r="N20" s="17"/>
      <c r="O20" s="17" t="str">
        <f ca="1"/>
        <v>bus</v>
      </c>
      <c r="P20" s="17">
        <f ca="1"/>
        <v>383</v>
      </c>
      <c r="Q20" s="20"/>
      <c r="R20" s="20" t="str">
        <f ca="1"/>
        <v>rock</v>
      </c>
      <c r="S20" s="20">
        <f ca="1"/>
        <v>731</v>
      </c>
      <c r="T20" s="22"/>
      <c r="U20" s="22" t="str">
        <f ca="1"/>
        <v>spring</v>
      </c>
      <c r="V20" s="22">
        <f ca="1"/>
        <v>690</v>
      </c>
      <c r="W20" s="1"/>
      <c r="X20" s="1"/>
      <c r="Y20" s="1"/>
    </row>
    <row r="21" spans="1:25" x14ac:dyDescent="0.25">
      <c r="A21" s="15" t="s">
        <v>138</v>
      </c>
      <c r="B21" s="16">
        <f ca="1">RANDBETWEEN(1,COUNTA($A:$A)*10)</f>
        <v>1284</v>
      </c>
      <c r="C21" s="16">
        <v>1</v>
      </c>
      <c r="D21" s="16" t="s">
        <v>323</v>
      </c>
      <c r="E21" s="16"/>
      <c r="F21" s="16" t="str">
        <f>IF(Table1[[#This Row],[GrownUps]]="",Table1[[#This Row],[Word]],Table1[[#This Row],[GrownUps]])</f>
        <v>sunglasses</v>
      </c>
      <c r="G21" s="16" t="str">
        <f>IF(LEN(Table1[[#This Row],[Grownups Combined]])&gt;truncate,LEFT(Table1[[#This Row],[Grownups Combined]]&amp;" ",FIND(" ",Table1[[#This Row],[Grownups Combined]]&amp;" ",truncate-3)), Table1[[#This Row],[Grownups Combined]])</f>
        <v>sunglasses</v>
      </c>
      <c r="H21" s="16" t="str">
        <f>LEFT(IF(LEN(Table1[[#This Row],[Grownups Combined]])&gt;truncate,TRIM(MID(Table1[[#This Row],[Grownups Combined]],LEN(Table1[[#This Row],[Grownups Line 1]]),200)),""),truncate)</f>
        <v/>
      </c>
      <c r="I21" s="16">
        <f>LEN(A21)</f>
        <v>3</v>
      </c>
      <c r="J21" s="25">
        <f>LEN(Table1[[#This Row],[Grownups Combined]])</f>
        <v>10</v>
      </c>
      <c r="K21" s="25" t="s">
        <v>299</v>
      </c>
      <c r="L21" s="25" t="str">
        <f>IF(OR((COUNTIF(A:A,D21)+COUNTIF(D:D,D21))&gt;1, (COUNTIF(A:A,A21)+COUNTIF(D:D,A21))&gt;1),"DUPLICATE","OK")</f>
        <v>OK</v>
      </c>
      <c r="N21" s="17"/>
      <c r="O21" s="17" t="str">
        <f ca="1"/>
        <v>butterfly</v>
      </c>
      <c r="P21" s="17">
        <f ca="1"/>
        <v>394</v>
      </c>
      <c r="Q21" s="20"/>
      <c r="R21" s="20" t="str">
        <f ca="1"/>
        <v>scooter</v>
      </c>
      <c r="S21" s="20">
        <f ca="1"/>
        <v>755</v>
      </c>
      <c r="T21" s="22"/>
      <c r="U21" s="22" t="str">
        <f ca="1"/>
        <v>storm</v>
      </c>
      <c r="V21" s="22">
        <f ca="1"/>
        <v>741</v>
      </c>
      <c r="W21" s="1"/>
      <c r="X21" s="1"/>
      <c r="Y21" s="1"/>
    </row>
    <row r="22" spans="1:25" x14ac:dyDescent="0.25">
      <c r="A22" s="15" t="s">
        <v>20</v>
      </c>
      <c r="B22" s="16">
        <f ca="1">RANDBETWEEN(1,COUNTA($A:$A)*10)</f>
        <v>2126</v>
      </c>
      <c r="C22" s="16">
        <v>1</v>
      </c>
      <c r="D22" s="16" t="s">
        <v>155</v>
      </c>
      <c r="E22" s="16"/>
      <c r="F22" s="16" t="str">
        <f>IF(Table1[[#This Row],[GrownUps]]="",Table1[[#This Row],[Word]],Table1[[#This Row],[GrownUps]])</f>
        <v>bowling ball</v>
      </c>
      <c r="G22" s="16" t="str">
        <f>IF(LEN(Table1[[#This Row],[Grownups Combined]])&gt;truncate,LEFT(Table1[[#This Row],[Grownups Combined]]&amp;" ",FIND(" ",Table1[[#This Row],[Grownups Combined]]&amp;" ",truncate-3)), Table1[[#This Row],[Grownups Combined]])</f>
        <v>bowling ball</v>
      </c>
      <c r="H22" s="16" t="str">
        <f>LEFT(IF(LEN(Table1[[#This Row],[Grownups Combined]])&gt;truncate,TRIM(MID(Table1[[#This Row],[Grownups Combined]],LEN(Table1[[#This Row],[Grownups Line 1]]),200)),""),truncate)</f>
        <v/>
      </c>
      <c r="I22" s="16">
        <f>LEN(A22)</f>
        <v>4</v>
      </c>
      <c r="J22" s="25">
        <f>LEN(Table1[[#This Row],[Grownups Combined]])</f>
        <v>12</v>
      </c>
      <c r="K22" s="25" t="s">
        <v>299</v>
      </c>
      <c r="L22" s="25" t="str">
        <f>IF(OR((COUNTIF(A:A,D22)+COUNTIF(D:D,D22))&gt;1, (COUNTIF(A:A,A22)+COUNTIF(D:D,A22))&gt;1),"DUPLICATE","OK")</f>
        <v>OK</v>
      </c>
      <c r="N22" s="17"/>
      <c r="O22" s="17" t="str">
        <f ca="1"/>
        <v>water</v>
      </c>
      <c r="P22" s="17">
        <f ca="1"/>
        <v>417</v>
      </c>
      <c r="Q22" s="20"/>
      <c r="R22" s="20" t="str">
        <f ca="1"/>
        <v>backpack</v>
      </c>
      <c r="S22" s="20">
        <f ca="1"/>
        <v>768</v>
      </c>
      <c r="T22" s="22"/>
      <c r="U22" s="22" t="str">
        <f ca="1"/>
        <v>stair</v>
      </c>
      <c r="V22" s="22">
        <f ca="1"/>
        <v>787</v>
      </c>
      <c r="W22" s="1"/>
      <c r="X22" s="1"/>
      <c r="Y22" s="1"/>
    </row>
    <row r="23" spans="1:25" x14ac:dyDescent="0.25">
      <c r="A23" s="15" t="s">
        <v>25</v>
      </c>
      <c r="B23" s="16">
        <f ca="1">RANDBETWEEN(1,COUNTA($A:$A)*10)</f>
        <v>181</v>
      </c>
      <c r="C23" s="16">
        <v>1</v>
      </c>
      <c r="D23" s="16" t="s">
        <v>282</v>
      </c>
      <c r="E23" s="16"/>
      <c r="F23" s="16" t="str">
        <f>IF(Table1[[#This Row],[GrownUps]]="",Table1[[#This Row],[Word]],Table1[[#This Row],[GrownUps]])</f>
        <v>kayak</v>
      </c>
      <c r="G23" s="16" t="str">
        <f>IF(LEN(Table1[[#This Row],[Grownups Combined]])&gt;truncate,LEFT(Table1[[#This Row],[Grownups Combined]]&amp;" ",FIND(" ",Table1[[#This Row],[Grownups Combined]]&amp;" ",truncate-3)), Table1[[#This Row],[Grownups Combined]])</f>
        <v>kayak</v>
      </c>
      <c r="H23" s="16" t="str">
        <f>LEFT(IF(LEN(Table1[[#This Row],[Grownups Combined]])&gt;truncate,TRIM(MID(Table1[[#This Row],[Grownups Combined]],LEN(Table1[[#This Row],[Grownups Line 1]]),200)),""),truncate)</f>
        <v/>
      </c>
      <c r="I23" s="16">
        <f>LEN(A23)</f>
        <v>4</v>
      </c>
      <c r="J23" s="25">
        <f>LEN(Table1[[#This Row],[Grownups Combined]])</f>
        <v>5</v>
      </c>
      <c r="K23" s="25" t="s">
        <v>299</v>
      </c>
      <c r="L23" s="25" t="str">
        <f>IF(OR((COUNTIF(A:A,D23)+COUNTIF(D:D,D23))&gt;1, (COUNTIF(A:A,A23)+COUNTIF(D:D,A23))&gt;1),"DUPLICATE","OK")</f>
        <v>OK</v>
      </c>
      <c r="N23" s="17"/>
      <c r="O23" s="17" t="str">
        <f ca="1"/>
        <v>chicken</v>
      </c>
      <c r="P23" s="17">
        <f ca="1"/>
        <v>423</v>
      </c>
      <c r="Q23" s="20"/>
      <c r="R23" s="20" t="str">
        <f ca="1"/>
        <v>bear</v>
      </c>
      <c r="S23" s="20">
        <f ca="1"/>
        <v>789</v>
      </c>
      <c r="T23" s="22"/>
      <c r="U23" s="22" t="str">
        <f ca="1"/>
        <v>spoon</v>
      </c>
      <c r="V23" s="22">
        <f ca="1"/>
        <v>826</v>
      </c>
      <c r="W23" s="1"/>
      <c r="X23" s="1"/>
      <c r="Y23" s="1"/>
    </row>
    <row r="24" spans="1:25" x14ac:dyDescent="0.25">
      <c r="A24" s="15" t="s">
        <v>170</v>
      </c>
      <c r="B24" s="16">
        <f ca="1">RANDBETWEEN(1,COUNTA($A:$A)*10)</f>
        <v>653</v>
      </c>
      <c r="C24" s="16">
        <v>1</v>
      </c>
      <c r="D24" s="16" t="s">
        <v>324</v>
      </c>
      <c r="E24" s="16"/>
      <c r="F24" s="46" t="str">
        <f>IF(Table1[[#This Row],[GrownUps]]="",Table1[[#This Row],[Word]],Table1[[#This Row],[GrownUps]])</f>
        <v>spell book</v>
      </c>
      <c r="G24" s="46" t="str">
        <f>IF(LEN(Table1[[#This Row],[Grownups Combined]])&gt;truncate,LEFT(Table1[[#This Row],[Grownups Combined]]&amp;" ",FIND(" ",Table1[[#This Row],[Grownups Combined]]&amp;" ",truncate-3)), Table1[[#This Row],[Grownups Combined]])</f>
        <v>spell book</v>
      </c>
      <c r="H24" s="46" t="str">
        <f>LEFT(IF(LEN(Table1[[#This Row],[Grownups Combined]])&gt;truncate,TRIM(MID(Table1[[#This Row],[Grownups Combined]],LEN(Table1[[#This Row],[Grownups Line 1]]),200)),""),truncate)</f>
        <v/>
      </c>
      <c r="I24" s="16">
        <f>LEN(A24)</f>
        <v>4</v>
      </c>
      <c r="J24" s="48">
        <f>LEN(Table1[[#This Row],[Grownups Combined]])</f>
        <v>10</v>
      </c>
      <c r="K24" s="25" t="s">
        <v>299</v>
      </c>
      <c r="L24" s="25" t="str">
        <f>IF(OR((COUNTIF(A:A,D24)+COUNTIF(D:D,D24))&gt;1, (COUNTIF(A:A,A24)+COUNTIF(D:D,A24))&gt;1),"DUPLICATE","OK")</f>
        <v>OK</v>
      </c>
      <c r="N24" s="17"/>
      <c r="O24" s="17" t="str">
        <f ca="1"/>
        <v>boot</v>
      </c>
      <c r="P24" s="17">
        <f ca="1"/>
        <v>458</v>
      </c>
      <c r="Q24" s="20"/>
      <c r="R24" s="20" t="str">
        <f ca="1"/>
        <v>ice</v>
      </c>
      <c r="S24" s="20">
        <f ca="1"/>
        <v>796</v>
      </c>
      <c r="T24" s="22"/>
      <c r="U24" s="22" t="str">
        <f ca="1"/>
        <v>father Christmas</v>
      </c>
      <c r="V24" s="22">
        <f ca="1"/>
        <v>877</v>
      </c>
      <c r="W24" s="1"/>
      <c r="X24" s="1"/>
      <c r="Y24" s="1"/>
    </row>
    <row r="25" spans="1:25" x14ac:dyDescent="0.25">
      <c r="A25" s="15" t="s">
        <v>54</v>
      </c>
      <c r="B25" s="16">
        <f ca="1">RANDBETWEEN(1,COUNTA($A:$A)*10)</f>
        <v>458</v>
      </c>
      <c r="C25" s="16">
        <v>1</v>
      </c>
      <c r="D25" s="16" t="s">
        <v>215</v>
      </c>
      <c r="E25" s="16"/>
      <c r="F25" s="16" t="str">
        <f>IF(Table1[[#This Row],[GrownUps]]="",Table1[[#This Row],[Word]],Table1[[#This Row],[GrownUps]])</f>
        <v>hiking boots</v>
      </c>
      <c r="G25" s="16" t="str">
        <f>IF(LEN(Table1[[#This Row],[Grownups Combined]])&gt;truncate,LEFT(Table1[[#This Row],[Grownups Combined]]&amp;" ",FIND(" ",Table1[[#This Row],[Grownups Combined]]&amp;" ",truncate-3)), Table1[[#This Row],[Grownups Combined]])</f>
        <v>hiking boots</v>
      </c>
      <c r="H25" s="16" t="str">
        <f>LEFT(IF(LEN(Table1[[#This Row],[Grownups Combined]])&gt;truncate,TRIM(MID(Table1[[#This Row],[Grownups Combined]],LEN(Table1[[#This Row],[Grownups Line 1]]),200)),""),truncate)</f>
        <v/>
      </c>
      <c r="I25" s="16">
        <f>LEN(A25)</f>
        <v>4</v>
      </c>
      <c r="J25" s="25">
        <f>LEN(Table1[[#This Row],[Grownups Combined]])</f>
        <v>12</v>
      </c>
      <c r="K25" s="25" t="s">
        <v>299</v>
      </c>
      <c r="L25" s="25" t="str">
        <f>IF(OR((COUNTIF(A:A,D25)+COUNTIF(D:D,D25))&gt;1, (COUNTIF(A:A,A25)+COUNTIF(D:D,A25))&gt;1),"DUPLICATE","OK")</f>
        <v>OK</v>
      </c>
      <c r="N25" s="17"/>
      <c r="O25" s="17" t="str">
        <f ca="1"/>
        <v>toy</v>
      </c>
      <c r="P25" s="17">
        <f ca="1"/>
        <v>490</v>
      </c>
      <c r="Q25" s="20"/>
      <c r="R25" s="20" t="str">
        <f ca="1"/>
        <v>friend</v>
      </c>
      <c r="S25" s="20">
        <f ca="1"/>
        <v>807</v>
      </c>
      <c r="T25" s="22"/>
      <c r="U25" s="22" t="str">
        <f ca="1"/>
        <v>teacher</v>
      </c>
      <c r="V25" s="22">
        <f ca="1"/>
        <v>898</v>
      </c>
      <c r="W25" s="1"/>
      <c r="X25" s="1"/>
      <c r="Y25" s="1"/>
    </row>
    <row r="26" spans="1:25" x14ac:dyDescent="0.25">
      <c r="A26" s="15" t="s">
        <v>1</v>
      </c>
      <c r="B26" s="16">
        <f ca="1">RANDBETWEEN(1,COUNTA($A:$A)*10)</f>
        <v>1481</v>
      </c>
      <c r="C26" s="16">
        <v>1</v>
      </c>
      <c r="D26" s="16" t="s">
        <v>157</v>
      </c>
      <c r="E26" s="16"/>
      <c r="F26" s="16" t="str">
        <f>IF(Table1[[#This Row],[GrownUps]]="",Table1[[#This Row],[Word]],Table1[[#This Row],[GrownUps]])</f>
        <v>cupcake</v>
      </c>
      <c r="G26" s="16" t="str">
        <f>IF(LEN(Table1[[#This Row],[Grownups Combined]])&gt;truncate,LEFT(Table1[[#This Row],[Grownups Combined]]&amp;" ",FIND(" ",Table1[[#This Row],[Grownups Combined]]&amp;" ",truncate-3)), Table1[[#This Row],[Grownups Combined]])</f>
        <v>cupcake</v>
      </c>
      <c r="H26" s="16" t="str">
        <f>LEFT(IF(LEN(Table1[[#This Row],[Grownups Combined]])&gt;truncate,TRIM(MID(Table1[[#This Row],[Grownups Combined]],LEN(Table1[[#This Row],[Grownups Line 1]]),200)),""),truncate)</f>
        <v/>
      </c>
      <c r="I26" s="16">
        <f>LEN(A26)</f>
        <v>4</v>
      </c>
      <c r="J26" s="25">
        <f>LEN(Table1[[#This Row],[Grownups Combined]])</f>
        <v>7</v>
      </c>
      <c r="K26" s="25" t="s">
        <v>299</v>
      </c>
      <c r="L26" s="25" t="str">
        <f>IF(OR((COUNTIF(A:A,D26)+COUNTIF(D:D,D26))&gt;1, (COUNTIF(A:A,A26)+COUNTIF(D:D,A26))&gt;1),"DUPLICATE","OK")</f>
        <v>OK</v>
      </c>
      <c r="N26" s="17"/>
      <c r="O26" s="17" t="str">
        <f ca="1"/>
        <v>sun</v>
      </c>
      <c r="P26" s="17">
        <f ca="1"/>
        <v>536</v>
      </c>
      <c r="Q26" s="20"/>
      <c r="R26" s="20" t="str">
        <f ca="1"/>
        <v>zoo</v>
      </c>
      <c r="S26" s="20">
        <f ca="1"/>
        <v>836</v>
      </c>
      <c r="T26" s="22"/>
      <c r="U26" s="22" t="str">
        <f ca="1"/>
        <v>snoring</v>
      </c>
      <c r="V26" s="22">
        <f ca="1"/>
        <v>923</v>
      </c>
      <c r="W26" s="1"/>
      <c r="X26" s="1"/>
      <c r="Y26" s="1"/>
    </row>
    <row r="27" spans="1:25" x14ac:dyDescent="0.25">
      <c r="A27" s="15" t="s">
        <v>303</v>
      </c>
      <c r="B27" s="16">
        <f ca="1">RANDBETWEEN(1,COUNTA($A:$A)*10)</f>
        <v>1575</v>
      </c>
      <c r="C27" s="16">
        <v>1</v>
      </c>
      <c r="D27" s="16" t="s">
        <v>325</v>
      </c>
      <c r="E27" s="16"/>
      <c r="F27" s="46" t="str">
        <f>IF(Table1[[#This Row],[GrownUps]]="",Table1[[#This Row],[Word]],Table1[[#This Row],[GrownUps]])</f>
        <v>credit card</v>
      </c>
      <c r="G27" s="46" t="str">
        <f>IF(LEN(Table1[[#This Row],[Grownups Combined]])&gt;truncate,LEFT(Table1[[#This Row],[Grownups Combined]]&amp;" ",FIND(" ",Table1[[#This Row],[Grownups Combined]]&amp;" ",truncate-3)), Table1[[#This Row],[Grownups Combined]])</f>
        <v>credit card</v>
      </c>
      <c r="H27" s="46" t="str">
        <f>LEFT(IF(LEN(Table1[[#This Row],[Grownups Combined]])&gt;truncate,TRIM(MID(Table1[[#This Row],[Grownups Combined]],LEN(Table1[[#This Row],[Grownups Line 1]]),200)),""),truncate)</f>
        <v/>
      </c>
      <c r="I27" s="16">
        <f>LEN(A27)</f>
        <v>4</v>
      </c>
      <c r="J27" s="48">
        <f>LEN(Table1[[#This Row],[Grownups Combined]])</f>
        <v>11</v>
      </c>
      <c r="K27" s="25" t="s">
        <v>299</v>
      </c>
      <c r="L27" s="25" t="str">
        <f>IF(OR((COUNTIF(A:A,D27)+COUNTIF(D:D,D27))&gt;1, (COUNTIF(A:A,A27)+COUNTIF(D:D,A27))&gt;1),"DUPLICATE","OK")</f>
        <v>OK</v>
      </c>
      <c r="N27" s="17"/>
      <c r="O27" s="17" t="str">
        <f ca="1"/>
        <v>bed</v>
      </c>
      <c r="P27" s="17">
        <f ca="1"/>
        <v>539</v>
      </c>
      <c r="Q27" s="20"/>
      <c r="R27" s="20" t="str">
        <f ca="1"/>
        <v>dolphin</v>
      </c>
      <c r="S27" s="20">
        <f ca="1"/>
        <v>837</v>
      </c>
      <c r="T27" s="22"/>
      <c r="U27" s="22" t="str">
        <f ca="1"/>
        <v>scared</v>
      </c>
      <c r="V27" s="22">
        <f ca="1"/>
        <v>935</v>
      </c>
      <c r="W27" s="1"/>
      <c r="X27" s="1"/>
      <c r="Y27" s="1"/>
    </row>
    <row r="28" spans="1:25" x14ac:dyDescent="0.25">
      <c r="A28" s="15" t="s">
        <v>59</v>
      </c>
      <c r="B28" s="16">
        <f ca="1">RANDBETWEEN(1,COUNTA($A:$A)*10)</f>
        <v>1291</v>
      </c>
      <c r="C28" s="16">
        <v>1</v>
      </c>
      <c r="D28" s="16" t="s">
        <v>326</v>
      </c>
      <c r="E28" s="16"/>
      <c r="F28" s="16" t="str">
        <f>IF(Table1[[#This Row],[GrownUps]]="",Table1[[#This Row],[Word]],Table1[[#This Row],[GrownUps]])</f>
        <v>pond</v>
      </c>
      <c r="G28" s="16" t="str">
        <f>IF(LEN(Table1[[#This Row],[Grownups Combined]])&gt;truncate,LEFT(Table1[[#This Row],[Grownups Combined]]&amp;" ",FIND(" ",Table1[[#This Row],[Grownups Combined]]&amp;" ",truncate-3)), Table1[[#This Row],[Grownups Combined]])</f>
        <v>pond</v>
      </c>
      <c r="H28" s="16" t="str">
        <f>LEFT(IF(LEN(Table1[[#This Row],[Grownups Combined]])&gt;truncate,TRIM(MID(Table1[[#This Row],[Grownups Combined]],LEN(Table1[[#This Row],[Grownups Line 1]]),200)),""),truncate)</f>
        <v/>
      </c>
      <c r="I28" s="16">
        <f>LEN(A28)</f>
        <v>4</v>
      </c>
      <c r="J28" s="25">
        <f>LEN(Table1[[#This Row],[Grownups Combined]])</f>
        <v>4</v>
      </c>
      <c r="K28" s="25" t="s">
        <v>299</v>
      </c>
      <c r="L28" s="25" t="str">
        <f>IF(OR((COUNTIF(A:A,D28)+COUNTIF(D:D,D28))&gt;1, (COUNTIF(A:A,A28)+COUNTIF(D:D,A28))&gt;1),"DUPLICATE","OK")</f>
        <v>OK</v>
      </c>
      <c r="N28" s="17"/>
      <c r="O28" s="17" t="str">
        <f ca="1"/>
        <v>mom</v>
      </c>
      <c r="P28" s="17">
        <f ca="1"/>
        <v>564</v>
      </c>
      <c r="Q28" s="20"/>
      <c r="R28" s="20" t="str">
        <f ca="1"/>
        <v>trouser</v>
      </c>
      <c r="S28" s="20">
        <f ca="1"/>
        <v>842</v>
      </c>
      <c r="T28" s="22"/>
      <c r="U28" s="22" t="str">
        <f ca="1"/>
        <v>hospital</v>
      </c>
      <c r="V28" s="22">
        <f ca="1"/>
        <v>952</v>
      </c>
      <c r="W28" s="1"/>
      <c r="X28" s="1"/>
      <c r="Y28" s="1"/>
    </row>
    <row r="29" spans="1:25" x14ac:dyDescent="0.25">
      <c r="A29" s="15" t="s">
        <v>17</v>
      </c>
      <c r="B29" s="16">
        <f ca="1">RANDBETWEEN(1,COUNTA($A:$A)*10)</f>
        <v>1919</v>
      </c>
      <c r="C29" s="16">
        <v>1</v>
      </c>
      <c r="D29" s="16" t="s">
        <v>213</v>
      </c>
      <c r="E29" s="16"/>
      <c r="F29" s="16" t="str">
        <f>IF(Table1[[#This Row],[GrownUps]]="",Table1[[#This Row],[Word]],Table1[[#This Row],[GrownUps]])</f>
        <v>from a country</v>
      </c>
      <c r="G29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from a country </v>
      </c>
      <c r="H29" s="16" t="str">
        <f>LEFT(IF(LEN(Table1[[#This Row],[Grownups Combined]])&gt;truncate,TRIM(MID(Table1[[#This Row],[Grownups Combined]],LEN(Table1[[#This Row],[Grownups Line 1]]),200)),""),truncate)</f>
        <v/>
      </c>
      <c r="I29" s="16">
        <f>LEN(A29)</f>
        <v>4</v>
      </c>
      <c r="J29" s="25">
        <f>LEN(Table1[[#This Row],[Grownups Combined]])</f>
        <v>14</v>
      </c>
      <c r="K29" s="25" t="s">
        <v>299</v>
      </c>
      <c r="L29" s="25" t="str">
        <f>IF(OR((COUNTIF(A:A,D29)+COUNTIF(D:D,D29))&gt;1, (COUNTIF(A:A,A29)+COUNTIF(D:D,A29))&gt;1),"DUPLICATE","OK")</f>
        <v>OK</v>
      </c>
      <c r="N29" s="17"/>
      <c r="O29" s="17" t="str">
        <f ca="1"/>
        <v>bottle</v>
      </c>
      <c r="P29" s="17">
        <f ca="1"/>
        <v>590</v>
      </c>
      <c r="Q29" s="20"/>
      <c r="R29" s="20" t="str">
        <f ca="1"/>
        <v>pear</v>
      </c>
      <c r="S29" s="20">
        <f ca="1"/>
        <v>849</v>
      </c>
      <c r="T29" s="22"/>
      <c r="U29" s="22" t="str">
        <f ca="1"/>
        <v>run</v>
      </c>
      <c r="V29" s="22">
        <f ca="1"/>
        <v>967</v>
      </c>
      <c r="W29" s="1"/>
      <c r="X29" s="1"/>
      <c r="Y29" s="1"/>
    </row>
    <row r="30" spans="1:25" x14ac:dyDescent="0.25">
      <c r="A30" s="15" t="s">
        <v>55</v>
      </c>
      <c r="B30" s="16">
        <f ca="1">RANDBETWEEN(1,COUNTA($A:$A)*10)</f>
        <v>1556</v>
      </c>
      <c r="C30" s="16">
        <v>1</v>
      </c>
      <c r="D30" s="16" t="s">
        <v>327</v>
      </c>
      <c r="E30" s="16"/>
      <c r="F30" s="16" t="str">
        <f>IF(Table1[[#This Row],[GrownUps]]="",Table1[[#This Row],[Word]],Table1[[#This Row],[GrownUps]])</f>
        <v>Lego Friends</v>
      </c>
      <c r="G30" s="16" t="str">
        <f>IF(LEN(Table1[[#This Row],[Grownups Combined]])&gt;truncate,LEFT(Table1[[#This Row],[Grownups Combined]]&amp;" ",FIND(" ",Table1[[#This Row],[Grownups Combined]]&amp;" ",truncate-3)), Table1[[#This Row],[Grownups Combined]])</f>
        <v>Lego Friends</v>
      </c>
      <c r="H30" s="16" t="str">
        <f>LEFT(IF(LEN(Table1[[#This Row],[Grownups Combined]])&gt;truncate,TRIM(MID(Table1[[#This Row],[Grownups Combined]],LEN(Table1[[#This Row],[Grownups Line 1]]),200)),""),truncate)</f>
        <v/>
      </c>
      <c r="I30" s="16">
        <f>LEN(A30)</f>
        <v>4</v>
      </c>
      <c r="J30" s="25">
        <f>LEN(Table1[[#This Row],[Grownups Combined]])</f>
        <v>12</v>
      </c>
      <c r="K30" s="25" t="s">
        <v>299</v>
      </c>
      <c r="L30" s="25" t="str">
        <f>IF(OR((COUNTIF(A:A,D30)+COUNTIF(D:D,D30))&gt;1, (COUNTIF(A:A,A30)+COUNTIF(D:D,A30))&gt;1),"DUPLICATE","OK")</f>
        <v>OK</v>
      </c>
      <c r="N30" s="17"/>
      <c r="O30" s="17" t="str">
        <f ca="1"/>
        <v>cup</v>
      </c>
      <c r="P30" s="17">
        <f ca="1"/>
        <v>595</v>
      </c>
      <c r="Q30" s="20"/>
      <c r="R30" s="20" t="str">
        <f ca="1"/>
        <v>mouth</v>
      </c>
      <c r="S30" s="20">
        <f ca="1"/>
        <v>890</v>
      </c>
      <c r="T30" s="22"/>
      <c r="U30" s="22" t="str">
        <f ca="1"/>
        <v>escalator</v>
      </c>
      <c r="V30" s="22">
        <f ca="1"/>
        <v>967</v>
      </c>
      <c r="W30" s="1"/>
      <c r="X30" s="1"/>
      <c r="Y30" s="1"/>
    </row>
    <row r="31" spans="1:25" x14ac:dyDescent="0.25">
      <c r="A31" s="15" t="s">
        <v>264</v>
      </c>
      <c r="B31" s="16">
        <f ca="1">RANDBETWEEN(1,COUNTA($A:$A)*10)</f>
        <v>1833</v>
      </c>
      <c r="C31" s="16">
        <v>1</v>
      </c>
      <c r="D31" s="16" t="s">
        <v>328</v>
      </c>
      <c r="E31" s="16"/>
      <c r="F31" s="16" t="str">
        <f>IF(Table1[[#This Row],[GrownUps]]="",Table1[[#This Row],[Word]],Table1[[#This Row],[GrownUps]])</f>
        <v>yoga</v>
      </c>
      <c r="G31" s="16" t="str">
        <f>IF(LEN(Table1[[#This Row],[Grownups Combined]])&gt;truncate,LEFT(Table1[[#This Row],[Grownups Combined]]&amp;" ",FIND(" ",Table1[[#This Row],[Grownups Combined]]&amp;" ",truncate-3)), Table1[[#This Row],[Grownups Combined]])</f>
        <v>yoga</v>
      </c>
      <c r="H31" s="16" t="str">
        <f>LEFT(IF(LEN(Table1[[#This Row],[Grownups Combined]])&gt;truncate,TRIM(MID(Table1[[#This Row],[Grownups Combined]],LEN(Table1[[#This Row],[Grownups Line 1]]),200)),""),truncate)</f>
        <v/>
      </c>
      <c r="I31" s="16">
        <f>LEN(A31)</f>
        <v>4</v>
      </c>
      <c r="J31" s="25">
        <f>LEN(Table1[[#This Row],[Grownups Combined]])</f>
        <v>4</v>
      </c>
      <c r="K31" s="25" t="s">
        <v>299</v>
      </c>
      <c r="L31" s="25" t="str">
        <f>IF(OR((COUNTIF(A:A,D31)+COUNTIF(D:D,D31))&gt;1, (COUNTIF(A:A,A31)+COUNTIF(D:D,A31))&gt;1),"DUPLICATE","OK")</f>
        <v>OK</v>
      </c>
      <c r="N31" s="17"/>
      <c r="O31" s="17" t="str">
        <f ca="1"/>
        <v>dress</v>
      </c>
      <c r="P31" s="17">
        <f ca="1"/>
        <v>600</v>
      </c>
      <c r="Q31" s="20"/>
      <c r="R31" s="20" t="str">
        <f ca="1"/>
        <v>gloves</v>
      </c>
      <c r="S31" s="20">
        <f ca="1"/>
        <v>893</v>
      </c>
      <c r="T31" s="22"/>
      <c r="U31" s="22" t="str">
        <f ca="1"/>
        <v>London eye</v>
      </c>
      <c r="V31" s="22">
        <f ca="1"/>
        <v>1013</v>
      </c>
      <c r="W31" s="1"/>
      <c r="X31" s="1"/>
      <c r="Y31" s="1"/>
    </row>
    <row r="32" spans="1:25" x14ac:dyDescent="0.25">
      <c r="A32" s="15" t="s">
        <v>69</v>
      </c>
      <c r="B32" s="16">
        <f ca="1">RANDBETWEEN(1,COUNTA($A:$A)*10)</f>
        <v>1975</v>
      </c>
      <c r="C32" s="16">
        <v>1</v>
      </c>
      <c r="D32" s="16" t="s">
        <v>111</v>
      </c>
      <c r="E32" s="16"/>
      <c r="F32" s="16" t="str">
        <f>IF(Table1[[#This Row],[GrownUps]]="",Table1[[#This Row],[Word]],Table1[[#This Row],[GrownUps]])</f>
        <v>crescent moon</v>
      </c>
      <c r="G32" s="16" t="str">
        <f>IF(LEN(Table1[[#This Row],[Grownups Combined]])&gt;truncate,LEFT(Table1[[#This Row],[Grownups Combined]]&amp;" ",FIND(" ",Table1[[#This Row],[Grownups Combined]]&amp;" ",truncate-3)), Table1[[#This Row],[Grownups Combined]])</f>
        <v>crescent moon</v>
      </c>
      <c r="H32" s="16" t="str">
        <f>LEFT(IF(LEN(Table1[[#This Row],[Grownups Combined]])&gt;truncate,TRIM(MID(Table1[[#This Row],[Grownups Combined]],LEN(Table1[[#This Row],[Grownups Line 1]]),200)),""),truncate)</f>
        <v/>
      </c>
      <c r="I32" s="16">
        <f>LEN(A32)</f>
        <v>4</v>
      </c>
      <c r="J32" s="25">
        <f>LEN(Table1[[#This Row],[Grownups Combined]])</f>
        <v>13</v>
      </c>
      <c r="K32" s="25" t="s">
        <v>299</v>
      </c>
      <c r="L32" s="25" t="str">
        <f>IF(OR((COUNTIF(A:A,D32)+COUNTIF(D:D,D32))&gt;1, (COUNTIF(A:A,A32)+COUNTIF(D:D,A32))&gt;1),"DUPLICATE","OK")</f>
        <v>OK</v>
      </c>
      <c r="N32" s="17"/>
      <c r="O32" s="17" t="str">
        <f ca="1"/>
        <v>bike</v>
      </c>
      <c r="P32" s="17">
        <f ca="1"/>
        <v>629</v>
      </c>
      <c r="Q32" s="20"/>
      <c r="R32" s="20" t="str">
        <f ca="1"/>
        <v>penguin</v>
      </c>
      <c r="S32" s="20">
        <f ca="1"/>
        <v>925</v>
      </c>
      <c r="T32" s="22"/>
      <c r="U32" s="22" t="str">
        <f ca="1"/>
        <v>kangooroo</v>
      </c>
      <c r="V32" s="22">
        <f ca="1"/>
        <v>1058</v>
      </c>
      <c r="W32" s="1"/>
      <c r="X32" s="1"/>
      <c r="Y32" s="1"/>
    </row>
    <row r="33" spans="1:25" x14ac:dyDescent="0.25">
      <c r="A33" s="15" t="s">
        <v>43</v>
      </c>
      <c r="B33" s="16">
        <f ca="1">RANDBETWEEN(1,COUNTA($A:$A)*10)</f>
        <v>1165</v>
      </c>
      <c r="C33" s="16">
        <v>1</v>
      </c>
      <c r="D33" s="16" t="s">
        <v>329</v>
      </c>
      <c r="E33" s="16"/>
      <c r="F33" s="16" t="str">
        <f>IF(Table1[[#This Row],[GrownUps]]="",Table1[[#This Row],[Word]],Table1[[#This Row],[GrownUps]])</f>
        <v>hail storm</v>
      </c>
      <c r="G33" s="16" t="str">
        <f>IF(LEN(Table1[[#This Row],[Grownups Combined]])&gt;truncate,LEFT(Table1[[#This Row],[Grownups Combined]]&amp;" ",FIND(" ",Table1[[#This Row],[Grownups Combined]]&amp;" ",truncate-3)), Table1[[#This Row],[Grownups Combined]])</f>
        <v>hail storm</v>
      </c>
      <c r="H33" s="16" t="str">
        <f>LEFT(IF(LEN(Table1[[#This Row],[Grownups Combined]])&gt;truncate,TRIM(MID(Table1[[#This Row],[Grownups Combined]],LEN(Table1[[#This Row],[Grownups Line 1]]),200)),""),truncate)</f>
        <v/>
      </c>
      <c r="I33" s="16">
        <f>LEN(A33)</f>
        <v>4</v>
      </c>
      <c r="J33" s="25">
        <f>LEN(Table1[[#This Row],[Grownups Combined]])</f>
        <v>10</v>
      </c>
      <c r="K33" s="25" t="s">
        <v>299</v>
      </c>
      <c r="L33" s="25" t="str">
        <f>IF(OR((COUNTIF(A:A,D33)+COUNTIF(D:D,D33))&gt;1, (COUNTIF(A:A,A33)+COUNTIF(D:D,A33))&gt;1),"DUPLICATE","OK")</f>
        <v>OK</v>
      </c>
      <c r="N33" s="17"/>
      <c r="O33" s="17" t="str">
        <f ca="1"/>
        <v>clock</v>
      </c>
      <c r="P33" s="17">
        <f ca="1"/>
        <v>641</v>
      </c>
      <c r="Q33" s="20"/>
      <c r="R33" s="20" t="str">
        <f ca="1"/>
        <v>orange juice</v>
      </c>
      <c r="S33" s="20">
        <f ca="1"/>
        <v>953</v>
      </c>
      <c r="T33" s="22"/>
      <c r="U33" s="22" t="str">
        <f ca="1"/>
        <v>solar system</v>
      </c>
      <c r="V33" s="22">
        <f ca="1"/>
        <v>1075</v>
      </c>
      <c r="W33" s="1"/>
      <c r="X33" s="1"/>
      <c r="Y33" s="1"/>
    </row>
    <row r="34" spans="1:25" x14ac:dyDescent="0.25">
      <c r="A34" s="15" t="s">
        <v>308</v>
      </c>
      <c r="B34" s="16">
        <f ca="1">RANDBETWEEN(1,COUNTA($A:$A)*10)</f>
        <v>91</v>
      </c>
      <c r="C34" s="16">
        <v>1</v>
      </c>
      <c r="D34" s="16" t="s">
        <v>330</v>
      </c>
      <c r="E34" s="16"/>
      <c r="F34" s="46" t="str">
        <f>IF(Table1[[#This Row],[GrownUps]]="",Table1[[#This Row],[Word]],Table1[[#This Row],[GrownUps]])</f>
        <v>skiing</v>
      </c>
      <c r="G34" s="46" t="str">
        <f>IF(LEN(Table1[[#This Row],[Grownups Combined]])&gt;truncate,LEFT(Table1[[#This Row],[Grownups Combined]]&amp;" ",FIND(" ",Table1[[#This Row],[Grownups Combined]]&amp;" ",truncate-3)), Table1[[#This Row],[Grownups Combined]])</f>
        <v>skiing</v>
      </c>
      <c r="H34" s="46" t="str">
        <f>LEFT(IF(LEN(Table1[[#This Row],[Grownups Combined]])&gt;truncate,TRIM(MID(Table1[[#This Row],[Grownups Combined]],LEN(Table1[[#This Row],[Grownups Line 1]]),200)),""),truncate)</f>
        <v/>
      </c>
      <c r="I34" s="16">
        <f>LEN(A34)</f>
        <v>4</v>
      </c>
      <c r="J34" s="48">
        <f>LEN(Table1[[#This Row],[Grownups Combined]])</f>
        <v>6</v>
      </c>
      <c r="K34" s="25" t="s">
        <v>299</v>
      </c>
      <c r="L34" s="25" t="str">
        <f>IF(OR((COUNTIF(A:A,D34)+COUNTIF(D:D,D34))&gt;1, (COUNTIF(A:A,A34)+COUNTIF(D:D,A34))&gt;1),"DUPLICATE","OK")</f>
        <v>OK</v>
      </c>
      <c r="N34" s="17"/>
      <c r="O34" s="17" t="str">
        <f ca="1"/>
        <v>car</v>
      </c>
      <c r="P34" s="17">
        <f ca="1"/>
        <v>643</v>
      </c>
      <c r="Q34" s="20"/>
      <c r="R34" s="20" t="str">
        <f ca="1"/>
        <v>island</v>
      </c>
      <c r="S34" s="20">
        <f ca="1"/>
        <v>1022</v>
      </c>
      <c r="T34" s="22"/>
      <c r="U34" s="22" t="str">
        <f ca="1"/>
        <v>mole</v>
      </c>
      <c r="V34" s="22">
        <f ca="1"/>
        <v>1154</v>
      </c>
      <c r="W34" s="1"/>
      <c r="X34" s="1"/>
      <c r="Y34" s="1"/>
    </row>
    <row r="35" spans="1:25" x14ac:dyDescent="0.25">
      <c r="A35" s="15" t="s">
        <v>94</v>
      </c>
      <c r="B35" s="16">
        <f ca="1">RANDBETWEEN(1,COUNTA($A:$A)*10)</f>
        <v>1501</v>
      </c>
      <c r="C35" s="16">
        <v>1</v>
      </c>
      <c r="D35" s="16" t="s">
        <v>107</v>
      </c>
      <c r="E35" s="16"/>
      <c r="F35" s="16" t="str">
        <f>IF(Table1[[#This Row],[GrownUps]]="",Table1[[#This Row],[Word]],Table1[[#This Row],[GrownUps]])</f>
        <v>shooting star</v>
      </c>
      <c r="G35" s="16" t="str">
        <f>IF(LEN(Table1[[#This Row],[Grownups Combined]])&gt;truncate,LEFT(Table1[[#This Row],[Grownups Combined]]&amp;" ",FIND(" ",Table1[[#This Row],[Grownups Combined]]&amp;" ",truncate-3)), Table1[[#This Row],[Grownups Combined]])</f>
        <v>shooting star</v>
      </c>
      <c r="H35" s="16" t="str">
        <f>LEFT(IF(LEN(Table1[[#This Row],[Grownups Combined]])&gt;truncate,TRIM(MID(Table1[[#This Row],[Grownups Combined]],LEN(Table1[[#This Row],[Grownups Line 1]]),200)),""),truncate)</f>
        <v/>
      </c>
      <c r="I35" s="16">
        <f>LEN(A35)</f>
        <v>4</v>
      </c>
      <c r="J35" s="25">
        <f>LEN(Table1[[#This Row],[Grownups Combined]])</f>
        <v>13</v>
      </c>
      <c r="K35" s="25" t="s">
        <v>299</v>
      </c>
      <c r="L35" s="25" t="str">
        <f>IF(OR((COUNTIF(A:A,D35)+COUNTIF(D:D,D35))&gt;1, (COUNTIF(A:A,A35)+COUNTIF(D:D,A35))&gt;1),"DUPLICATE","OK")</f>
        <v>OK</v>
      </c>
      <c r="N35" s="17"/>
      <c r="O35" s="17" t="str">
        <f ca="1"/>
        <v>book</v>
      </c>
      <c r="P35" s="17">
        <f ca="1"/>
        <v>653</v>
      </c>
      <c r="Q35" s="20"/>
      <c r="R35" s="20" t="str">
        <f ca="1"/>
        <v>sweet</v>
      </c>
      <c r="S35" s="20">
        <f ca="1"/>
        <v>1042</v>
      </c>
      <c r="T35" s="22"/>
      <c r="U35" s="22" t="str">
        <f ca="1"/>
        <v>library</v>
      </c>
      <c r="V35" s="22">
        <f ca="1"/>
        <v>1164</v>
      </c>
      <c r="W35" s="1"/>
      <c r="X35" s="1"/>
      <c r="Y35" s="1"/>
    </row>
    <row r="36" spans="1:25" x14ac:dyDescent="0.25">
      <c r="A36" s="15" t="s">
        <v>35</v>
      </c>
      <c r="B36" s="16">
        <f ca="1">RANDBETWEEN(1,COUNTA($A:$A)*10)</f>
        <v>1263</v>
      </c>
      <c r="C36" s="16">
        <v>1</v>
      </c>
      <c r="D36" s="16" t="s">
        <v>110</v>
      </c>
      <c r="E36" s="16"/>
      <c r="F36" s="16" t="str">
        <f>IF(Table1[[#This Row],[GrownUps]]="",Table1[[#This Row],[Word]],Table1[[#This Row],[GrownUps]])</f>
        <v>stickman house</v>
      </c>
      <c r="G36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stickman house </v>
      </c>
      <c r="H36" s="16" t="str">
        <f>LEFT(IF(LEN(Table1[[#This Row],[Grownups Combined]])&gt;truncate,TRIM(MID(Table1[[#This Row],[Grownups Combined]],LEN(Table1[[#This Row],[Grownups Line 1]]),200)),""),truncate)</f>
        <v/>
      </c>
      <c r="I36" s="16">
        <f>LEN(A36)</f>
        <v>4</v>
      </c>
      <c r="J36" s="25">
        <f>LEN(Table1[[#This Row],[Grownups Combined]])</f>
        <v>14</v>
      </c>
      <c r="K36" s="25" t="s">
        <v>299</v>
      </c>
      <c r="L36" s="25" t="str">
        <f>IF(OR((COUNTIF(A:A,D36)+COUNTIF(D:D,D36))&gt;1, (COUNTIF(A:A,A36)+COUNTIF(D:D,A36))&gt;1),"DUPLICATE","OK")</f>
        <v>OK</v>
      </c>
      <c r="N36" s="17"/>
      <c r="O36" s="17" t="str">
        <f ca="1"/>
        <v>lolly</v>
      </c>
      <c r="P36" s="17">
        <f ca="1"/>
        <v>662</v>
      </c>
      <c r="Q36" s="20"/>
      <c r="R36" s="20" t="str">
        <f ca="1"/>
        <v>hedgehog</v>
      </c>
      <c r="S36" s="20">
        <f ca="1"/>
        <v>1093</v>
      </c>
      <c r="T36" s="22"/>
      <c r="U36" s="22" t="str">
        <f ca="1"/>
        <v>watermelon</v>
      </c>
      <c r="V36" s="22">
        <f ca="1"/>
        <v>1195</v>
      </c>
      <c r="W36" s="1"/>
      <c r="X36" s="1"/>
      <c r="Y36" s="1"/>
    </row>
    <row r="37" spans="1:25" x14ac:dyDescent="0.25">
      <c r="A37" s="15" t="s">
        <v>115</v>
      </c>
      <c r="B37" s="16">
        <f ca="1">RANDBETWEEN(1,COUNTA($A:$A)*10)</f>
        <v>629</v>
      </c>
      <c r="C37" s="16">
        <v>1</v>
      </c>
      <c r="D37" s="16" t="s">
        <v>116</v>
      </c>
      <c r="E37" s="16"/>
      <c r="F37" s="16" t="str">
        <f>IF(Table1[[#This Row],[GrownUps]]="",Table1[[#This Row],[Word]],Table1[[#This Row],[GrownUps]])</f>
        <v>cycling fast</v>
      </c>
      <c r="G37" s="16" t="str">
        <f>IF(LEN(Table1[[#This Row],[Grownups Combined]])&gt;truncate,LEFT(Table1[[#This Row],[Grownups Combined]]&amp;" ",FIND(" ",Table1[[#This Row],[Grownups Combined]]&amp;" ",truncate-3)), Table1[[#This Row],[Grownups Combined]])</f>
        <v>cycling fast</v>
      </c>
      <c r="H37" s="16" t="str">
        <f>LEFT(IF(LEN(Table1[[#This Row],[Grownups Combined]])&gt;truncate,TRIM(MID(Table1[[#This Row],[Grownups Combined]],LEN(Table1[[#This Row],[Grownups Line 1]]),200)),""),truncate)</f>
        <v/>
      </c>
      <c r="I37" s="16">
        <f>LEN(A37)</f>
        <v>4</v>
      </c>
      <c r="J37" s="25">
        <f>LEN(Table1[[#This Row],[Grownups Combined]])</f>
        <v>12</v>
      </c>
      <c r="K37" s="25" t="s">
        <v>299</v>
      </c>
      <c r="L37" s="25" t="str">
        <f>IF(OR((COUNTIF(A:A,D37)+COUNTIF(D:D,D37))&gt;1, (COUNTIF(A:A,A37)+COUNTIF(D:D,A37))&gt;1),"DUPLICATE","OK")</f>
        <v>OK</v>
      </c>
      <c r="N37" s="17"/>
      <c r="O37" s="17" t="str">
        <f ca="1"/>
        <v>crown</v>
      </c>
      <c r="P37" s="17">
        <f ca="1"/>
        <v>877</v>
      </c>
      <c r="Q37" s="20"/>
      <c r="R37" s="20" t="str">
        <f ca="1"/>
        <v>slide</v>
      </c>
      <c r="S37" s="20">
        <f ca="1"/>
        <v>1094</v>
      </c>
      <c r="T37" s="22"/>
      <c r="U37" s="22" t="str">
        <f ca="1"/>
        <v>tooth fairy</v>
      </c>
      <c r="V37" s="22">
        <f ca="1"/>
        <v>1203</v>
      </c>
      <c r="W37" s="1"/>
      <c r="X37" s="1"/>
      <c r="Y37" s="1"/>
    </row>
    <row r="38" spans="1:25" x14ac:dyDescent="0.25">
      <c r="A38" s="15" t="s">
        <v>28</v>
      </c>
      <c r="B38" s="16">
        <f ca="1">RANDBETWEEN(1,COUNTA($A:$A)*10)</f>
        <v>1355</v>
      </c>
      <c r="C38" s="16">
        <v>1</v>
      </c>
      <c r="D38" s="16" t="s">
        <v>178</v>
      </c>
      <c r="E38" s="16"/>
      <c r="F38" s="16" t="str">
        <f>IF(Table1[[#This Row],[GrownUps]]="",Table1[[#This Row],[Word]],Table1[[#This Row],[GrownUps]])</f>
        <v>doll house</v>
      </c>
      <c r="G38" s="16" t="str">
        <f>IF(LEN(Table1[[#This Row],[Grownups Combined]])&gt;truncate,LEFT(Table1[[#This Row],[Grownups Combined]]&amp;" ",FIND(" ",Table1[[#This Row],[Grownups Combined]]&amp;" ",truncate-3)), Table1[[#This Row],[Grownups Combined]])</f>
        <v>doll house</v>
      </c>
      <c r="H38" s="16" t="str">
        <f>LEFT(IF(LEN(Table1[[#This Row],[Grownups Combined]])&gt;truncate,TRIM(MID(Table1[[#This Row],[Grownups Combined]],LEN(Table1[[#This Row],[Grownups Line 1]]),200)),""),truncate)</f>
        <v/>
      </c>
      <c r="I38" s="16">
        <f>LEN(A38)</f>
        <v>4</v>
      </c>
      <c r="J38" s="25">
        <f>LEN(Table1[[#This Row],[Grownups Combined]])</f>
        <v>10</v>
      </c>
      <c r="K38" s="25" t="s">
        <v>299</v>
      </c>
      <c r="L38" s="25" t="str">
        <f>IF(OR((COUNTIF(A:A,D38)+COUNTIF(D:D,D38))&gt;1, (COUNTIF(A:A,A38)+COUNTIF(D:D,A38))&gt;1),"DUPLICATE","OK")</f>
        <v>OK</v>
      </c>
      <c r="N38" s="17"/>
      <c r="O38" s="17" t="str">
        <f ca="1"/>
        <v>planet</v>
      </c>
      <c r="P38" s="17">
        <f ca="1"/>
        <v>886</v>
      </c>
      <c r="Q38" s="20"/>
      <c r="R38" s="20" t="str">
        <f ca="1"/>
        <v>children</v>
      </c>
      <c r="S38" s="20">
        <f ca="1"/>
        <v>1105</v>
      </c>
      <c r="T38" s="22"/>
      <c r="U38" s="22" t="str">
        <f ca="1"/>
        <v>treasure</v>
      </c>
      <c r="V38" s="22">
        <f ca="1"/>
        <v>1283</v>
      </c>
      <c r="W38" s="1"/>
      <c r="X38" s="1"/>
      <c r="Y38" s="1"/>
    </row>
    <row r="39" spans="1:25" x14ac:dyDescent="0.25">
      <c r="A39" s="15" t="s">
        <v>150</v>
      </c>
      <c r="B39" s="16">
        <f ca="1">RANDBETWEEN(1,COUNTA($A:$A)*10)</f>
        <v>1393</v>
      </c>
      <c r="C39" s="16">
        <v>1</v>
      </c>
      <c r="D39" s="16" t="s">
        <v>331</v>
      </c>
      <c r="E39" s="16"/>
      <c r="F39" s="16" t="str">
        <f>IF(Table1[[#This Row],[GrownUps]]="",Table1[[#This Row],[Word]],Table1[[#This Row],[GrownUps]])</f>
        <v xml:space="preserve">castle </v>
      </c>
      <c r="G39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castle </v>
      </c>
      <c r="H39" s="16" t="str">
        <f>LEFT(IF(LEN(Table1[[#This Row],[Grownups Combined]])&gt;truncate,TRIM(MID(Table1[[#This Row],[Grownups Combined]],LEN(Table1[[#This Row],[Grownups Line 1]]),200)),""),truncate)</f>
        <v/>
      </c>
      <c r="I39" s="16">
        <f>LEN(A39)</f>
        <v>4</v>
      </c>
      <c r="J39" s="25">
        <f>LEN(Table1[[#This Row],[Grownups Combined]])</f>
        <v>7</v>
      </c>
      <c r="K39" s="25" t="s">
        <v>299</v>
      </c>
      <c r="L39" s="25" t="str">
        <f>IF(OR((COUNTIF(A:A,D39)+COUNTIF(D:D,D39))&gt;1, (COUNTIF(A:A,A39)+COUNTIF(D:D,A39))&gt;1),"DUPLICATE","OK")</f>
        <v>OK</v>
      </c>
      <c r="N39" s="17"/>
      <c r="O39" s="17" t="str">
        <f ca="1"/>
        <v>light</v>
      </c>
      <c r="P39" s="17">
        <f ca="1"/>
        <v>949</v>
      </c>
      <c r="Q39" s="20"/>
      <c r="R39" s="20" t="str">
        <f ca="1"/>
        <v>bridge</v>
      </c>
      <c r="S39" s="20">
        <f ca="1"/>
        <v>1161</v>
      </c>
      <c r="T39" s="22"/>
      <c r="U39" s="22" t="str">
        <f ca="1"/>
        <v>wizard</v>
      </c>
      <c r="V39" s="22">
        <f ca="1"/>
        <v>1306</v>
      </c>
      <c r="W39" s="1"/>
      <c r="X39" s="1"/>
      <c r="Y39" s="1"/>
    </row>
    <row r="40" spans="1:25" x14ac:dyDescent="0.25">
      <c r="A40" s="15" t="s">
        <v>139</v>
      </c>
      <c r="B40" s="16">
        <f ca="1">RANDBETWEEN(1,COUNTA($A:$A)*10)</f>
        <v>1542</v>
      </c>
      <c r="C40" s="16">
        <v>1</v>
      </c>
      <c r="D40" s="16" t="s">
        <v>332</v>
      </c>
      <c r="E40" s="16"/>
      <c r="F40" s="16" t="str">
        <f>IF(Table1[[#This Row],[GrownUps]]="",Table1[[#This Row],[Word]],Table1[[#This Row],[GrownUps]])</f>
        <v>elves</v>
      </c>
      <c r="G40" s="16" t="str">
        <f>IF(LEN(Table1[[#This Row],[Grownups Combined]])&gt;truncate,LEFT(Table1[[#This Row],[Grownups Combined]]&amp;" ",FIND(" ",Table1[[#This Row],[Grownups Combined]]&amp;" ",truncate-3)), Table1[[#This Row],[Grownups Combined]])</f>
        <v>elves</v>
      </c>
      <c r="H40" s="16" t="str">
        <f>LEFT(IF(LEN(Table1[[#This Row],[Grownups Combined]])&gt;truncate,TRIM(MID(Table1[[#This Row],[Grownups Combined]],LEN(Table1[[#This Row],[Grownups Line 1]]),200)),""),truncate)</f>
        <v/>
      </c>
      <c r="I40" s="16">
        <f>LEN(A40)</f>
        <v>4</v>
      </c>
      <c r="J40" s="25">
        <f>LEN(Table1[[#This Row],[Grownups Combined]])</f>
        <v>5</v>
      </c>
      <c r="K40" s="25" t="s">
        <v>299</v>
      </c>
      <c r="L40" s="25" t="str">
        <f>IF(OR((COUNTIF(A:A,D40)+COUNTIF(D:D,D40))&gt;1, (COUNTIF(A:A,A40)+COUNTIF(D:D,A40))&gt;1),"DUPLICATE","OK")</f>
        <v>OK</v>
      </c>
      <c r="N40" s="17"/>
      <c r="O40" s="17" t="str">
        <f ca="1"/>
        <v>spider</v>
      </c>
      <c r="P40" s="17">
        <f ca="1"/>
        <v>989</v>
      </c>
      <c r="Q40" s="20"/>
      <c r="R40" s="20" t="str">
        <f ca="1"/>
        <v>magic</v>
      </c>
      <c r="S40" s="20">
        <f ca="1"/>
        <v>1179</v>
      </c>
      <c r="T40" s="22"/>
      <c r="U40" s="22" t="str">
        <f ca="1"/>
        <v>television</v>
      </c>
      <c r="V40" s="22">
        <f ca="1"/>
        <v>1329</v>
      </c>
      <c r="W40" s="1"/>
      <c r="X40" s="1"/>
      <c r="Y40" s="1"/>
    </row>
    <row r="41" spans="1:25" x14ac:dyDescent="0.25">
      <c r="A41" s="15" t="s">
        <v>306</v>
      </c>
      <c r="B41" s="16">
        <f ca="1">RANDBETWEEN(1,COUNTA($A:$A)*10)</f>
        <v>1000</v>
      </c>
      <c r="C41" s="16">
        <v>1</v>
      </c>
      <c r="D41" s="16" t="s">
        <v>333</v>
      </c>
      <c r="E41" s="16"/>
      <c r="F41" s="46" t="str">
        <f>IF(Table1[[#This Row],[GrownUps]]="",Table1[[#This Row],[Word]],Table1[[#This Row],[GrownUps]])</f>
        <v>running race</v>
      </c>
      <c r="G41" s="46" t="str">
        <f>IF(LEN(Table1[[#This Row],[Grownups Combined]])&gt;truncate,LEFT(Table1[[#This Row],[Grownups Combined]]&amp;" ",FIND(" ",Table1[[#This Row],[Grownups Combined]]&amp;" ",truncate-3)), Table1[[#This Row],[Grownups Combined]])</f>
        <v>running race</v>
      </c>
      <c r="H41" s="46" t="str">
        <f>LEFT(IF(LEN(Table1[[#This Row],[Grownups Combined]])&gt;truncate,TRIM(MID(Table1[[#This Row],[Grownups Combined]],LEN(Table1[[#This Row],[Grownups Line 1]]),200)),""),truncate)</f>
        <v/>
      </c>
      <c r="I41" s="16">
        <f>LEN(A41)</f>
        <v>4</v>
      </c>
      <c r="J41" s="48">
        <f>LEN(Table1[[#This Row],[Grownups Combined]])</f>
        <v>12</v>
      </c>
      <c r="K41" s="25" t="s">
        <v>299</v>
      </c>
      <c r="L41" s="25" t="str">
        <f>IF(OR((COUNTIF(A:A,D41)+COUNTIF(D:D,D41))&gt;1, (COUNTIF(A:A,A41)+COUNTIF(D:D,A41))&gt;1),"DUPLICATE","OK")</f>
        <v>OK</v>
      </c>
      <c r="N41" s="17"/>
      <c r="O41" s="17" t="str">
        <f ca="1"/>
        <v>foot</v>
      </c>
      <c r="P41" s="17">
        <f ca="1"/>
        <v>1000</v>
      </c>
      <c r="Q41" s="20"/>
      <c r="R41" s="20" t="str">
        <f ca="1"/>
        <v>house</v>
      </c>
      <c r="S41" s="20">
        <f ca="1"/>
        <v>1265</v>
      </c>
      <c r="T41" s="22"/>
      <c r="U41" s="22" t="str">
        <f ca="1"/>
        <v>tent</v>
      </c>
      <c r="V41" s="22">
        <f ca="1"/>
        <v>1399</v>
      </c>
      <c r="W41" s="1"/>
      <c r="X41" s="1"/>
      <c r="Y41" s="1"/>
    </row>
    <row r="42" spans="1:25" x14ac:dyDescent="0.25">
      <c r="A42" s="15" t="s">
        <v>192</v>
      </c>
      <c r="B42" s="16">
        <f ca="1">RANDBETWEEN(1,COUNTA($A:$A)*10)</f>
        <v>2081</v>
      </c>
      <c r="C42" s="16">
        <v>1</v>
      </c>
      <c r="D42" s="16" t="s">
        <v>334</v>
      </c>
      <c r="E42" s="16"/>
      <c r="F42" s="16" t="str">
        <f>IF(Table1[[#This Row],[GrownUps]]="",Table1[[#This Row],[Word]],Table1[[#This Row],[GrownUps]])</f>
        <v>dinner</v>
      </c>
      <c r="G42" s="16" t="str">
        <f>IF(LEN(Table1[[#This Row],[Grownups Combined]])&gt;truncate,LEFT(Table1[[#This Row],[Grownups Combined]]&amp;" ",FIND(" ",Table1[[#This Row],[Grownups Combined]]&amp;" ",truncate-3)), Table1[[#This Row],[Grownups Combined]])</f>
        <v>dinner</v>
      </c>
      <c r="H42" s="16" t="str">
        <f>LEFT(IF(LEN(Table1[[#This Row],[Grownups Combined]])&gt;truncate,TRIM(MID(Table1[[#This Row],[Grownups Combined]],LEN(Table1[[#This Row],[Grownups Line 1]]),200)),""),truncate)</f>
        <v/>
      </c>
      <c r="I42" s="16">
        <f>LEN(A42)</f>
        <v>4</v>
      </c>
      <c r="J42" s="25">
        <f>LEN(Table1[[#This Row],[Grownups Combined]])</f>
        <v>6</v>
      </c>
      <c r="K42" s="25" t="s">
        <v>299</v>
      </c>
      <c r="L42" s="25" t="str">
        <f>IF(OR((COUNTIF(A:A,D42)+COUNTIF(D:D,D42))&gt;1, (COUNTIF(A:A,A42)+COUNTIF(D:D,A42))&gt;1),"DUPLICATE","OK")</f>
        <v>OK</v>
      </c>
      <c r="N42" s="17"/>
      <c r="O42" s="17" t="str">
        <f ca="1"/>
        <v>heart</v>
      </c>
      <c r="P42" s="17">
        <f ca="1"/>
        <v>1016</v>
      </c>
      <c r="Q42" s="20"/>
      <c r="R42" s="20" t="str">
        <f ca="1"/>
        <v>astronaut</v>
      </c>
      <c r="S42" s="20">
        <f ca="1"/>
        <v>1276</v>
      </c>
      <c r="T42" s="22"/>
      <c r="U42" s="22" t="str">
        <f ca="1"/>
        <v>shed</v>
      </c>
      <c r="V42" s="22">
        <f ca="1"/>
        <v>1400</v>
      </c>
      <c r="W42" s="1"/>
      <c r="X42" s="1"/>
      <c r="Y42" s="1"/>
    </row>
    <row r="43" spans="1:25" x14ac:dyDescent="0.25">
      <c r="A43" s="15" t="s">
        <v>52</v>
      </c>
      <c r="B43" s="16">
        <f ca="1">RANDBETWEEN(1,COUNTA($A:$A)*10)</f>
        <v>1309</v>
      </c>
      <c r="C43" s="16">
        <v>1</v>
      </c>
      <c r="D43" s="16" t="s">
        <v>335</v>
      </c>
      <c r="E43" s="16"/>
      <c r="F43" s="16" t="str">
        <f>IF(Table1[[#This Row],[GrownUps]]="",Table1[[#This Row],[Word]],Table1[[#This Row],[GrownUps]])</f>
        <v>plait</v>
      </c>
      <c r="G43" s="16" t="str">
        <f>IF(LEN(Table1[[#This Row],[Grownups Combined]])&gt;truncate,LEFT(Table1[[#This Row],[Grownups Combined]]&amp;" ",FIND(" ",Table1[[#This Row],[Grownups Combined]]&amp;" ",truncate-3)), Table1[[#This Row],[Grownups Combined]])</f>
        <v>plait</v>
      </c>
      <c r="H43" s="16" t="str">
        <f>LEFT(IF(LEN(Table1[[#This Row],[Grownups Combined]])&gt;truncate,TRIM(MID(Table1[[#This Row],[Grownups Combined]],LEN(Table1[[#This Row],[Grownups Line 1]]),200)),""),truncate)</f>
        <v/>
      </c>
      <c r="I43" s="16">
        <f>LEN(A43)</f>
        <v>4</v>
      </c>
      <c r="J43" s="25">
        <f>LEN(Table1[[#This Row],[Grownups Combined]])</f>
        <v>5</v>
      </c>
      <c r="K43" s="25" t="s">
        <v>299</v>
      </c>
      <c r="L43" s="25" t="str">
        <f>IF(OR((COUNTIF(A:A,D43)+COUNTIF(D:D,D43))&gt;1, (COUNTIF(A:A,A43)+COUNTIF(D:D,A43))&gt;1),"DUPLICATE","OK")</f>
        <v>OK</v>
      </c>
      <c r="N43" s="17"/>
      <c r="O43" s="17" t="str">
        <f ca="1"/>
        <v>dad</v>
      </c>
      <c r="P43" s="17">
        <f ca="1"/>
        <v>1062</v>
      </c>
      <c r="Q43" s="20"/>
      <c r="R43" s="20" t="str">
        <f ca="1"/>
        <v>nose</v>
      </c>
      <c r="S43" s="20">
        <f ca="1"/>
        <v>1293</v>
      </c>
      <c r="T43" s="22"/>
      <c r="U43" s="22" t="str">
        <f ca="1"/>
        <v>Rabbit</v>
      </c>
      <c r="V43" s="22">
        <f ca="1"/>
        <v>1417</v>
      </c>
      <c r="W43" s="1"/>
      <c r="X43" s="1"/>
      <c r="Y43" s="1"/>
    </row>
    <row r="44" spans="1:25" x14ac:dyDescent="0.25">
      <c r="A44" s="15" t="s">
        <v>34</v>
      </c>
      <c r="B44" s="16">
        <f ca="1">RANDBETWEEN(1,COUNTA($A:$A)*10)</f>
        <v>1467</v>
      </c>
      <c r="C44" s="16">
        <v>1</v>
      </c>
      <c r="D44" s="16" t="s">
        <v>154</v>
      </c>
      <c r="E44" s="16"/>
      <c r="F44" s="16" t="str">
        <f>IF(Table1[[#This Row],[GrownUps]]="",Table1[[#This Row],[Word]],Table1[[#This Row],[GrownUps]])</f>
        <v>apple juice</v>
      </c>
      <c r="G44" s="16" t="str">
        <f>IF(LEN(Table1[[#This Row],[Grownups Combined]])&gt;truncate,LEFT(Table1[[#This Row],[Grownups Combined]]&amp;" ",FIND(" ",Table1[[#This Row],[Grownups Combined]]&amp;" ",truncate-3)), Table1[[#This Row],[Grownups Combined]])</f>
        <v>apple juice</v>
      </c>
      <c r="H44" s="16" t="str">
        <f>LEFT(IF(LEN(Table1[[#This Row],[Grownups Combined]])&gt;truncate,TRIM(MID(Table1[[#This Row],[Grownups Combined]],LEN(Table1[[#This Row],[Grownups Line 1]]),200)),""),truncate)</f>
        <v/>
      </c>
      <c r="I44" s="16">
        <f>LEN(A44)</f>
        <v>5</v>
      </c>
      <c r="J44" s="25">
        <f>LEN(Table1[[#This Row],[Grownups Combined]])</f>
        <v>11</v>
      </c>
      <c r="K44" s="25" t="s">
        <v>299</v>
      </c>
      <c r="L44" s="25" t="str">
        <f>IF(OR((COUNTIF(A:A,D44)+COUNTIF(D:D,D44))&gt;1, (COUNTIF(A:A,A44)+COUNTIF(D:D,A44))&gt;1),"DUPLICATE","OK")</f>
        <v>OK</v>
      </c>
      <c r="N44" s="17"/>
      <c r="O44" s="17" t="str">
        <f ca="1"/>
        <v>fairy</v>
      </c>
      <c r="P44" s="17">
        <f ca="1"/>
        <v>1144</v>
      </c>
      <c r="Q44" s="20"/>
      <c r="R44" s="20" t="str">
        <f ca="1"/>
        <v>hand</v>
      </c>
      <c r="S44" s="20">
        <f ca="1"/>
        <v>1325</v>
      </c>
      <c r="T44" s="22"/>
      <c r="U44" s="22" t="str">
        <f ca="1"/>
        <v>alien</v>
      </c>
      <c r="V44" s="22">
        <f ca="1"/>
        <v>1427</v>
      </c>
      <c r="W44" s="1"/>
      <c r="X44" s="1"/>
      <c r="Y44" s="1"/>
    </row>
    <row r="45" spans="1:25" x14ac:dyDescent="0.25">
      <c r="A45" s="15" t="s">
        <v>61</v>
      </c>
      <c r="B45" s="16">
        <f ca="1">RANDBETWEEN(1,COUNTA($A:$A)*10)</f>
        <v>88</v>
      </c>
      <c r="C45" s="16">
        <v>1</v>
      </c>
      <c r="D45" s="16" t="s">
        <v>283</v>
      </c>
      <c r="E45" s="16"/>
      <c r="F45" s="16" t="str">
        <f>IF(Table1[[#This Row],[GrownUps]]="",Table1[[#This Row],[Word]],Table1[[#This Row],[GrownUps]])</f>
        <v>Stormy cloud</v>
      </c>
      <c r="G45" s="16" t="str">
        <f>IF(LEN(Table1[[#This Row],[Grownups Combined]])&gt;truncate,LEFT(Table1[[#This Row],[Grownups Combined]]&amp;" ",FIND(" ",Table1[[#This Row],[Grownups Combined]]&amp;" ",truncate-3)), Table1[[#This Row],[Grownups Combined]])</f>
        <v>Stormy cloud</v>
      </c>
      <c r="H45" s="16" t="str">
        <f>LEFT(IF(LEN(Table1[[#This Row],[Grownups Combined]])&gt;truncate,TRIM(MID(Table1[[#This Row],[Grownups Combined]],LEN(Table1[[#This Row],[Grownups Line 1]]),200)),""),truncate)</f>
        <v/>
      </c>
      <c r="I45" s="16">
        <f>LEN(A45)</f>
        <v>5</v>
      </c>
      <c r="J45" s="25">
        <f>LEN(Table1[[#This Row],[Grownups Combined]])</f>
        <v>12</v>
      </c>
      <c r="K45" s="25" t="s">
        <v>299</v>
      </c>
      <c r="L45" s="25" t="str">
        <f>IF(OR((COUNTIF(A:A,D45)+COUNTIF(D:D,D45))&gt;1, (COUNTIF(A:A,A45)+COUNTIF(D:D,A45))&gt;1),"DUPLICATE","OK")</f>
        <v>OK</v>
      </c>
      <c r="N45" s="17"/>
      <c r="O45" s="17" t="str">
        <f ca="1"/>
        <v>princess</v>
      </c>
      <c r="P45" s="17">
        <f ca="1"/>
        <v>1148</v>
      </c>
      <c r="Q45" s="20"/>
      <c r="R45" s="20" t="str">
        <f ca="1"/>
        <v>mountain</v>
      </c>
      <c r="S45" s="20">
        <f ca="1"/>
        <v>1379</v>
      </c>
      <c r="T45" s="22"/>
      <c r="U45" s="22" t="str">
        <f ca="1"/>
        <v>piano</v>
      </c>
      <c r="V45" s="22">
        <f ca="1"/>
        <v>1441</v>
      </c>
      <c r="W45" s="1"/>
      <c r="X45" s="1"/>
      <c r="Y45" s="1"/>
    </row>
    <row r="46" spans="1:25" x14ac:dyDescent="0.25">
      <c r="A46" s="15" t="s">
        <v>31</v>
      </c>
      <c r="B46" s="16">
        <f ca="1">RANDBETWEEN(1,COUNTA($A:$A)*10)</f>
        <v>877</v>
      </c>
      <c r="C46" s="16">
        <v>1</v>
      </c>
      <c r="D46" s="16" t="s">
        <v>336</v>
      </c>
      <c r="E46" s="16">
        <v>3</v>
      </c>
      <c r="F46" s="16" t="str">
        <f>IF(Table1[[#This Row],[GrownUps]]="",Table1[[#This Row],[Word]],Table1[[#This Row],[GrownUps]])</f>
        <v>Queen</v>
      </c>
      <c r="G46" s="16" t="str">
        <f>IF(LEN(Table1[[#This Row],[Grownups Combined]])&gt;truncate,LEFT(Table1[[#This Row],[Grownups Combined]]&amp;" ",FIND(" ",Table1[[#This Row],[Grownups Combined]]&amp;" ",truncate-3)), Table1[[#This Row],[Grownups Combined]])</f>
        <v>Queen</v>
      </c>
      <c r="H46" s="16" t="str">
        <f>LEFT(IF(LEN(Table1[[#This Row],[Grownups Combined]])&gt;truncate,TRIM(MID(Table1[[#This Row],[Grownups Combined]],LEN(Table1[[#This Row],[Grownups Line 1]]),200)),""),truncate)</f>
        <v/>
      </c>
      <c r="I46" s="16">
        <f>LEN(A46)</f>
        <v>5</v>
      </c>
      <c r="J46" s="25">
        <f>LEN(Table1[[#This Row],[Grownups Combined]])</f>
        <v>5</v>
      </c>
      <c r="K46" s="25" t="s">
        <v>299</v>
      </c>
      <c r="L46" s="25" t="str">
        <f>IF(OR((COUNTIF(A:A,D46)+COUNTIF(D:D,D46))&gt;1, (COUNTIF(A:A,A46)+COUNTIF(D:D,A46))&gt;1),"DUPLICATE","OK")</f>
        <v>OK</v>
      </c>
      <c r="N46" s="17"/>
      <c r="O46" s="17" t="str">
        <f ca="1"/>
        <v>rain</v>
      </c>
      <c r="P46" s="17">
        <f ca="1"/>
        <v>1165</v>
      </c>
      <c r="Q46" s="20"/>
      <c r="R46" s="20" t="str">
        <f ca="1"/>
        <v>glasses</v>
      </c>
      <c r="S46" s="20">
        <f ca="1"/>
        <v>1384</v>
      </c>
      <c r="T46" s="22"/>
      <c r="U46" s="22" t="str">
        <f ca="1"/>
        <v>farm</v>
      </c>
      <c r="V46" s="22">
        <f ca="1"/>
        <v>1479</v>
      </c>
      <c r="W46" s="1"/>
      <c r="X46" s="1"/>
      <c r="Y46" s="1"/>
    </row>
    <row r="47" spans="1:25" x14ac:dyDescent="0.25">
      <c r="A47" s="15" t="s">
        <v>29</v>
      </c>
      <c r="B47" s="16">
        <f ca="1">RANDBETWEEN(1,COUNTA($A:$A)*10)</f>
        <v>1016</v>
      </c>
      <c r="C47" s="16">
        <v>1</v>
      </c>
      <c r="D47" s="16" t="s">
        <v>273</v>
      </c>
      <c r="E47" s="16"/>
      <c r="F47" s="16" t="str">
        <f>IF(Table1[[#This Row],[GrownUps]]="",Table1[[#This Row],[Word]],Table1[[#This Row],[GrownUps]])</f>
        <v>love</v>
      </c>
      <c r="G47" s="16" t="str">
        <f>IF(LEN(Table1[[#This Row],[Grownups Combined]])&gt;truncate,LEFT(Table1[[#This Row],[Grownups Combined]]&amp;" ",FIND(" ",Table1[[#This Row],[Grownups Combined]]&amp;" ",truncate-3)), Table1[[#This Row],[Grownups Combined]])</f>
        <v>love</v>
      </c>
      <c r="H47" s="16" t="str">
        <f>LEFT(IF(LEN(Table1[[#This Row],[Grownups Combined]])&gt;truncate,TRIM(MID(Table1[[#This Row],[Grownups Combined]],LEN(Table1[[#This Row],[Grownups Line 1]]),200)),""),truncate)</f>
        <v/>
      </c>
      <c r="I47" s="16">
        <f>LEN(A47)</f>
        <v>5</v>
      </c>
      <c r="J47" s="25">
        <f>LEN(Table1[[#This Row],[Grownups Combined]])</f>
        <v>4</v>
      </c>
      <c r="K47" s="25" t="s">
        <v>299</v>
      </c>
      <c r="L47" s="25" t="str">
        <f>IF(OR((COUNTIF(A:A,D47)+COUNTIF(D:D,D47))&gt;1, (COUNTIF(A:A,A47)+COUNTIF(D:D,A47))&gt;1),"DUPLICATE","OK")</f>
        <v>OK</v>
      </c>
      <c r="N47" s="17"/>
      <c r="O47" s="17" t="str">
        <f ca="1"/>
        <v>beard</v>
      </c>
      <c r="P47" s="17">
        <f ca="1"/>
        <v>1222</v>
      </c>
      <c r="Q47" s="20"/>
      <c r="R47" s="20" t="str">
        <f ca="1"/>
        <v>football</v>
      </c>
      <c r="S47" s="20">
        <f ca="1"/>
        <v>1417</v>
      </c>
      <c r="T47" s="22"/>
      <c r="U47" s="22" t="str">
        <f ca="1"/>
        <v>tiger</v>
      </c>
      <c r="V47" s="22">
        <f ca="1"/>
        <v>1490</v>
      </c>
      <c r="W47" s="1"/>
      <c r="X47" s="1"/>
      <c r="Y47" s="1"/>
    </row>
    <row r="48" spans="1:25" x14ac:dyDescent="0.25">
      <c r="A48" s="15" t="s">
        <v>265</v>
      </c>
      <c r="B48" s="16">
        <f ca="1">RANDBETWEEN(1,COUNTA($A:$A)*10)</f>
        <v>949</v>
      </c>
      <c r="C48" s="16">
        <v>1</v>
      </c>
      <c r="D48" s="16" t="s">
        <v>341</v>
      </c>
      <c r="E48" s="16"/>
      <c r="F48" s="16" t="str">
        <f>IF(Table1[[#This Row],[GrownUps]]="",Table1[[#This Row],[Word]],Table1[[#This Row],[GrownUps]])</f>
        <v>night</v>
      </c>
      <c r="G48" s="16" t="str">
        <f>IF(LEN(Table1[[#This Row],[Grownups Combined]])&gt;truncate,LEFT(Table1[[#This Row],[Grownups Combined]]&amp;" ",FIND(" ",Table1[[#This Row],[Grownups Combined]]&amp;" ",truncate-3)), Table1[[#This Row],[Grownups Combined]])</f>
        <v>night</v>
      </c>
      <c r="H48" s="16" t="str">
        <f>LEFT(IF(LEN(Table1[[#This Row],[Grownups Combined]])&gt;truncate,TRIM(MID(Table1[[#This Row],[Grownups Combined]],LEN(Table1[[#This Row],[Grownups Line 1]]),200)),""),truncate)</f>
        <v/>
      </c>
      <c r="I48" s="16">
        <f>LEN(A48)</f>
        <v>5</v>
      </c>
      <c r="J48" s="25">
        <f>LEN(Table1[[#This Row],[Grownups Combined]])</f>
        <v>5</v>
      </c>
      <c r="K48" s="25" t="s">
        <v>299</v>
      </c>
      <c r="L48" s="25" t="str">
        <f>IF(OR((COUNTIF(A:A,D48)+COUNTIF(D:D,D48))&gt;1, (COUNTIF(A:A,A48)+COUNTIF(D:D,A48))&gt;1),"DUPLICATE","OK")</f>
        <v>OK</v>
      </c>
      <c r="N48" s="17"/>
      <c r="O48" s="17" t="str">
        <f ca="1"/>
        <v>scarf</v>
      </c>
      <c r="P48" s="17">
        <f ca="1"/>
        <v>1243</v>
      </c>
      <c r="Q48" s="20"/>
      <c r="R48" s="20" t="str">
        <f ca="1"/>
        <v>magic wand</v>
      </c>
      <c r="S48" s="20">
        <f ca="1"/>
        <v>1423</v>
      </c>
      <c r="T48" s="22"/>
      <c r="U48" s="22" t="str">
        <f ca="1"/>
        <v>wand</v>
      </c>
      <c r="V48" s="22">
        <f ca="1"/>
        <v>1542</v>
      </c>
      <c r="W48" s="1"/>
      <c r="X48" s="1"/>
      <c r="Y48" s="1"/>
    </row>
    <row r="49" spans="1:25" x14ac:dyDescent="0.25">
      <c r="A49" s="15" t="s">
        <v>266</v>
      </c>
      <c r="B49" s="16">
        <f ca="1">RANDBETWEEN(1,COUNTA($A:$A)*10)</f>
        <v>662</v>
      </c>
      <c r="C49" s="16">
        <v>1</v>
      </c>
      <c r="D49" s="16" t="s">
        <v>342</v>
      </c>
      <c r="E49" s="16"/>
      <c r="F49" s="16" t="str">
        <f>IF(Table1[[#This Row],[GrownUps]]="",Table1[[#This Row],[Word]],Table1[[#This Row],[GrownUps]])</f>
        <v>sweet shop</v>
      </c>
      <c r="G49" s="16" t="str">
        <f>IF(LEN(Table1[[#This Row],[Grownups Combined]])&gt;truncate,LEFT(Table1[[#This Row],[Grownups Combined]]&amp;" ",FIND(" ",Table1[[#This Row],[Grownups Combined]]&amp;" ",truncate-3)), Table1[[#This Row],[Grownups Combined]])</f>
        <v>sweet shop</v>
      </c>
      <c r="H49" s="16" t="str">
        <f>LEFT(IF(LEN(Table1[[#This Row],[Grownups Combined]])&gt;truncate,TRIM(MID(Table1[[#This Row],[Grownups Combined]],LEN(Table1[[#This Row],[Grownups Line 1]]),200)),""),truncate)</f>
        <v/>
      </c>
      <c r="I49" s="16">
        <f>LEN(A49)</f>
        <v>5</v>
      </c>
      <c r="J49" s="25">
        <f>LEN(Table1[[#This Row],[Grownups Combined]])</f>
        <v>10</v>
      </c>
      <c r="K49" s="25" t="s">
        <v>299</v>
      </c>
      <c r="L49" s="25" t="str">
        <f>IF(OR((COUNTIF(A:A,D49)+COUNTIF(D:D,D49))&gt;1, (COUNTIF(A:A,A49)+COUNTIF(D:D,A49))&gt;1),"DUPLICATE","OK")</f>
        <v>OK</v>
      </c>
      <c r="N49" s="17"/>
      <c r="O49" s="17" t="str">
        <f ca="1"/>
        <v>tree</v>
      </c>
      <c r="P49" s="17">
        <f ca="1"/>
        <v>1263</v>
      </c>
      <c r="Q49" s="20"/>
      <c r="R49" s="20" t="str">
        <f ca="1"/>
        <v>caterpillar</v>
      </c>
      <c r="S49" s="20">
        <f ca="1"/>
        <v>1453</v>
      </c>
      <c r="T49" s="22"/>
      <c r="U49" s="22" t="str">
        <f ca="1"/>
        <v>computer</v>
      </c>
      <c r="V49" s="22">
        <f ca="1"/>
        <v>1568</v>
      </c>
      <c r="W49" s="1"/>
      <c r="X49" s="1"/>
      <c r="Y49" s="1"/>
    </row>
    <row r="50" spans="1:25" x14ac:dyDescent="0.25">
      <c r="A50" s="15" t="s">
        <v>38</v>
      </c>
      <c r="B50" s="16">
        <f ca="1">RANDBETWEEN(1,COUNTA($A:$A)*10)</f>
        <v>153</v>
      </c>
      <c r="C50" s="16">
        <v>1</v>
      </c>
      <c r="D50" s="16" t="s">
        <v>343</v>
      </c>
      <c r="E50" s="16"/>
      <c r="F50" s="16" t="str">
        <f>IF(Table1[[#This Row],[GrownUps]]="",Table1[[#This Row],[Word]],Table1[[#This Row],[GrownUps]])</f>
        <v>airport</v>
      </c>
      <c r="G50" s="16" t="str">
        <f>IF(LEN(Table1[[#This Row],[Grownups Combined]])&gt;truncate,LEFT(Table1[[#This Row],[Grownups Combined]]&amp;" ",FIND(" ",Table1[[#This Row],[Grownups Combined]]&amp;" ",truncate-3)), Table1[[#This Row],[Grownups Combined]])</f>
        <v>airport</v>
      </c>
      <c r="H50" s="16" t="str">
        <f>LEFT(IF(LEN(Table1[[#This Row],[Grownups Combined]])&gt;truncate,TRIM(MID(Table1[[#This Row],[Grownups Combined]],LEN(Table1[[#This Row],[Grownups Line 1]]),200)),""),truncate)</f>
        <v/>
      </c>
      <c r="I50" s="16">
        <f>LEN(A50)</f>
        <v>5</v>
      </c>
      <c r="J50" s="25">
        <f>LEN(Table1[[#This Row],[Grownups Combined]])</f>
        <v>7</v>
      </c>
      <c r="K50" s="25" t="s">
        <v>299</v>
      </c>
      <c r="L50" s="25" t="str">
        <f>IF(OR((COUNTIF(A:A,D50)+COUNTIF(D:D,D50))&gt;1, (COUNTIF(A:A,A50)+COUNTIF(D:D,A50))&gt;1),"DUPLICATE","OK")</f>
        <v>OK</v>
      </c>
      <c r="N50" s="17"/>
      <c r="O50" s="17" t="str">
        <f ca="1"/>
        <v>fly</v>
      </c>
      <c r="P50" s="17">
        <f ca="1"/>
        <v>1273</v>
      </c>
      <c r="Q50" s="20"/>
      <c r="R50" s="20" t="str">
        <f ca="1"/>
        <v>spaghetti</v>
      </c>
      <c r="S50" s="20">
        <f ca="1"/>
        <v>1467</v>
      </c>
      <c r="T50" s="22"/>
      <c r="U50" s="22" t="str">
        <f ca="1"/>
        <v>giant</v>
      </c>
      <c r="V50" s="22">
        <f ca="1"/>
        <v>1630</v>
      </c>
      <c r="W50" s="1"/>
      <c r="X50" s="1"/>
      <c r="Y50" s="1"/>
    </row>
    <row r="51" spans="1:25" x14ac:dyDescent="0.25">
      <c r="A51" s="15" t="s">
        <v>22</v>
      </c>
      <c r="B51" s="16">
        <f ca="1">RANDBETWEEN(1,COUNTA($A:$A)*10)</f>
        <v>1243</v>
      </c>
      <c r="C51" s="16">
        <v>1</v>
      </c>
      <c r="D51" s="16" t="s">
        <v>344</v>
      </c>
      <c r="E51" s="16"/>
      <c r="F51" s="16" t="str">
        <f>IF(Table1[[#This Row],[GrownUps]]="",Table1[[#This Row],[Word]],Table1[[#This Row],[GrownUps]])</f>
        <v>mask</v>
      </c>
      <c r="G51" s="16" t="str">
        <f>IF(LEN(Table1[[#This Row],[Grownups Combined]])&gt;truncate,LEFT(Table1[[#This Row],[Grownups Combined]]&amp;" ",FIND(" ",Table1[[#This Row],[Grownups Combined]]&amp;" ",truncate-3)), Table1[[#This Row],[Grownups Combined]])</f>
        <v>mask</v>
      </c>
      <c r="H51" s="16" t="str">
        <f>LEFT(IF(LEN(Table1[[#This Row],[Grownups Combined]])&gt;truncate,TRIM(MID(Table1[[#This Row],[Grownups Combined]],LEN(Table1[[#This Row],[Grownups Line 1]]),200)),""),truncate)</f>
        <v/>
      </c>
      <c r="I51" s="16">
        <f>LEN(A51)</f>
        <v>5</v>
      </c>
      <c r="J51" s="25">
        <f>LEN(Table1[[#This Row],[Grownups Combined]])</f>
        <v>4</v>
      </c>
      <c r="K51" s="25" t="s">
        <v>299</v>
      </c>
      <c r="L51" s="25" t="str">
        <f>IF(OR((COUNTIF(A:A,D51)+COUNTIF(D:D,D51))&gt;1, (COUNTIF(A:A,A51)+COUNTIF(D:D,A51))&gt;1),"DUPLICATE","OK")</f>
        <v>OK</v>
      </c>
      <c r="N51" s="17"/>
      <c r="O51" s="17" t="str">
        <f ca="1"/>
        <v>eye</v>
      </c>
      <c r="P51" s="17">
        <f ca="1"/>
        <v>1284</v>
      </c>
      <c r="Q51" s="20"/>
      <c r="R51" s="20" t="str">
        <f ca="1"/>
        <v>baby</v>
      </c>
      <c r="S51" s="20">
        <f ca="1"/>
        <v>1513</v>
      </c>
      <c r="T51" s="22"/>
      <c r="U51" s="22" t="str">
        <f ca="1"/>
        <v>wood</v>
      </c>
      <c r="V51" s="22">
        <f ca="1"/>
        <v>1647</v>
      </c>
      <c r="W51" s="1"/>
      <c r="X51" s="1"/>
      <c r="Y51" s="1"/>
    </row>
    <row r="52" spans="1:25" x14ac:dyDescent="0.25">
      <c r="A52" s="15" t="s">
        <v>50</v>
      </c>
      <c r="B52" s="16">
        <f ca="1">RANDBETWEEN(1,COUNTA($A:$A)*10)</f>
        <v>186</v>
      </c>
      <c r="C52" s="16">
        <v>1</v>
      </c>
      <c r="D52" s="16" t="s">
        <v>345</v>
      </c>
      <c r="E52" s="16"/>
      <c r="F52" s="16" t="str">
        <f>IF(Table1[[#This Row],[GrownUps]]="",Table1[[#This Row],[Word]],Table1[[#This Row],[GrownUps]])</f>
        <v>shaun</v>
      </c>
      <c r="G52" s="16" t="str">
        <f>IF(LEN(Table1[[#This Row],[Grownups Combined]])&gt;truncate,LEFT(Table1[[#This Row],[Grownups Combined]]&amp;" ",FIND(" ",Table1[[#This Row],[Grownups Combined]]&amp;" ",truncate-3)), Table1[[#This Row],[Grownups Combined]])</f>
        <v>shaun</v>
      </c>
      <c r="H52" s="16" t="str">
        <f>LEFT(IF(LEN(Table1[[#This Row],[Grownups Combined]])&gt;truncate,TRIM(MID(Table1[[#This Row],[Grownups Combined]],LEN(Table1[[#This Row],[Grownups Line 1]]),200)),""),truncate)</f>
        <v/>
      </c>
      <c r="I52" s="16">
        <f>LEN(A52)</f>
        <v>5</v>
      </c>
      <c r="J52" s="25">
        <f>LEN(Table1[[#This Row],[Grownups Combined]])</f>
        <v>5</v>
      </c>
      <c r="K52" s="25" t="s">
        <v>299</v>
      </c>
      <c r="L52" s="25" t="str">
        <f>IF(OR((COUNTIF(A:A,D52)+COUNTIF(D:D,D52))&gt;1, (COUNTIF(A:A,A52)+COUNTIF(D:D,A52))&gt;1),"DUPLICATE","OK")</f>
        <v>OK</v>
      </c>
      <c r="N52" s="17"/>
      <c r="O52" s="17" t="str">
        <f ca="1"/>
        <v>duck</v>
      </c>
      <c r="P52" s="17">
        <f ca="1"/>
        <v>1291</v>
      </c>
      <c r="Q52" s="20"/>
      <c r="R52" s="20" t="str">
        <f ca="1"/>
        <v>worm</v>
      </c>
      <c r="S52" s="20">
        <f ca="1"/>
        <v>1555</v>
      </c>
      <c r="T52" s="22"/>
      <c r="U52" s="22" t="str">
        <f ca="1"/>
        <v>sword</v>
      </c>
      <c r="V52" s="22">
        <f ca="1"/>
        <v>1679</v>
      </c>
      <c r="W52" s="1"/>
      <c r="X52" s="1"/>
      <c r="Y52" s="1"/>
    </row>
    <row r="53" spans="1:25" x14ac:dyDescent="0.25">
      <c r="A53" s="15" t="s">
        <v>39</v>
      </c>
      <c r="B53" s="16">
        <f ca="1">RANDBETWEEN(1,COUNTA($A:$A)*10)</f>
        <v>196</v>
      </c>
      <c r="C53" s="16">
        <v>1</v>
      </c>
      <c r="D53" s="16" t="s">
        <v>223</v>
      </c>
      <c r="E53" s="16"/>
      <c r="F53" s="16" t="str">
        <f>IF(Table1[[#This Row],[GrownUps]]="",Table1[[#This Row],[Word]],Table1[[#This Row],[GrownUps]])</f>
        <v>sand castle</v>
      </c>
      <c r="G53" s="16" t="str">
        <f>IF(LEN(Table1[[#This Row],[Grownups Combined]])&gt;truncate,LEFT(Table1[[#This Row],[Grownups Combined]]&amp;" ",FIND(" ",Table1[[#This Row],[Grownups Combined]]&amp;" ",truncate-3)), Table1[[#This Row],[Grownups Combined]])</f>
        <v>sand castle</v>
      </c>
      <c r="H53" s="16" t="str">
        <f>LEFT(IF(LEN(Table1[[#This Row],[Grownups Combined]])&gt;truncate,TRIM(MID(Table1[[#This Row],[Grownups Combined]],LEN(Table1[[#This Row],[Grownups Line 1]]),200)),""),truncate)</f>
        <v/>
      </c>
      <c r="I53" s="16">
        <f>LEN(A53)</f>
        <v>5</v>
      </c>
      <c r="J53" s="25">
        <f>LEN(Table1[[#This Row],[Grownups Combined]])</f>
        <v>11</v>
      </c>
      <c r="K53" s="25" t="s">
        <v>299</v>
      </c>
      <c r="L53" s="25" t="str">
        <f>IF(OR((COUNTIF(A:A,D53)+COUNTIF(D:D,D53))&gt;1, (COUNTIF(A:A,A53)+COUNTIF(D:D,A53))&gt;1),"DUPLICATE","OK")</f>
        <v>OK</v>
      </c>
      <c r="N53" s="17"/>
      <c r="O53" s="17" t="str">
        <f ca="1"/>
        <v>hair</v>
      </c>
      <c r="P53" s="17">
        <f ca="1"/>
        <v>1309</v>
      </c>
      <c r="Q53" s="20"/>
      <c r="R53" s="20" t="str">
        <f ca="1"/>
        <v>music</v>
      </c>
      <c r="S53" s="20">
        <f ca="1"/>
        <v>1570</v>
      </c>
      <c r="T53" s="22"/>
      <c r="U53" s="22" t="str">
        <f ca="1"/>
        <v>volcano</v>
      </c>
      <c r="V53" s="22">
        <f ca="1"/>
        <v>1716</v>
      </c>
      <c r="W53" s="1"/>
      <c r="X53" s="1"/>
      <c r="Y53" s="1"/>
    </row>
    <row r="54" spans="1:25" x14ac:dyDescent="0.25">
      <c r="A54" s="15" t="s">
        <v>36</v>
      </c>
      <c r="B54" s="16">
        <f ca="1">RANDBETWEEN(1,COUNTA($A:$A)*10)</f>
        <v>270</v>
      </c>
      <c r="C54" s="16">
        <v>1</v>
      </c>
      <c r="D54" s="16" t="s">
        <v>254</v>
      </c>
      <c r="E54" s="16"/>
      <c r="F54" s="16" t="str">
        <f>IF(Table1[[#This Row],[GrownUps]]="",Table1[[#This Row],[Word]],Table1[[#This Row],[GrownUps]])</f>
        <v>train station</v>
      </c>
      <c r="G54" s="16" t="str">
        <f>IF(LEN(Table1[[#This Row],[Grownups Combined]])&gt;truncate,LEFT(Table1[[#This Row],[Grownups Combined]]&amp;" ",FIND(" ",Table1[[#This Row],[Grownups Combined]]&amp;" ",truncate-3)), Table1[[#This Row],[Grownups Combined]])</f>
        <v>train station</v>
      </c>
      <c r="H54" s="16" t="str">
        <f>LEFT(IF(LEN(Table1[[#This Row],[Grownups Combined]])&gt;truncate,TRIM(MID(Table1[[#This Row],[Grownups Combined]],LEN(Table1[[#This Row],[Grownups Line 1]]),200)),""),truncate)</f>
        <v/>
      </c>
      <c r="I54" s="16">
        <f>LEN(A54)</f>
        <v>5</v>
      </c>
      <c r="J54" s="25">
        <f>LEN(Table1[[#This Row],[Grownups Combined]])</f>
        <v>13</v>
      </c>
      <c r="K54" s="25" t="s">
        <v>299</v>
      </c>
      <c r="L54" s="25" t="str">
        <f>IF(OR((COUNTIF(A:A,D54)+COUNTIF(D:D,D54))&gt;1, (COUNTIF(A:A,A54)+COUNTIF(D:D,A54))&gt;1),"DUPLICATE","OK")</f>
        <v>OK</v>
      </c>
      <c r="N54" s="17"/>
      <c r="O54" s="17" t="str">
        <f ca="1"/>
        <v>doll</v>
      </c>
      <c r="P54" s="17">
        <f ca="1"/>
        <v>1355</v>
      </c>
      <c r="Q54" s="20"/>
      <c r="R54" s="20" t="str">
        <f ca="1"/>
        <v>wave</v>
      </c>
      <c r="S54" s="20">
        <f ca="1"/>
        <v>1675</v>
      </c>
      <c r="T54" s="22"/>
      <c r="U54" s="22" t="str">
        <f ca="1"/>
        <v>Saturn</v>
      </c>
      <c r="V54" s="22">
        <f ca="1"/>
        <v>1842</v>
      </c>
      <c r="W54" s="1"/>
      <c r="X54" s="1"/>
      <c r="Y54" s="1"/>
    </row>
    <row r="55" spans="1:25" x14ac:dyDescent="0.25">
      <c r="A55" s="15" t="s">
        <v>147</v>
      </c>
      <c r="B55" s="16">
        <f ca="1">RANDBETWEEN(1,COUNTA($A:$A)*10)</f>
        <v>417</v>
      </c>
      <c r="C55" s="16">
        <v>1</v>
      </c>
      <c r="D55" s="16" t="s">
        <v>346</v>
      </c>
      <c r="E55" s="16"/>
      <c r="F55" s="16" t="str">
        <f>IF(Table1[[#This Row],[GrownUps]]="",Table1[[#This Row],[Word]],Table1[[#This Row],[GrownUps]])</f>
        <v>oasis</v>
      </c>
      <c r="G55" s="16" t="str">
        <f>IF(LEN(Table1[[#This Row],[Grownups Combined]])&gt;truncate,LEFT(Table1[[#This Row],[Grownups Combined]]&amp;" ",FIND(" ",Table1[[#This Row],[Grownups Combined]]&amp;" ",truncate-3)), Table1[[#This Row],[Grownups Combined]])</f>
        <v>oasis</v>
      </c>
      <c r="H55" s="16" t="str">
        <f>LEFT(IF(LEN(Table1[[#This Row],[Grownups Combined]])&gt;truncate,TRIM(MID(Table1[[#This Row],[Grownups Combined]],LEN(Table1[[#This Row],[Grownups Line 1]]),200)),""),truncate)</f>
        <v/>
      </c>
      <c r="I55" s="16">
        <f>LEN(A55)</f>
        <v>5</v>
      </c>
      <c r="J55" s="25">
        <f>LEN(Table1[[#This Row],[Grownups Combined]])</f>
        <v>5</v>
      </c>
      <c r="K55" s="25" t="s">
        <v>299</v>
      </c>
      <c r="L55" s="25" t="str">
        <f>IF(OR((COUNTIF(A:A,D55)+COUNTIF(D:D,D55))&gt;1, (COUNTIF(A:A,A55)+COUNTIF(D:D,A55))&gt;1),"DUPLICATE","OK")</f>
        <v>OK</v>
      </c>
      <c r="N55" s="17"/>
      <c r="O55" s="17" t="str">
        <f ca="1"/>
        <v>door</v>
      </c>
      <c r="P55" s="17">
        <f ca="1"/>
        <v>1393</v>
      </c>
      <c r="Q55" s="20"/>
      <c r="R55" s="20" t="str">
        <f ca="1"/>
        <v>jumping</v>
      </c>
      <c r="S55" s="20">
        <f ca="1"/>
        <v>1717</v>
      </c>
      <c r="T55" s="22"/>
      <c r="U55" s="22" t="str">
        <f ca="1"/>
        <v>wolf</v>
      </c>
      <c r="V55" s="22">
        <f ca="1"/>
        <v>1877</v>
      </c>
      <c r="W55" s="1"/>
      <c r="X55" s="1"/>
      <c r="Y55" s="1"/>
    </row>
    <row r="56" spans="1:25" x14ac:dyDescent="0.25">
      <c r="A56" s="15" t="s">
        <v>312</v>
      </c>
      <c r="B56" s="16">
        <f ca="1">RANDBETWEEN(1,COUNTA($A:$A)*10)</f>
        <v>1222</v>
      </c>
      <c r="C56" s="16">
        <v>1</v>
      </c>
      <c r="D56" s="16" t="s">
        <v>347</v>
      </c>
      <c r="E56" s="16"/>
      <c r="F56" s="46" t="str">
        <f>IF(Table1[[#This Row],[GrownUps]]="",Table1[[#This Row],[Word]],Table1[[#This Row],[GrownUps]])</f>
        <v>coffee shop</v>
      </c>
      <c r="G56" s="46" t="str">
        <f>IF(LEN(Table1[[#This Row],[Grownups Combined]])&gt;truncate,LEFT(Table1[[#This Row],[Grownups Combined]]&amp;" ",FIND(" ",Table1[[#This Row],[Grownups Combined]]&amp;" ",truncate-3)), Table1[[#This Row],[Grownups Combined]])</f>
        <v>coffee shop</v>
      </c>
      <c r="H56" s="46" t="str">
        <f>LEFT(IF(LEN(Table1[[#This Row],[Grownups Combined]])&gt;truncate,TRIM(MID(Table1[[#This Row],[Grownups Combined]],LEN(Table1[[#This Row],[Grownups Line 1]]),200)),""),truncate)</f>
        <v/>
      </c>
      <c r="I56" s="16">
        <f>LEN(A56)</f>
        <v>5</v>
      </c>
      <c r="J56" s="48">
        <f>LEN(Table1[[#This Row],[Grownups Combined]])</f>
        <v>11</v>
      </c>
      <c r="K56" s="25" t="s">
        <v>299</v>
      </c>
      <c r="L56" s="25" t="str">
        <f>IF(OR((COUNTIF(A:A,D56)+COUNTIF(D:D,D56))&gt;1, (COUNTIF(A:A,A56)+COUNTIF(D:D,A56))&gt;1),"DUPLICATE","OK")</f>
        <v>OK</v>
      </c>
      <c r="N56" s="17"/>
      <c r="O56" s="17" t="str">
        <f ca="1"/>
        <v>apple</v>
      </c>
      <c r="P56" s="17">
        <f ca="1"/>
        <v>1467</v>
      </c>
      <c r="Q56" s="20"/>
      <c r="R56" s="20" t="str">
        <f ca="1"/>
        <v>fox</v>
      </c>
      <c r="S56" s="20">
        <f ca="1"/>
        <v>1755</v>
      </c>
      <c r="T56" s="22"/>
      <c r="U56" s="22" t="str">
        <f ca="1"/>
        <v>ruler</v>
      </c>
      <c r="V56" s="22">
        <f ca="1"/>
        <v>1965</v>
      </c>
      <c r="W56" s="1"/>
      <c r="X56" s="1"/>
      <c r="Y56" s="1"/>
    </row>
    <row r="57" spans="1:25" x14ac:dyDescent="0.25">
      <c r="A57" s="15" t="s">
        <v>144</v>
      </c>
      <c r="B57" s="16">
        <f ca="1">RANDBETWEEN(1,COUNTA($A:$A)*10)</f>
        <v>641</v>
      </c>
      <c r="C57" s="16">
        <v>1</v>
      </c>
      <c r="D57" s="16" t="s">
        <v>167</v>
      </c>
      <c r="E57" s="16"/>
      <c r="F57" s="16" t="str">
        <f>IF(Table1[[#This Row],[GrownUps]]="",Table1[[#This Row],[Word]],Table1[[#This Row],[GrownUps]])</f>
        <v>big ben</v>
      </c>
      <c r="G57" s="16" t="str">
        <f>IF(LEN(Table1[[#This Row],[Grownups Combined]])&gt;truncate,LEFT(Table1[[#This Row],[Grownups Combined]]&amp;" ",FIND(" ",Table1[[#This Row],[Grownups Combined]]&amp;" ",truncate-3)), Table1[[#This Row],[Grownups Combined]])</f>
        <v>big ben</v>
      </c>
      <c r="H57" s="16" t="str">
        <f>LEFT(IF(LEN(Table1[[#This Row],[Grownups Combined]])&gt;truncate,TRIM(MID(Table1[[#This Row],[Grownups Combined]],LEN(Table1[[#This Row],[Grownups Line 1]]),200)),""),truncate)</f>
        <v/>
      </c>
      <c r="I57" s="16">
        <f>LEN(A57)</f>
        <v>5</v>
      </c>
      <c r="J57" s="25">
        <f>LEN(Table1[[#This Row],[Grownups Combined]])</f>
        <v>7</v>
      </c>
      <c r="K57" s="25" t="s">
        <v>299</v>
      </c>
      <c r="L57" s="25" t="str">
        <f>IF(OR((COUNTIF(A:A,D57)+COUNTIF(D:D,D57))&gt;1, (COUNTIF(A:A,A57)+COUNTIF(D:D,A57))&gt;1),"DUPLICATE","OK")</f>
        <v>OK</v>
      </c>
      <c r="N57" s="17"/>
      <c r="O57" s="17" t="str">
        <f ca="1"/>
        <v>cake</v>
      </c>
      <c r="P57" s="17">
        <f ca="1"/>
        <v>1481</v>
      </c>
      <c r="Q57" s="20"/>
      <c r="R57" s="20" t="str">
        <f ca="1"/>
        <v>fire</v>
      </c>
      <c r="S57" s="20">
        <f ca="1"/>
        <v>1767</v>
      </c>
      <c r="T57" s="22"/>
      <c r="U57" s="22" t="str">
        <f ca="1"/>
        <v>school</v>
      </c>
      <c r="V57" s="22">
        <f ca="1"/>
        <v>1981</v>
      </c>
      <c r="W57" s="1"/>
      <c r="X57" s="1"/>
      <c r="Y57" s="1"/>
    </row>
    <row r="58" spans="1:25" x14ac:dyDescent="0.25">
      <c r="A58" s="15" t="s">
        <v>241</v>
      </c>
      <c r="B58" s="16">
        <f ca="1">RANDBETWEEN(1,COUNTA($A:$A)*10)</f>
        <v>600</v>
      </c>
      <c r="C58" s="16">
        <v>1</v>
      </c>
      <c r="D58" s="16"/>
      <c r="E58" s="16"/>
      <c r="F58" s="16" t="str">
        <f>IF(Table1[[#This Row],[GrownUps]]="",Table1[[#This Row],[Word]],Table1[[#This Row],[GrownUps]])</f>
        <v>dress</v>
      </c>
      <c r="G58" s="16" t="str">
        <f>IF(LEN(Table1[[#This Row],[Grownups Combined]])&gt;truncate,LEFT(Table1[[#This Row],[Grownups Combined]]&amp;" ",FIND(" ",Table1[[#This Row],[Grownups Combined]]&amp;" ",truncate-3)), Table1[[#This Row],[Grownups Combined]])</f>
        <v>dress</v>
      </c>
      <c r="H58" s="16" t="str">
        <f>LEFT(IF(LEN(Table1[[#This Row],[Grownups Combined]])&gt;truncate,TRIM(MID(Table1[[#This Row],[Grownups Combined]],LEN(Table1[[#This Row],[Grownups Line 1]]),200)),""),truncate)</f>
        <v/>
      </c>
      <c r="I58" s="16">
        <f>LEN(A58)</f>
        <v>5</v>
      </c>
      <c r="J58" s="25">
        <f>LEN(Table1[[#This Row],[Grownups Combined]])</f>
        <v>5</v>
      </c>
      <c r="K58" s="25" t="s">
        <v>299</v>
      </c>
      <c r="L58" s="25" t="str">
        <f>IF(OR((COUNTIF(A:A,D58)+COUNTIF(D:D,D58))&gt;1, (COUNTIF(A:A,A58)+COUNTIF(D:D,A58))&gt;1),"DUPLICATE","OK")</f>
        <v>OK</v>
      </c>
      <c r="N58" s="17"/>
      <c r="O58" s="17" t="str">
        <f ca="1"/>
        <v>sunset</v>
      </c>
      <c r="P58" s="17">
        <f ca="1"/>
        <v>1489</v>
      </c>
      <c r="Q58" s="20"/>
      <c r="R58" s="20" t="str">
        <f ca="1"/>
        <v>umbrella</v>
      </c>
      <c r="S58" s="20">
        <f ca="1"/>
        <v>1806</v>
      </c>
      <c r="T58" s="22"/>
      <c r="U58" s="22" t="str">
        <f ca="1"/>
        <v>elephant</v>
      </c>
      <c r="V58" s="22">
        <f ca="1"/>
        <v>2011</v>
      </c>
      <c r="W58" s="1"/>
      <c r="X58" s="1"/>
      <c r="Y58" s="1"/>
    </row>
    <row r="59" spans="1:25" x14ac:dyDescent="0.25">
      <c r="A59" s="15" t="s">
        <v>19</v>
      </c>
      <c r="B59" s="16">
        <f ca="1">RANDBETWEEN(1,COUNTA($A:$A)*10)</f>
        <v>1144</v>
      </c>
      <c r="C59" s="16">
        <v>1</v>
      </c>
      <c r="D59" s="16" t="s">
        <v>291</v>
      </c>
      <c r="E59" s="16"/>
      <c r="F59" s="16" t="str">
        <f>IF(Table1[[#This Row],[GrownUps]]="",Table1[[#This Row],[Word]],Table1[[#This Row],[GrownUps]])</f>
        <v>fairy   godmother</v>
      </c>
      <c r="G59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fairy   godmother </v>
      </c>
      <c r="H59" s="16" t="str">
        <f>LEFT(IF(LEN(Table1[[#This Row],[Grownups Combined]])&gt;truncate,TRIM(MID(Table1[[#This Row],[Grownups Combined]],LEN(Table1[[#This Row],[Grownups Line 1]]),200)),""),truncate)</f>
        <v/>
      </c>
      <c r="I59" s="16">
        <f>LEN(A59)</f>
        <v>5</v>
      </c>
      <c r="J59" s="25">
        <f>LEN(Table1[[#This Row],[Grownups Combined]])</f>
        <v>17</v>
      </c>
      <c r="K59" s="25" t="s">
        <v>299</v>
      </c>
      <c r="L59" s="25" t="str">
        <f>IF(OR((COUNTIF(A:A,D59)+COUNTIF(D:D,D59))&gt;1, (COUNTIF(A:A,A59)+COUNTIF(D:D,A59))&gt;1),"DUPLICATE","OK")</f>
        <v>OK</v>
      </c>
      <c r="N59" s="17"/>
      <c r="O59" s="17" t="str">
        <f ca="1"/>
        <v>star</v>
      </c>
      <c r="P59" s="17">
        <f ca="1"/>
        <v>1501</v>
      </c>
      <c r="Q59" s="20"/>
      <c r="R59" s="20" t="str">
        <f ca="1"/>
        <v>knife</v>
      </c>
      <c r="S59" s="20">
        <f ca="1"/>
        <v>1825</v>
      </c>
      <c r="T59" s="22"/>
      <c r="U59" s="22" t="str">
        <f ca="1"/>
        <v>well</v>
      </c>
      <c r="V59" s="22">
        <f ca="1"/>
        <v>2041</v>
      </c>
      <c r="W59" s="1"/>
      <c r="X59" s="1"/>
      <c r="Y59" s="1"/>
    </row>
    <row r="60" spans="1:25" x14ac:dyDescent="0.25">
      <c r="A60" s="15" t="s">
        <v>153</v>
      </c>
      <c r="B60" s="16">
        <f ca="1">RANDBETWEEN(1,COUNTA($A:$A)*10)</f>
        <v>113</v>
      </c>
      <c r="C60" s="16">
        <v>1</v>
      </c>
      <c r="D60" s="16" t="s">
        <v>293</v>
      </c>
      <c r="E60" s="16"/>
      <c r="F60" s="16" t="str">
        <f>IF(Table1[[#This Row],[GrownUps]]="",Table1[[#This Row],[Word]],Table1[[#This Row],[GrownUps]])</f>
        <v>monkey eating banana</v>
      </c>
      <c r="G60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monkey eating </v>
      </c>
      <c r="H60" s="16" t="str">
        <f>LEFT(IF(LEN(Table1[[#This Row],[Grownups Combined]])&gt;truncate,TRIM(MID(Table1[[#This Row],[Grownups Combined]],LEN(Table1[[#This Row],[Grownups Line 1]]),200)),""),truncate)</f>
        <v>banana</v>
      </c>
      <c r="I60" s="16">
        <f>LEN(A60)</f>
        <v>6</v>
      </c>
      <c r="J60" s="25">
        <f>LEN(Table1[[#This Row],[Grownups Combined]])</f>
        <v>20</v>
      </c>
      <c r="K60" s="25" t="s">
        <v>299</v>
      </c>
      <c r="L60" s="25" t="str">
        <f>IF(OR((COUNTIF(A:A,D60)+COUNTIF(D:D,D60))&gt;1, (COUNTIF(A:A,A60)+COUNTIF(D:D,A60))&gt;1),"DUPLICATE","OK")</f>
        <v>OK</v>
      </c>
      <c r="N60" s="17"/>
      <c r="O60" s="17" t="str">
        <f ca="1"/>
        <v>pan</v>
      </c>
      <c r="P60" s="17">
        <f ca="1"/>
        <v>1523</v>
      </c>
      <c r="Q60" s="20"/>
      <c r="R60" s="20" t="str">
        <f ca="1"/>
        <v>miss</v>
      </c>
      <c r="S60" s="20">
        <f ca="1"/>
        <v>1826</v>
      </c>
      <c r="T60" s="22"/>
      <c r="U60" s="22" t="str">
        <f ca="1"/>
        <v>tea pot</v>
      </c>
      <c r="V60" s="22">
        <f ca="1"/>
        <v>2046</v>
      </c>
      <c r="W60" s="1"/>
      <c r="X60" s="1"/>
      <c r="Y60" s="1"/>
    </row>
    <row r="61" spans="1:25" x14ac:dyDescent="0.25">
      <c r="A61" s="15" t="s">
        <v>6</v>
      </c>
      <c r="B61" s="16">
        <f ca="1">RANDBETWEEN(1,COUNTA($A:$A)*10)</f>
        <v>108</v>
      </c>
      <c r="C61" s="16">
        <v>1</v>
      </c>
      <c r="D61" s="16"/>
      <c r="E61" s="16"/>
      <c r="F61" s="46" t="str">
        <f>IF(Table1[[#This Row],[GrownUps]]="",Table1[[#This Row],[Word]],Table1[[#This Row],[GrownUps]])</f>
        <v>carrot</v>
      </c>
      <c r="G61" s="46" t="str">
        <f>IF(LEN(Table1[[#This Row],[Grownups Combined]])&gt;truncate,LEFT(Table1[[#This Row],[Grownups Combined]]&amp;" ",FIND(" ",Table1[[#This Row],[Grownups Combined]]&amp;" ",truncate-3)), Table1[[#This Row],[Grownups Combined]])</f>
        <v>carrot</v>
      </c>
      <c r="H61" s="46" t="str">
        <f>LEFT(IF(LEN(Table1[[#This Row],[Grownups Combined]])&gt;truncate,TRIM(MID(Table1[[#This Row],[Grownups Combined]],LEN(Table1[[#This Row],[Grownups Line 1]]),200)),""),truncate)</f>
        <v/>
      </c>
      <c r="I61" s="16">
        <f>LEN(A61)</f>
        <v>6</v>
      </c>
      <c r="J61" s="48">
        <f>LEN(Table1[[#This Row],[Grownups Combined]])</f>
        <v>6</v>
      </c>
      <c r="K61" s="25" t="s">
        <v>299</v>
      </c>
      <c r="L61" s="25" t="str">
        <f>IF(OR((COUNTIF(A:A,D61)+COUNTIF(D:D,D61))&gt;1, (COUNTIF(A:A,A61)+COUNTIF(D:D,A61))&gt;1),"DUPLICATE","OK")</f>
        <v>OK</v>
      </c>
      <c r="N61" s="17"/>
      <c r="O61" s="17" t="str">
        <f ca="1"/>
        <v>ears</v>
      </c>
      <c r="P61" s="17">
        <f ca="1"/>
        <v>1542</v>
      </c>
      <c r="Q61" s="20"/>
      <c r="R61" s="20" t="str">
        <f ca="1"/>
        <v>fire truck</v>
      </c>
      <c r="S61" s="20">
        <f ca="1"/>
        <v>1881</v>
      </c>
      <c r="T61" s="22"/>
      <c r="U61" s="22" t="str">
        <f ca="1"/>
        <v>sleeping</v>
      </c>
      <c r="V61" s="22">
        <f ca="1"/>
        <v>2093</v>
      </c>
      <c r="W61" s="1"/>
      <c r="X61" s="1"/>
      <c r="Y61" s="1"/>
    </row>
    <row r="62" spans="1:25" x14ac:dyDescent="0.25">
      <c r="A62" s="15" t="s">
        <v>74</v>
      </c>
      <c r="B62" s="16">
        <f ca="1">RANDBETWEEN(1,COUNTA($A:$A)*10)</f>
        <v>1984</v>
      </c>
      <c r="C62" s="16">
        <v>1</v>
      </c>
      <c r="D62" s="16"/>
      <c r="E62" s="16"/>
      <c r="F62" s="16" t="str">
        <f>IF(Table1[[#This Row],[GrownUps]]="",Table1[[#This Row],[Word]],Table1[[#This Row],[GrownUps]])</f>
        <v>flower</v>
      </c>
      <c r="G62" s="16" t="str">
        <f>IF(LEN(Table1[[#This Row],[Grownups Combined]])&gt;truncate,LEFT(Table1[[#This Row],[Grownups Combined]]&amp;" ",FIND(" ",Table1[[#This Row],[Grownups Combined]]&amp;" ",truncate-3)), Table1[[#This Row],[Grownups Combined]])</f>
        <v>flower</v>
      </c>
      <c r="H62" s="16" t="str">
        <f>LEFT(IF(LEN(Table1[[#This Row],[Grownups Combined]])&gt;truncate,TRIM(MID(Table1[[#This Row],[Grownups Combined]],LEN(Table1[[#This Row],[Grownups Line 1]]),200)),""),truncate)</f>
        <v/>
      </c>
      <c r="I62" s="16">
        <f>LEN(A62)</f>
        <v>6</v>
      </c>
      <c r="J62" s="25">
        <f>LEN(Table1[[#This Row],[Grownups Combined]])</f>
        <v>6</v>
      </c>
      <c r="K62" s="25" t="s">
        <v>299</v>
      </c>
      <c r="L62" s="25" t="str">
        <f>IF(OR((COUNTIF(A:A,D62)+COUNTIF(D:D,D62))&gt;1, (COUNTIF(A:A,A62)+COUNTIF(D:D,A62))&gt;1),"DUPLICATE","OK")</f>
        <v>OK</v>
      </c>
      <c r="N62" s="17"/>
      <c r="O62" s="17" t="str">
        <f ca="1"/>
        <v>girl</v>
      </c>
      <c r="P62" s="17">
        <f ca="1"/>
        <v>1556</v>
      </c>
      <c r="Q62" s="20"/>
      <c r="R62" s="20" t="str">
        <f ca="1"/>
        <v>ship</v>
      </c>
      <c r="S62" s="20">
        <f ca="1"/>
        <v>1946</v>
      </c>
      <c r="T62" s="22"/>
      <c r="U62" s="22" t="str">
        <f ca="1"/>
        <v>Gruffalo</v>
      </c>
      <c r="V62" s="22">
        <f ca="1"/>
        <v>2124</v>
      </c>
      <c r="W62" s="1"/>
      <c r="X62" s="1"/>
      <c r="Y62" s="1"/>
    </row>
    <row r="63" spans="1:25" x14ac:dyDescent="0.25">
      <c r="A63" s="15" t="s">
        <v>70</v>
      </c>
      <c r="B63" s="16">
        <f ca="1">RANDBETWEEN(1,COUNTA($A:$A)*10)</f>
        <v>886</v>
      </c>
      <c r="C63" s="16">
        <v>1</v>
      </c>
      <c r="D63" s="16" t="s">
        <v>221</v>
      </c>
      <c r="E63" s="16"/>
      <c r="F63" s="16" t="str">
        <f>IF(Table1[[#This Row],[GrownUps]]="",Table1[[#This Row],[Word]],Table1[[#This Row],[GrownUps]])</f>
        <v>Earth</v>
      </c>
      <c r="G63" s="16" t="str">
        <f>IF(LEN(Table1[[#This Row],[Grownups Combined]])&gt;truncate,LEFT(Table1[[#This Row],[Grownups Combined]]&amp;" ",FIND(" ",Table1[[#This Row],[Grownups Combined]]&amp;" ",truncate-3)), Table1[[#This Row],[Grownups Combined]])</f>
        <v>Earth</v>
      </c>
      <c r="H63" s="16" t="str">
        <f>LEFT(IF(LEN(Table1[[#This Row],[Grownups Combined]])&gt;truncate,TRIM(MID(Table1[[#This Row],[Grownups Combined]],LEN(Table1[[#This Row],[Grownups Line 1]]),200)),""),truncate)</f>
        <v/>
      </c>
      <c r="I63" s="16">
        <f>LEN(A63)</f>
        <v>6</v>
      </c>
      <c r="J63" s="25">
        <f>LEN(Table1[[#This Row],[Grownups Combined]])</f>
        <v>5</v>
      </c>
      <c r="K63" s="25" t="s">
        <v>299</v>
      </c>
      <c r="L63" s="25" t="str">
        <f>IF(OR((COUNTIF(A:A,D63)+COUNTIF(D:D,D63))&gt;1, (COUNTIF(A:A,A63)+COUNTIF(D:D,A63))&gt;1),"DUPLICATE","OK")</f>
        <v>OK</v>
      </c>
      <c r="N63" s="17"/>
      <c r="O63" s="17" t="str">
        <f ca="1"/>
        <v>coin</v>
      </c>
      <c r="P63" s="17">
        <f ca="1"/>
        <v>1575</v>
      </c>
      <c r="Q63" s="20"/>
      <c r="R63" s="20" t="str">
        <f ca="1"/>
        <v>king</v>
      </c>
      <c r="S63" s="20">
        <f ca="1"/>
        <v>1947</v>
      </c>
      <c r="T63" s="22"/>
      <c r="U63" s="22" t="str">
        <f ca="1"/>
        <v>beach</v>
      </c>
      <c r="V63" s="22">
        <f ca="1"/>
        <v>2132</v>
      </c>
      <c r="W63" s="1"/>
      <c r="X63" s="1"/>
      <c r="Y63" s="1"/>
    </row>
    <row r="64" spans="1:25" x14ac:dyDescent="0.25">
      <c r="A64" s="15" t="s">
        <v>68</v>
      </c>
      <c r="B64" s="16">
        <f ca="1">RANDBETWEEN(1,COUNTA($A:$A)*10)</f>
        <v>294</v>
      </c>
      <c r="C64" s="16">
        <v>1</v>
      </c>
      <c r="D64" s="16" t="s">
        <v>99</v>
      </c>
      <c r="E64" s="16"/>
      <c r="F64" s="16" t="str">
        <f>IF(Table1[[#This Row],[GrownUps]]="",Table1[[#This Row],[Word]],Table1[[#This Row],[GrownUps]])</f>
        <v>spaceship</v>
      </c>
      <c r="G64" s="16" t="str">
        <f>IF(LEN(Table1[[#This Row],[Grownups Combined]])&gt;truncate,LEFT(Table1[[#This Row],[Grownups Combined]]&amp;" ",FIND(" ",Table1[[#This Row],[Grownups Combined]]&amp;" ",truncate-3)), Table1[[#This Row],[Grownups Combined]])</f>
        <v>spaceship</v>
      </c>
      <c r="H64" s="16" t="str">
        <f>LEFT(IF(LEN(Table1[[#This Row],[Grownups Combined]])&gt;truncate,TRIM(MID(Table1[[#This Row],[Grownups Combined]],LEN(Table1[[#This Row],[Grownups Line 1]]),200)),""),truncate)</f>
        <v/>
      </c>
      <c r="I64" s="16">
        <f>LEN(A64)</f>
        <v>6</v>
      </c>
      <c r="J64" s="25">
        <f>LEN(Table1[[#This Row],[Grownups Combined]])</f>
        <v>9</v>
      </c>
      <c r="K64" s="25" t="s">
        <v>299</v>
      </c>
      <c r="L64" s="25" t="str">
        <f>IF(OR((COUNTIF(A:A,D64)+COUNTIF(D:D,D64))&gt;1, (COUNTIF(A:A,A64)+COUNTIF(D:D,A64))&gt;1),"DUPLICATE","OK")</f>
        <v>OK</v>
      </c>
      <c r="N64" s="17"/>
      <c r="O64" s="17" t="str">
        <f ca="1"/>
        <v>pig</v>
      </c>
      <c r="P64" s="17">
        <f ca="1"/>
        <v>1628</v>
      </c>
      <c r="Q64" s="20"/>
      <c r="R64" s="20" t="str">
        <f ca="1"/>
        <v>swan</v>
      </c>
      <c r="S64" s="20">
        <f ca="1"/>
        <v>1991</v>
      </c>
      <c r="T64" s="22"/>
      <c r="U64" s="22" t="str">
        <f ca="1"/>
        <v>frog</v>
      </c>
      <c r="V64" s="22">
        <f ca="1"/>
        <v>2152</v>
      </c>
      <c r="W64" s="1"/>
      <c r="X64" s="1"/>
      <c r="Y64" s="1"/>
    </row>
    <row r="65" spans="1:25" x14ac:dyDescent="0.25">
      <c r="A65" s="15" t="s">
        <v>75</v>
      </c>
      <c r="B65" s="16">
        <f ca="1">RANDBETWEEN(1,COUNTA($A:$A)*10)</f>
        <v>989</v>
      </c>
      <c r="C65" s="16">
        <v>1</v>
      </c>
      <c r="D65" s="16" t="s">
        <v>224</v>
      </c>
      <c r="E65" s="16"/>
      <c r="F65" s="16" t="str">
        <f>IF(Table1[[#This Row],[GrownUps]]="",Table1[[#This Row],[Word]],Table1[[#This Row],[GrownUps]])</f>
        <v>incy wincy spider</v>
      </c>
      <c r="G65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incy wincy </v>
      </c>
      <c r="H65" s="16" t="str">
        <f>LEFT(IF(LEN(Table1[[#This Row],[Grownups Combined]])&gt;truncate,TRIM(MID(Table1[[#This Row],[Grownups Combined]],LEN(Table1[[#This Row],[Grownups Line 1]]),200)),""),truncate)</f>
        <v>spider</v>
      </c>
      <c r="I65" s="16">
        <f>LEN(A65)</f>
        <v>6</v>
      </c>
      <c r="J65" s="25">
        <f>LEN(Table1[[#This Row],[Grownups Combined]])</f>
        <v>17</v>
      </c>
      <c r="K65" s="25" t="s">
        <v>299</v>
      </c>
      <c r="L65" s="25" t="str">
        <f>IF(OR((COUNTIF(A:A,D65)+COUNTIF(D:D,D65))&gt;1, (COUNTIF(A:A,A65)+COUNTIF(D:D,A65))&gt;1),"DUPLICATE","OK")</f>
        <v>OK</v>
      </c>
      <c r="N65" s="17"/>
      <c r="O65" s="17" t="str">
        <f ca="1"/>
        <v>hair clip</v>
      </c>
      <c r="P65" s="17">
        <f ca="1"/>
        <v>1667</v>
      </c>
      <c r="Q65" s="20"/>
      <c r="R65" s="20" t="str">
        <f ca="1"/>
        <v>snake</v>
      </c>
      <c r="S65" s="20">
        <f ca="1"/>
        <v>1993</v>
      </c>
      <c r="T65" s="22"/>
      <c r="U65" s="22" t="str">
        <f ca="1"/>
        <v>seagull</v>
      </c>
      <c r="V65" s="22">
        <f ca="1"/>
        <v>2154</v>
      </c>
      <c r="W65" s="1"/>
      <c r="X65" s="1"/>
      <c r="Y65" s="1"/>
    </row>
    <row r="66" spans="1:25" x14ac:dyDescent="0.25">
      <c r="A66" s="15" t="s">
        <v>301</v>
      </c>
      <c r="B66" s="16">
        <f ca="1">RANDBETWEEN(1,COUNTA($A:$A)*10)</f>
        <v>1489</v>
      </c>
      <c r="C66" s="16">
        <v>1</v>
      </c>
      <c r="D66" s="16"/>
      <c r="E66" s="16"/>
      <c r="F66" s="46" t="str">
        <f>IF(Table1[[#This Row],[GrownUps]]="",Table1[[#This Row],[Word]],Table1[[#This Row],[GrownUps]])</f>
        <v>sunset</v>
      </c>
      <c r="G66" s="46" t="str">
        <f>IF(LEN(Table1[[#This Row],[Grownups Combined]])&gt;truncate,LEFT(Table1[[#This Row],[Grownups Combined]]&amp;" ",FIND(" ",Table1[[#This Row],[Grownups Combined]]&amp;" ",truncate-3)), Table1[[#This Row],[Grownups Combined]])</f>
        <v>sunset</v>
      </c>
      <c r="H66" s="46" t="str">
        <f>LEFT(IF(LEN(Table1[[#This Row],[Grownups Combined]])&gt;truncate,TRIM(MID(Table1[[#This Row],[Grownups Combined]],LEN(Table1[[#This Row],[Grownups Line 1]]),200)),""),truncate)</f>
        <v/>
      </c>
      <c r="I66" s="16">
        <f>LEN(A66)</f>
        <v>6</v>
      </c>
      <c r="J66" s="48">
        <f>LEN(Table1[[#This Row],[Grownups Combined]])</f>
        <v>6</v>
      </c>
      <c r="K66" s="25" t="s">
        <v>299</v>
      </c>
      <c r="L66" s="25" t="str">
        <f>IF(OR((COUNTIF(A:A,D66)+COUNTIF(D:D,D66))&gt;1, (COUNTIF(A:A,A66)+COUNTIF(D:D,A66))&gt;1),"DUPLICATE","OK")</f>
        <v>OK</v>
      </c>
      <c r="N66" s="17"/>
      <c r="O66" s="17" t="str">
        <f ca="1"/>
        <v>broccoli</v>
      </c>
      <c r="P66" s="17">
        <f ca="1"/>
        <v>1756</v>
      </c>
      <c r="Q66" s="20"/>
      <c r="R66" s="20" t="str">
        <f ca="1"/>
        <v>window</v>
      </c>
      <c r="S66" s="20">
        <f ca="1"/>
        <v>2001</v>
      </c>
      <c r="T66" s="22"/>
      <c r="U66" s="22"/>
      <c r="V66" s="22"/>
      <c r="W66" s="1"/>
      <c r="X66" s="1"/>
      <c r="Y66" s="1"/>
    </row>
    <row r="67" spans="1:25" x14ac:dyDescent="0.25">
      <c r="A67" s="15" t="s">
        <v>33</v>
      </c>
      <c r="B67" s="16">
        <f ca="1">RANDBETWEEN(1,COUNTA($A:$A)*10)</f>
        <v>317</v>
      </c>
      <c r="C67" s="16">
        <v>1</v>
      </c>
      <c r="D67" s="16"/>
      <c r="E67" s="16"/>
      <c r="F67" s="16" t="str">
        <f>IF(Table1[[#This Row],[GrownUps]]="",Table1[[#This Row],[Word]],Table1[[#This Row],[GrownUps]])</f>
        <v>tomato</v>
      </c>
      <c r="G67" s="16" t="str">
        <f>IF(LEN(Table1[[#This Row],[Grownups Combined]])&gt;truncate,LEFT(Table1[[#This Row],[Grownups Combined]]&amp;" ",FIND(" ",Table1[[#This Row],[Grownups Combined]]&amp;" ",truncate-3)), Table1[[#This Row],[Grownups Combined]])</f>
        <v>tomato</v>
      </c>
      <c r="H67" s="16" t="str">
        <f>LEFT(IF(LEN(Table1[[#This Row],[Grownups Combined]])&gt;truncate,TRIM(MID(Table1[[#This Row],[Grownups Combined]],LEN(Table1[[#This Row],[Grownups Line 1]]),200)),""),truncate)</f>
        <v/>
      </c>
      <c r="I67" s="16">
        <f>LEN(A67)</f>
        <v>6</v>
      </c>
      <c r="J67" s="25">
        <f>LEN(Table1[[#This Row],[Grownups Combined]])</f>
        <v>6</v>
      </c>
      <c r="K67" s="25" t="s">
        <v>299</v>
      </c>
      <c r="L67" s="25" t="str">
        <f>IF(OR((COUNTIF(A:A,D67)+COUNTIF(D:D,D67))&gt;1, (COUNTIF(A:A,A67)+COUNTIF(D:D,A67))&gt;1),"DUPLICATE","OK")</f>
        <v>OK</v>
      </c>
      <c r="N67" s="17"/>
      <c r="O67" s="17" t="str">
        <f ca="1"/>
        <v>cat</v>
      </c>
      <c r="P67" s="17">
        <f ca="1"/>
        <v>1823</v>
      </c>
      <c r="Q67" s="20"/>
      <c r="R67" s="20" t="str">
        <f ca="1"/>
        <v>ladybird</v>
      </c>
      <c r="S67" s="20">
        <f ca="1"/>
        <v>2001</v>
      </c>
      <c r="T67" s="22"/>
      <c r="U67" s="22"/>
      <c r="V67" s="22"/>
      <c r="W67" s="1"/>
      <c r="X67" s="1"/>
      <c r="Y67" s="1"/>
    </row>
    <row r="68" spans="1:25" x14ac:dyDescent="0.25">
      <c r="A68" s="15" t="s">
        <v>246</v>
      </c>
      <c r="B68" s="16">
        <f ca="1">RANDBETWEEN(1,COUNTA($A:$A)*10)</f>
        <v>590</v>
      </c>
      <c r="C68" s="16">
        <v>1</v>
      </c>
      <c r="D68" s="16" t="s">
        <v>252</v>
      </c>
      <c r="E68" s="16"/>
      <c r="F68" s="16" t="str">
        <f>IF(Table1[[#This Row],[GrownUps]]="",Table1[[#This Row],[Word]],Table1[[#This Row],[GrownUps]])</f>
        <v>bottle of milk</v>
      </c>
      <c r="G68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bottle of </v>
      </c>
      <c r="H68" s="16" t="str">
        <f>LEFT(IF(LEN(Table1[[#This Row],[Grownups Combined]])&gt;truncate,TRIM(MID(Table1[[#This Row],[Grownups Combined]],LEN(Table1[[#This Row],[Grownups Line 1]]),200)),""),truncate)</f>
        <v>milk</v>
      </c>
      <c r="I68" s="16">
        <f>LEN(A68)</f>
        <v>6</v>
      </c>
      <c r="J68" s="25">
        <f>LEN(Table1[[#This Row],[Grownups Combined]])</f>
        <v>14</v>
      </c>
      <c r="K68" s="25" t="s">
        <v>299</v>
      </c>
      <c r="L68" s="25" t="str">
        <f>IF(OR((COUNTIF(A:A,D68)+COUNTIF(D:D,D68))&gt;1, (COUNTIF(A:A,A68)+COUNTIF(D:D,A68))&gt;1),"DUPLICATE","OK")</f>
        <v>OK</v>
      </c>
      <c r="N68" s="17"/>
      <c r="O68" s="17" t="str">
        <f ca="1"/>
        <v>knee</v>
      </c>
      <c r="P68" s="17">
        <f ca="1"/>
        <v>1833</v>
      </c>
      <c r="Q68" s="20"/>
      <c r="R68" s="20" t="str">
        <f ca="1"/>
        <v>pencil</v>
      </c>
      <c r="S68" s="20">
        <f ca="1"/>
        <v>2038</v>
      </c>
      <c r="T68" s="22"/>
      <c r="U68" s="22"/>
      <c r="V68" s="22"/>
      <c r="W68" s="1"/>
      <c r="X68" s="1"/>
      <c r="Y68" s="1"/>
    </row>
    <row r="69" spans="1:25" x14ac:dyDescent="0.25">
      <c r="A69" s="15" t="s">
        <v>128</v>
      </c>
      <c r="B69" s="16">
        <f ca="1">RANDBETWEEN(1,COUNTA($A:$A)*10)</f>
        <v>7</v>
      </c>
      <c r="C69" s="16">
        <v>1</v>
      </c>
      <c r="D69" s="16" t="s">
        <v>174</v>
      </c>
      <c r="E69" s="16"/>
      <c r="F69" s="16" t="str">
        <f>IF(Table1[[#This Row],[GrownUps]]="",Table1[[#This Row],[Word]],Table1[[#This Row],[GrownUps]])</f>
        <v>birthday</v>
      </c>
      <c r="G69" s="16" t="str">
        <f>IF(LEN(Table1[[#This Row],[Grownups Combined]])&gt;truncate,LEFT(Table1[[#This Row],[Grownups Combined]]&amp;" ",FIND(" ",Table1[[#This Row],[Grownups Combined]]&amp;" ",truncate-3)), Table1[[#This Row],[Grownups Combined]])</f>
        <v>birthday</v>
      </c>
      <c r="H69" s="16" t="str">
        <f>LEFT(IF(LEN(Table1[[#This Row],[Grownups Combined]])&gt;truncate,TRIM(MID(Table1[[#This Row],[Grownups Combined]],LEN(Table1[[#This Row],[Grownups Line 1]]),200)),""),truncate)</f>
        <v/>
      </c>
      <c r="I69" s="16">
        <f>LEN(A69)</f>
        <v>6</v>
      </c>
      <c r="J69" s="25">
        <f>LEN(Table1[[#This Row],[Grownups Combined]])</f>
        <v>8</v>
      </c>
      <c r="K69" s="25" t="s">
        <v>299</v>
      </c>
      <c r="L69" s="25" t="str">
        <f>IF(OR((COUNTIF(A:A,D69)+COUNTIF(D:D,D69))&gt;1, (COUNTIF(A:A,A69)+COUNTIF(D:D,A69))&gt;1),"DUPLICATE","OK")</f>
        <v>OK</v>
      </c>
      <c r="N69" s="17"/>
      <c r="O69" s="17" t="str">
        <f ca="1"/>
        <v>bubbles</v>
      </c>
      <c r="P69" s="17">
        <f ca="1"/>
        <v>1860</v>
      </c>
      <c r="Q69" s="20"/>
      <c r="R69" s="20" t="str">
        <f ca="1"/>
        <v>buzz</v>
      </c>
      <c r="S69" s="20">
        <f ca="1"/>
        <v>2045</v>
      </c>
      <c r="T69" s="22"/>
      <c r="U69" s="22"/>
      <c r="V69" s="22"/>
      <c r="W69" s="1"/>
      <c r="X69" s="1"/>
      <c r="Y69" s="1"/>
    </row>
    <row r="70" spans="1:25" x14ac:dyDescent="0.25">
      <c r="A70" s="15" t="s">
        <v>16</v>
      </c>
      <c r="B70" s="16">
        <f ca="1">RANDBETWEEN(1,COUNTA($A:$A)*10)</f>
        <v>63</v>
      </c>
      <c r="C70" s="16">
        <v>1</v>
      </c>
      <c r="D70" s="16" t="s">
        <v>175</v>
      </c>
      <c r="E70" s="16"/>
      <c r="F70" s="16" t="str">
        <f>IF(Table1[[#This Row],[GrownUps]]="",Table1[[#This Row],[Word]],Table1[[#This Row],[GrownUps]])</f>
        <v>knight</v>
      </c>
      <c r="G70" s="16" t="str">
        <f>IF(LEN(Table1[[#This Row],[Grownups Combined]])&gt;truncate,LEFT(Table1[[#This Row],[Grownups Combined]]&amp;" ",FIND(" ",Table1[[#This Row],[Grownups Combined]]&amp;" ",truncate-3)), Table1[[#This Row],[Grownups Combined]])</f>
        <v>knight</v>
      </c>
      <c r="H70" s="16" t="str">
        <f>LEFT(IF(LEN(Table1[[#This Row],[Grownups Combined]])&gt;truncate,TRIM(MID(Table1[[#This Row],[Grownups Combined]],LEN(Table1[[#This Row],[Grownups Line 1]]),200)),""),truncate)</f>
        <v/>
      </c>
      <c r="I70" s="16">
        <f>LEN(A70)</f>
        <v>6</v>
      </c>
      <c r="J70" s="25">
        <f>LEN(Table1[[#This Row],[Grownups Combined]])</f>
        <v>6</v>
      </c>
      <c r="K70" s="25" t="s">
        <v>299</v>
      </c>
      <c r="L70" s="25" t="str">
        <f>IF(OR((COUNTIF(A:A,D70)+COUNTIF(D:D,D70))&gt;1, (COUNTIF(A:A,A70)+COUNTIF(D:D,A70))&gt;1),"DUPLICATE","OK")</f>
        <v>DUPLICATE</v>
      </c>
      <c r="N70" s="17"/>
      <c r="O70" s="17" t="str">
        <f ca="1"/>
        <v>flag</v>
      </c>
      <c r="P70" s="17">
        <f ca="1"/>
        <v>1919</v>
      </c>
      <c r="Q70" s="20"/>
      <c r="R70" s="20" t="str">
        <f ca="1"/>
        <v>hen</v>
      </c>
      <c r="S70" s="20">
        <f ca="1"/>
        <v>2091</v>
      </c>
      <c r="T70" s="22"/>
      <c r="U70" s="22"/>
      <c r="V70" s="22"/>
      <c r="W70" s="1"/>
      <c r="X70" s="1"/>
      <c r="Y70" s="1"/>
    </row>
    <row r="71" spans="1:25" x14ac:dyDescent="0.25">
      <c r="A71" s="15" t="s">
        <v>93</v>
      </c>
      <c r="B71" s="16">
        <f ca="1">RANDBETWEEN(1,COUNTA($A:$A)*10)</f>
        <v>338</v>
      </c>
      <c r="C71" s="16">
        <v>1</v>
      </c>
      <c r="D71" s="16" t="s">
        <v>222</v>
      </c>
      <c r="E71" s="16"/>
      <c r="F71" s="16" t="str">
        <f>IF(Table1[[#This Row],[GrownUps]]="",Table1[[#This Row],[Word]],Table1[[#This Row],[GrownUps]])</f>
        <v>double rainbow</v>
      </c>
      <c r="G71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double rainbow </v>
      </c>
      <c r="H71" s="16" t="str">
        <f>LEFT(IF(LEN(Table1[[#This Row],[Grownups Combined]])&gt;truncate,TRIM(MID(Table1[[#This Row],[Grownups Combined]],LEN(Table1[[#This Row],[Grownups Line 1]]),200)),""),truncate)</f>
        <v/>
      </c>
      <c r="I71" s="16">
        <f>LEN(A71)</f>
        <v>7</v>
      </c>
      <c r="J71" s="25">
        <f>LEN(Table1[[#This Row],[Grownups Combined]])</f>
        <v>14</v>
      </c>
      <c r="K71" s="25" t="s">
        <v>299</v>
      </c>
      <c r="L71" s="25" t="str">
        <f>IF(OR((COUNTIF(A:A,D71)+COUNTIF(D:D,D71))&gt;1, (COUNTIF(A:A,A71)+COUNTIF(D:D,A71))&gt;1),"DUPLICATE","OK")</f>
        <v>OK</v>
      </c>
      <c r="N71" s="17"/>
      <c r="O71" s="17" t="str">
        <f ca="1"/>
        <v>ant</v>
      </c>
      <c r="P71" s="17">
        <f ca="1"/>
        <v>1950</v>
      </c>
      <c r="Q71" s="20"/>
      <c r="R71" s="20" t="str">
        <f ca="1"/>
        <v>mushroom</v>
      </c>
      <c r="S71" s="20">
        <f ca="1"/>
        <v>2138</v>
      </c>
      <c r="T71" s="22"/>
      <c r="U71" s="22"/>
      <c r="V71" s="22"/>
      <c r="W71" s="1"/>
      <c r="X71" s="1"/>
      <c r="Y71" s="1"/>
    </row>
    <row r="72" spans="1:25" x14ac:dyDescent="0.25">
      <c r="A72" s="15" t="s">
        <v>67</v>
      </c>
      <c r="B72" s="16">
        <f ca="1">RANDBETWEEN(1,COUNTA($A:$A)*10)</f>
        <v>1860</v>
      </c>
      <c r="C72" s="16">
        <v>1</v>
      </c>
      <c r="D72" s="16" t="s">
        <v>276</v>
      </c>
      <c r="E72" s="16"/>
      <c r="F72" s="16" t="str">
        <f>IF(Table1[[#This Row],[GrownUps]]="",Table1[[#This Row],[Word]],Table1[[#This Row],[GrownUps]])</f>
        <v>foam</v>
      </c>
      <c r="G72" s="16" t="str">
        <f>IF(LEN(Table1[[#This Row],[Grownups Combined]])&gt;truncate,LEFT(Table1[[#This Row],[Grownups Combined]]&amp;" ",FIND(" ",Table1[[#This Row],[Grownups Combined]]&amp;" ",truncate-3)), Table1[[#This Row],[Grownups Combined]])</f>
        <v>foam</v>
      </c>
      <c r="H72" s="16" t="str">
        <f>LEFT(IF(LEN(Table1[[#This Row],[Grownups Combined]])&gt;truncate,TRIM(MID(Table1[[#This Row],[Grownups Combined]],LEN(Table1[[#This Row],[Grownups Line 1]]),200)),""),truncate)</f>
        <v/>
      </c>
      <c r="I72" s="16">
        <f>LEN(A72)</f>
        <v>7</v>
      </c>
      <c r="J72" s="25">
        <f>LEN(Table1[[#This Row],[Grownups Combined]])</f>
        <v>4</v>
      </c>
      <c r="K72" s="25" t="s">
        <v>299</v>
      </c>
      <c r="L72" s="25" t="str">
        <f>IF(OR((COUNTIF(A:A,D72)+COUNTIF(D:D,D72))&gt;1, (COUNTIF(A:A,A72)+COUNTIF(D:D,A72))&gt;1),"DUPLICATE","OK")</f>
        <v>OK</v>
      </c>
      <c r="N72" s="17"/>
      <c r="O72" s="17" t="str">
        <f ca="1"/>
        <v>moon</v>
      </c>
      <c r="P72" s="17">
        <f ca="1"/>
        <v>1975</v>
      </c>
      <c r="Q72" s="20"/>
      <c r="R72" s="20" t="str">
        <f ca="1"/>
        <v>truck</v>
      </c>
      <c r="S72" s="20">
        <f ca="1"/>
        <v>2150</v>
      </c>
      <c r="T72" s="22"/>
      <c r="U72" s="22"/>
      <c r="V72" s="22"/>
      <c r="W72" s="1"/>
      <c r="X72" s="1"/>
      <c r="Y72" s="1"/>
    </row>
    <row r="73" spans="1:25" x14ac:dyDescent="0.25">
      <c r="A73" s="15" t="s">
        <v>189</v>
      </c>
      <c r="B73" s="16">
        <f ca="1">RANDBETWEEN(1,COUNTA($A:$A)*10)</f>
        <v>423</v>
      </c>
      <c r="C73" s="16">
        <v>1</v>
      </c>
      <c r="D73" s="16"/>
      <c r="E73" s="16"/>
      <c r="F73" s="16" t="str">
        <f>IF(Table1[[#This Row],[GrownUps]]="",Table1[[#This Row],[Word]],Table1[[#This Row],[GrownUps]])</f>
        <v>chicken</v>
      </c>
      <c r="G73" s="16" t="str">
        <f>IF(LEN(Table1[[#This Row],[Grownups Combined]])&gt;truncate,LEFT(Table1[[#This Row],[Grownups Combined]]&amp;" ",FIND(" ",Table1[[#This Row],[Grownups Combined]]&amp;" ",truncate-3)), Table1[[#This Row],[Grownups Combined]])</f>
        <v>chicken</v>
      </c>
      <c r="H73" s="16" t="str">
        <f>LEFT(IF(LEN(Table1[[#This Row],[Grownups Combined]])&gt;truncate,TRIM(MID(Table1[[#This Row],[Grownups Combined]],LEN(Table1[[#This Row],[Grownups Line 1]]),200)),""),truncate)</f>
        <v/>
      </c>
      <c r="I73" s="16">
        <f>LEN(A73)</f>
        <v>7</v>
      </c>
      <c r="J73" s="25">
        <f>LEN(Table1[[#This Row],[Grownups Combined]])</f>
        <v>7</v>
      </c>
      <c r="K73" s="25" t="s">
        <v>299</v>
      </c>
      <c r="L73" s="25" t="str">
        <f>IF(OR((COUNTIF(A:A,D73)+COUNTIF(D:D,D73))&gt;1, (COUNTIF(A:A,A73)+COUNTIF(D:D,A73))&gt;1),"DUPLICATE","OK")</f>
        <v>OK</v>
      </c>
      <c r="N73" s="17"/>
      <c r="O73" s="17" t="str">
        <f ca="1"/>
        <v>flower</v>
      </c>
      <c r="P73" s="17">
        <f ca="1"/>
        <v>1984</v>
      </c>
      <c r="Q73" s="20"/>
      <c r="R73" s="20" t="str">
        <f ca="1"/>
        <v>monkey</v>
      </c>
      <c r="S73" s="20">
        <f ca="1"/>
        <v>2185</v>
      </c>
      <c r="T73" s="22"/>
      <c r="U73" s="22"/>
      <c r="V73" s="22"/>
      <c r="W73" s="1"/>
      <c r="X73" s="1"/>
      <c r="Y73" s="1"/>
    </row>
    <row r="74" spans="1:25" x14ac:dyDescent="0.25">
      <c r="A74" s="15" t="s">
        <v>18</v>
      </c>
      <c r="B74" s="16">
        <f ca="1">RANDBETWEEN(1,COUNTA($A:$A)*10)</f>
        <v>1148</v>
      </c>
      <c r="C74" s="16">
        <v>1</v>
      </c>
      <c r="D74" s="16"/>
      <c r="E74" s="16"/>
      <c r="F74" s="16" t="str">
        <f>IF(Table1[[#This Row],[GrownUps]]="",Table1[[#This Row],[Word]],Table1[[#This Row],[GrownUps]])</f>
        <v>princess</v>
      </c>
      <c r="G74" s="16" t="str">
        <f>IF(LEN(Table1[[#This Row],[Grownups Combined]])&gt;truncate,LEFT(Table1[[#This Row],[Grownups Combined]]&amp;" ",FIND(" ",Table1[[#This Row],[Grownups Combined]]&amp;" ",truncate-3)), Table1[[#This Row],[Grownups Combined]])</f>
        <v>princess</v>
      </c>
      <c r="H74" s="16" t="str">
        <f>LEFT(IF(LEN(Table1[[#This Row],[Grownups Combined]])&gt;truncate,TRIM(MID(Table1[[#This Row],[Grownups Combined]],LEN(Table1[[#This Row],[Grownups Line 1]]),200)),""),truncate)</f>
        <v/>
      </c>
      <c r="I74" s="16">
        <f>LEN(A74)</f>
        <v>8</v>
      </c>
      <c r="J74" s="25">
        <f>LEN(Table1[[#This Row],[Grownups Combined]])</f>
        <v>8</v>
      </c>
      <c r="K74" s="25" t="s">
        <v>299</v>
      </c>
      <c r="L74" s="25" t="str">
        <f>IF(OR((COUNTIF(A:A,D74)+COUNTIF(D:D,D74))&gt;1, (COUNTIF(A:A,A74)+COUNTIF(D:D,A74))&gt;1),"DUPLICATE","OK")</f>
        <v>OK</v>
      </c>
      <c r="N74" s="17"/>
      <c r="O74" s="17" t="str">
        <f ca="1"/>
        <v>fork</v>
      </c>
      <c r="P74" s="17">
        <f ca="1"/>
        <v>2081</v>
      </c>
      <c r="Q74" s="20"/>
      <c r="R74" s="20" t="str">
        <f ca="1"/>
        <v>teddy bear</v>
      </c>
      <c r="S74" s="20">
        <f ca="1"/>
        <v>2210</v>
      </c>
      <c r="T74" s="22"/>
      <c r="U74" s="22"/>
      <c r="V74" s="22"/>
      <c r="W74" s="1"/>
      <c r="X74" s="1"/>
      <c r="Y74" s="1"/>
    </row>
    <row r="75" spans="1:25" x14ac:dyDescent="0.25">
      <c r="A75" s="15" t="s">
        <v>41</v>
      </c>
      <c r="B75" s="16">
        <f ca="1">RANDBETWEEN(1,COUNTA($A:$A)*10)</f>
        <v>2152</v>
      </c>
      <c r="C75" s="16">
        <v>1</v>
      </c>
      <c r="D75" s="16" t="s">
        <v>212</v>
      </c>
      <c r="E75" s="16"/>
      <c r="F75" s="16" t="str">
        <f>IF(Table1[[#This Row],[GrownUps]]="",Table1[[#This Row],[Word]],Table1[[#This Row],[GrownUps]])</f>
        <v>Olaf</v>
      </c>
      <c r="G75" s="16" t="str">
        <f>IF(LEN(Table1[[#This Row],[Grownups Combined]])&gt;truncate,LEFT(Table1[[#This Row],[Grownups Combined]]&amp;" ",FIND(" ",Table1[[#This Row],[Grownups Combined]]&amp;" ",truncate-3)), Table1[[#This Row],[Grownups Combined]])</f>
        <v>Olaf</v>
      </c>
      <c r="H75" s="16" t="str">
        <f>LEFT(IF(LEN(Table1[[#This Row],[Grownups Combined]])&gt;truncate,TRIM(MID(Table1[[#This Row],[Grownups Combined]],LEN(Table1[[#This Row],[Grownups Line 1]]),200)),""),truncate)</f>
        <v/>
      </c>
      <c r="I75" s="16">
        <f>LEN(A75)</f>
        <v>8</v>
      </c>
      <c r="J75" s="25">
        <f>LEN(Table1[[#This Row],[Grownups Combined]])</f>
        <v>4</v>
      </c>
      <c r="K75" s="25" t="s">
        <v>299</v>
      </c>
      <c r="L75" s="25" t="str">
        <f>IF(OR((COUNTIF(A:A,D75)+COUNTIF(D:D,D75))&gt;1, (COUNTIF(A:A,A75)+COUNTIF(D:D,A75))&gt;1),"DUPLICATE","OK")</f>
        <v>OK</v>
      </c>
      <c r="N75" s="17"/>
      <c r="O75" s="17" t="str">
        <f ca="1"/>
        <v>ball</v>
      </c>
      <c r="P75" s="17">
        <f ca="1"/>
        <v>2126</v>
      </c>
      <c r="Q75" s="20"/>
      <c r="R75" s="20" t="str">
        <f ca="1"/>
        <v>helicopter</v>
      </c>
      <c r="S75" s="20">
        <f ca="1"/>
        <v>2248</v>
      </c>
      <c r="T75" s="22"/>
      <c r="U75" s="22"/>
      <c r="V75" s="22"/>
      <c r="W75" s="1"/>
      <c r="X75" s="1"/>
      <c r="Y75" s="1"/>
    </row>
    <row r="76" spans="1:25" x14ac:dyDescent="0.25">
      <c r="A76" s="15" t="s">
        <v>7</v>
      </c>
      <c r="B76" s="16">
        <f ca="1">RANDBETWEEN(1,COUNTA($A:$A)*10)</f>
        <v>1756</v>
      </c>
      <c r="C76" s="16">
        <v>1</v>
      </c>
      <c r="D76" s="16" t="s">
        <v>275</v>
      </c>
      <c r="E76" s="16"/>
      <c r="F76" s="16" t="str">
        <f>IF(Table1[[#This Row],[GrownUps]]="",Table1[[#This Row],[Word]],Table1[[#This Row],[GrownUps]])</f>
        <v>cucumber</v>
      </c>
      <c r="G76" s="16" t="str">
        <f>IF(LEN(Table1[[#This Row],[Grownups Combined]])&gt;truncate,LEFT(Table1[[#This Row],[Grownups Combined]]&amp;" ",FIND(" ",Table1[[#This Row],[Grownups Combined]]&amp;" ",truncate-3)), Table1[[#This Row],[Grownups Combined]])</f>
        <v>cucumber</v>
      </c>
      <c r="H76" s="16" t="str">
        <f>LEFT(IF(LEN(Table1[[#This Row],[Grownups Combined]])&gt;truncate,TRIM(MID(Table1[[#This Row],[Grownups Combined]],LEN(Table1[[#This Row],[Grownups Line 1]]),200)),""),truncate)</f>
        <v/>
      </c>
      <c r="I76" s="16">
        <f>LEN(A76)</f>
        <v>8</v>
      </c>
      <c r="J76" s="25">
        <f>LEN(Table1[[#This Row],[Grownups Combined]])</f>
        <v>8</v>
      </c>
      <c r="K76" s="25" t="s">
        <v>299</v>
      </c>
      <c r="L76" s="25" t="str">
        <f>IF(OR((COUNTIF(A:A,D76)+COUNTIF(D:D,D76))&gt;1, (COUNTIF(A:A,A76)+COUNTIF(D:D,A76))&gt;1),"DUPLICATE","OK")</f>
        <v>OK</v>
      </c>
      <c r="N76" s="17"/>
      <c r="O76" s="17" t="str">
        <f ca="1"/>
        <v>boy</v>
      </c>
      <c r="P76" s="17">
        <f ca="1"/>
        <v>2148</v>
      </c>
      <c r="Q76" s="20"/>
      <c r="R76" s="20"/>
      <c r="S76" s="20"/>
      <c r="T76" s="22"/>
      <c r="U76" s="22"/>
      <c r="V76" s="22"/>
      <c r="W76" s="1"/>
      <c r="X76" s="1"/>
      <c r="Y76" s="1"/>
    </row>
    <row r="77" spans="1:25" x14ac:dyDescent="0.25">
      <c r="A77" s="15" t="s">
        <v>47</v>
      </c>
      <c r="B77" s="16">
        <f ca="1">RANDBETWEEN(1,COUNTA($A:$A)*10)</f>
        <v>394</v>
      </c>
      <c r="C77" s="16">
        <v>1</v>
      </c>
      <c r="D77" s="16"/>
      <c r="E77" s="16"/>
      <c r="F77" s="16" t="str">
        <f>IF(Table1[[#This Row],[GrownUps]]="",Table1[[#This Row],[Word]],Table1[[#This Row],[GrownUps]])</f>
        <v>butterfly</v>
      </c>
      <c r="G77" s="16" t="str">
        <f>IF(LEN(Table1[[#This Row],[Grownups Combined]])&gt;truncate,LEFT(Table1[[#This Row],[Grownups Combined]]&amp;" ",FIND(" ",Table1[[#This Row],[Grownups Combined]]&amp;" ",truncate-3)), Table1[[#This Row],[Grownups Combined]])</f>
        <v>butterfly</v>
      </c>
      <c r="H77" s="16" t="str">
        <f>LEFT(IF(LEN(Table1[[#This Row],[Grownups Combined]])&gt;truncate,TRIM(MID(Table1[[#This Row],[Grownups Combined]],LEN(Table1[[#This Row],[Grownups Line 1]]),200)),""),truncate)</f>
        <v/>
      </c>
      <c r="I77" s="16">
        <f>LEN(A77)</f>
        <v>9</v>
      </c>
      <c r="J77" s="25">
        <f>LEN(Table1[[#This Row],[Grownups Combined]])</f>
        <v>9</v>
      </c>
      <c r="K77" s="25" t="s">
        <v>299</v>
      </c>
      <c r="L77" s="25" t="str">
        <f>IF(OR((COUNTIF(A:A,D77)+COUNTIF(D:D,D77))&gt;1, (COUNTIF(A:A,A77)+COUNTIF(D:D,A77))&gt;1),"DUPLICATE","OK")</f>
        <v>OK</v>
      </c>
      <c r="N77" s="17"/>
      <c r="O77" s="17" t="str">
        <f ca="1"/>
        <v>snow man</v>
      </c>
      <c r="P77" s="17">
        <f ca="1"/>
        <v>2152</v>
      </c>
      <c r="Q77" s="20"/>
      <c r="R77" s="20"/>
      <c r="S77" s="20"/>
      <c r="T77" s="22"/>
      <c r="U77" s="22"/>
      <c r="V77" s="22"/>
      <c r="W77" s="1"/>
      <c r="X77" s="1"/>
      <c r="Y77" s="1"/>
    </row>
    <row r="78" spans="1:25" x14ac:dyDescent="0.25">
      <c r="A78" s="15" t="s">
        <v>238</v>
      </c>
      <c r="B78" s="16">
        <f ca="1">RANDBETWEEN(1,COUNTA($A:$A)*10)</f>
        <v>1667</v>
      </c>
      <c r="C78" s="16">
        <v>1</v>
      </c>
      <c r="D78" s="16"/>
      <c r="E78" s="16"/>
      <c r="F78" s="16" t="str">
        <f>IF(Table1[[#This Row],[GrownUps]]="",Table1[[#This Row],[Word]],Table1[[#This Row],[GrownUps]])</f>
        <v>hair clip</v>
      </c>
      <c r="G78" s="16" t="str">
        <f>IF(LEN(Table1[[#This Row],[Grownups Combined]])&gt;truncate,LEFT(Table1[[#This Row],[Grownups Combined]]&amp;" ",FIND(" ",Table1[[#This Row],[Grownups Combined]]&amp;" ",truncate-3)), Table1[[#This Row],[Grownups Combined]])</f>
        <v>hair clip</v>
      </c>
      <c r="H78" s="16" t="str">
        <f>LEFT(IF(LEN(Table1[[#This Row],[Grownups Combined]])&gt;truncate,TRIM(MID(Table1[[#This Row],[Grownups Combined]],LEN(Table1[[#This Row],[Grownups Line 1]]),200)),""),truncate)</f>
        <v/>
      </c>
      <c r="I78" s="16">
        <f>LEN(A78)</f>
        <v>9</v>
      </c>
      <c r="J78" s="25">
        <f>LEN(Table1[[#This Row],[Grownups Combined]])</f>
        <v>9</v>
      </c>
      <c r="K78" s="25" t="s">
        <v>299</v>
      </c>
      <c r="L78" s="25" t="str">
        <f>IF(OR((COUNTIF(A:A,D78)+COUNTIF(D:D,D78))&gt;1, (COUNTIF(A:A,A78)+COUNTIF(D:D,A78))&gt;1),"DUPLICATE","OK")</f>
        <v>OK</v>
      </c>
      <c r="N78" s="17"/>
      <c r="O78" s="17"/>
      <c r="P78" s="17"/>
      <c r="Q78" s="20"/>
      <c r="R78" s="20"/>
      <c r="S78" s="20"/>
      <c r="T78" s="22"/>
      <c r="U78" s="22"/>
      <c r="V78" s="22"/>
      <c r="W78" s="1"/>
      <c r="X78" s="1"/>
      <c r="Y78" s="1"/>
    </row>
    <row r="79" spans="1:25" x14ac:dyDescent="0.25">
      <c r="A79" s="15" t="s">
        <v>188</v>
      </c>
      <c r="B79" s="16">
        <f ca="1">RANDBETWEEN(1,COUNTA($A:$A)*10)</f>
        <v>2091</v>
      </c>
      <c r="C79" s="16">
        <v>2</v>
      </c>
      <c r="D79" s="16"/>
      <c r="E79" s="16"/>
      <c r="F79" s="16" t="str">
        <f>IF(Table1[[#This Row],[GrownUps]]="",Table1[[#This Row],[Word]],Table1[[#This Row],[GrownUps]])</f>
        <v>hen</v>
      </c>
      <c r="G79" s="16" t="str">
        <f>IF(LEN(Table1[[#This Row],[Grownups Combined]])&gt;truncate,LEFT(Table1[[#This Row],[Grownups Combined]]&amp;" ",FIND(" ",Table1[[#This Row],[Grownups Combined]]&amp;" ",truncate-3)), Table1[[#This Row],[Grownups Combined]])</f>
        <v>hen</v>
      </c>
      <c r="H79" s="16" t="str">
        <f>LEFT(IF(LEN(Table1[[#This Row],[Grownups Combined]])&gt;truncate,TRIM(MID(Table1[[#This Row],[Grownups Combined]],LEN(Table1[[#This Row],[Grownups Line 1]]),200)),""),truncate)</f>
        <v/>
      </c>
      <c r="I79" s="16">
        <f>LEN(A79)</f>
        <v>3</v>
      </c>
      <c r="J79" s="25">
        <f>LEN(Table1[[#This Row],[Grownups Combined]])</f>
        <v>3</v>
      </c>
      <c r="K79" s="25" t="s">
        <v>299</v>
      </c>
      <c r="L79" s="25" t="str">
        <f>IF(OR((COUNTIF(A:A,D79)+COUNTIF(D:D,D79))&gt;1, (COUNTIF(A:A,A79)+COUNTIF(D:D,A79))&gt;1),"DUPLICATE","OK")</f>
        <v>OK</v>
      </c>
      <c r="N79" s="17"/>
      <c r="O79" s="17"/>
      <c r="P79" s="17"/>
      <c r="Q79" s="20"/>
      <c r="R79" s="20"/>
      <c r="S79" s="20"/>
      <c r="T79" s="22"/>
      <c r="U79" s="22"/>
      <c r="V79" s="22"/>
      <c r="W79" s="1"/>
      <c r="X79" s="1"/>
      <c r="Y79" s="1"/>
    </row>
    <row r="80" spans="1:25" x14ac:dyDescent="0.25">
      <c r="A80" s="15" t="s">
        <v>263</v>
      </c>
      <c r="B80" s="16">
        <f ca="1">RANDBETWEEN(1,COUNTA($A:$A)*10)</f>
        <v>570</v>
      </c>
      <c r="C80" s="16">
        <v>2</v>
      </c>
      <c r="D80" s="16"/>
      <c r="E80" s="16"/>
      <c r="F80" s="16" t="str">
        <f>IF(Table1[[#This Row],[GrownUps]]="",Table1[[#This Row],[Word]],Table1[[#This Row],[GrownUps]])</f>
        <v>mat</v>
      </c>
      <c r="G80" s="16" t="str">
        <f>IF(LEN(Table1[[#This Row],[Grownups Combined]])&gt;truncate,LEFT(Table1[[#This Row],[Grownups Combined]]&amp;" ",FIND(" ",Table1[[#This Row],[Grownups Combined]]&amp;" ",truncate-3)), Table1[[#This Row],[Grownups Combined]])</f>
        <v>mat</v>
      </c>
      <c r="H80" s="16" t="str">
        <f>LEFT(IF(LEN(Table1[[#This Row],[Grownups Combined]])&gt;truncate,TRIM(MID(Table1[[#This Row],[Grownups Combined]],LEN(Table1[[#This Row],[Grownups Line 1]]),200)),""),truncate)</f>
        <v/>
      </c>
      <c r="I80" s="16">
        <f>LEN(A80)</f>
        <v>3</v>
      </c>
      <c r="J80" s="25">
        <f>LEN(Table1[[#This Row],[Grownups Combined]])</f>
        <v>3</v>
      </c>
      <c r="K80" s="25" t="s">
        <v>299</v>
      </c>
      <c r="L80" s="25" t="str">
        <f>IF(OR((COUNTIF(A:A,D80)+COUNTIF(D:D,D80))&gt;1, (COUNTIF(A:A,A80)+COUNTIF(D:D,A80))&gt;1),"DUPLICATE","OK")</f>
        <v>OK</v>
      </c>
      <c r="N80" s="17"/>
      <c r="O80" s="17"/>
      <c r="P80" s="17"/>
      <c r="Q80" s="20"/>
      <c r="R80" s="20"/>
      <c r="S80" s="20"/>
      <c r="T80" s="22"/>
      <c r="U80" s="22"/>
      <c r="V80" s="22"/>
      <c r="W80" s="1"/>
      <c r="X80" s="1"/>
      <c r="Y80" s="1"/>
    </row>
    <row r="81" spans="1:25" x14ac:dyDescent="0.25">
      <c r="A81" s="15" t="s">
        <v>2</v>
      </c>
      <c r="B81" s="16">
        <f ca="1">RANDBETWEEN(1,COUNTA($A:$A)*10)</f>
        <v>223</v>
      </c>
      <c r="C81" s="16">
        <v>2</v>
      </c>
      <c r="D81" s="16"/>
      <c r="E81" s="16"/>
      <c r="F81" s="16" t="str">
        <f>IF(Table1[[#This Row],[GrownUps]]="",Table1[[#This Row],[Word]],Table1[[#This Row],[GrownUps]])</f>
        <v>owl</v>
      </c>
      <c r="G81" s="16" t="str">
        <f>IF(LEN(Table1[[#This Row],[Grownups Combined]])&gt;truncate,LEFT(Table1[[#This Row],[Grownups Combined]]&amp;" ",FIND(" ",Table1[[#This Row],[Grownups Combined]]&amp;" ",truncate-3)), Table1[[#This Row],[Grownups Combined]])</f>
        <v>owl</v>
      </c>
      <c r="H81" s="16" t="str">
        <f>LEFT(IF(LEN(Table1[[#This Row],[Grownups Combined]])&gt;truncate,TRIM(MID(Table1[[#This Row],[Grownups Combined]],LEN(Table1[[#This Row],[Grownups Line 1]]),200)),""),truncate)</f>
        <v/>
      </c>
      <c r="I81" s="16">
        <f>LEN(A81)</f>
        <v>3</v>
      </c>
      <c r="J81" s="25">
        <f>LEN(Table1[[#This Row],[Grownups Combined]])</f>
        <v>3</v>
      </c>
      <c r="K81" s="25" t="s">
        <v>299</v>
      </c>
      <c r="L81" s="25" t="str">
        <f>IF(OR((COUNTIF(A:A,D81)+COUNTIF(D:D,D81))&gt;1, (COUNTIF(A:A,A81)+COUNTIF(D:D,A81))&gt;1),"DUPLICATE","OK")</f>
        <v>OK</v>
      </c>
      <c r="N81" s="17"/>
      <c r="O81" s="17"/>
      <c r="P81" s="17"/>
      <c r="Q81" s="20"/>
      <c r="R81" s="20"/>
      <c r="S81" s="20"/>
      <c r="T81" s="22"/>
      <c r="U81" s="22"/>
      <c r="V81" s="22"/>
      <c r="W81" s="1"/>
      <c r="X81" s="1"/>
      <c r="Y81" s="1"/>
    </row>
    <row r="82" spans="1:25" x14ac:dyDescent="0.25">
      <c r="A82" s="15" t="s">
        <v>64</v>
      </c>
      <c r="B82" s="16">
        <f ca="1">RANDBETWEEN(1,COUNTA($A:$A)*10)</f>
        <v>1755</v>
      </c>
      <c r="C82" s="16">
        <v>2</v>
      </c>
      <c r="D82" s="16"/>
      <c r="E82" s="16"/>
      <c r="F82" s="16" t="str">
        <f>IF(Table1[[#This Row],[GrownUps]]="",Table1[[#This Row],[Word]],Table1[[#This Row],[GrownUps]])</f>
        <v>fox</v>
      </c>
      <c r="G82" s="16" t="str">
        <f>IF(LEN(Table1[[#This Row],[Grownups Combined]])&gt;truncate,LEFT(Table1[[#This Row],[Grownups Combined]]&amp;" ",FIND(" ",Table1[[#This Row],[Grownups Combined]]&amp;" ",truncate-3)), Table1[[#This Row],[Grownups Combined]])</f>
        <v>fox</v>
      </c>
      <c r="H82" s="16" t="str">
        <f>LEFT(IF(LEN(Table1[[#This Row],[Grownups Combined]])&gt;truncate,TRIM(MID(Table1[[#This Row],[Grownups Combined]],LEN(Table1[[#This Row],[Grownups Line 1]]),200)),""),truncate)</f>
        <v/>
      </c>
      <c r="I82" s="16">
        <f>LEN(A82)</f>
        <v>3</v>
      </c>
      <c r="J82" s="25">
        <f>LEN(Table1[[#This Row],[Grownups Combined]])</f>
        <v>3</v>
      </c>
      <c r="K82" s="25" t="s">
        <v>299</v>
      </c>
      <c r="L82" s="25" t="str">
        <f>IF(OR((COUNTIF(A:A,D82)+COUNTIF(D:D,D82))&gt;1, (COUNTIF(A:A,A82)+COUNTIF(D:D,A82))&gt;1),"DUPLICATE","OK")</f>
        <v>OK</v>
      </c>
      <c r="N82" s="17"/>
      <c r="O82" s="17"/>
      <c r="P82" s="17"/>
      <c r="Q82" s="20"/>
      <c r="R82" s="20"/>
      <c r="S82" s="20"/>
      <c r="T82" s="22"/>
      <c r="U82" s="22"/>
      <c r="V82" s="22"/>
      <c r="W82" s="1"/>
      <c r="X82" s="1"/>
      <c r="Y82" s="1"/>
    </row>
    <row r="83" spans="1:25" x14ac:dyDescent="0.25">
      <c r="A83" s="15" t="s">
        <v>197</v>
      </c>
      <c r="B83" s="16">
        <f ca="1">RANDBETWEEN(1,COUNTA($A:$A)*10)</f>
        <v>796</v>
      </c>
      <c r="C83" s="16">
        <v>2</v>
      </c>
      <c r="D83" s="16"/>
      <c r="E83" s="16"/>
      <c r="F83" s="16" t="str">
        <f>IF(Table1[[#This Row],[GrownUps]]="",Table1[[#This Row],[Word]],Table1[[#This Row],[GrownUps]])</f>
        <v>ice</v>
      </c>
      <c r="G83" s="16" t="str">
        <f>IF(LEN(Table1[[#This Row],[Grownups Combined]])&gt;truncate,LEFT(Table1[[#This Row],[Grownups Combined]]&amp;" ",FIND(" ",Table1[[#This Row],[Grownups Combined]]&amp;" ",truncate-3)), Table1[[#This Row],[Grownups Combined]])</f>
        <v>ice</v>
      </c>
      <c r="H83" s="16" t="str">
        <f>LEFT(IF(LEN(Table1[[#This Row],[Grownups Combined]])&gt;truncate,TRIM(MID(Table1[[#This Row],[Grownups Combined]],LEN(Table1[[#This Row],[Grownups Line 1]]),200)),""),truncate)</f>
        <v/>
      </c>
      <c r="I83" s="16">
        <f>LEN(A83)</f>
        <v>3</v>
      </c>
      <c r="J83" s="25">
        <f>LEN(Table1[[#This Row],[Grownups Combined]])</f>
        <v>3</v>
      </c>
      <c r="K83" s="25" t="s">
        <v>299</v>
      </c>
      <c r="L83" s="25" t="str">
        <f>IF(OR((COUNTIF(A:A,D83)+COUNTIF(D:D,D83))&gt;1, (COUNTIF(A:A,A83)+COUNTIF(D:D,A83))&gt;1),"DUPLICATE","OK")</f>
        <v>OK</v>
      </c>
      <c r="N83" s="17"/>
      <c r="O83" s="17"/>
      <c r="P83" s="17"/>
      <c r="Q83" s="20"/>
      <c r="R83" s="20"/>
      <c r="S83" s="20"/>
      <c r="T83" s="22"/>
      <c r="U83" s="22"/>
      <c r="V83" s="22"/>
      <c r="W83" s="1"/>
      <c r="X83" s="1"/>
      <c r="Y83" s="1"/>
    </row>
    <row r="84" spans="1:25" x14ac:dyDescent="0.25">
      <c r="A84" s="15" t="s">
        <v>135</v>
      </c>
      <c r="B84" s="16">
        <f ca="1">RANDBETWEEN(1,COUNTA($A:$A)*10)</f>
        <v>484</v>
      </c>
      <c r="C84" s="16">
        <v>2</v>
      </c>
      <c r="D84" s="16"/>
      <c r="E84" s="16"/>
      <c r="F84" s="16" t="str">
        <f>IF(Table1[[#This Row],[GrownUps]]="",Table1[[#This Row],[Word]],Table1[[#This Row],[GrownUps]])</f>
        <v>key</v>
      </c>
      <c r="G84" s="16" t="str">
        <f>IF(LEN(Table1[[#This Row],[Grownups Combined]])&gt;truncate,LEFT(Table1[[#This Row],[Grownups Combined]]&amp;" ",FIND(" ",Table1[[#This Row],[Grownups Combined]]&amp;" ",truncate-3)), Table1[[#This Row],[Grownups Combined]])</f>
        <v>key</v>
      </c>
      <c r="H84" s="16" t="str">
        <f>LEFT(IF(LEN(Table1[[#This Row],[Grownups Combined]])&gt;truncate,TRIM(MID(Table1[[#This Row],[Grownups Combined]],LEN(Table1[[#This Row],[Grownups Line 1]]),200)),""),truncate)</f>
        <v/>
      </c>
      <c r="I84" s="16">
        <f>LEN(A84)</f>
        <v>3</v>
      </c>
      <c r="J84" s="25">
        <f>LEN(Table1[[#This Row],[Grownups Combined]])</f>
        <v>3</v>
      </c>
      <c r="K84" s="25" t="s">
        <v>299</v>
      </c>
      <c r="L84" s="25" t="str">
        <f>IF(OR((COUNTIF(A:A,D84)+COUNTIF(D:D,D84))&gt;1, (COUNTIF(A:A,A84)+COUNTIF(D:D,A84))&gt;1),"DUPLICATE","OK")</f>
        <v>OK</v>
      </c>
      <c r="N84" s="17"/>
      <c r="O84" s="17"/>
      <c r="P84" s="17"/>
      <c r="Q84" s="20"/>
      <c r="R84" s="20"/>
      <c r="S84" s="20"/>
      <c r="T84" s="22"/>
      <c r="U84" s="22"/>
      <c r="V84" s="22"/>
      <c r="W84" s="1"/>
      <c r="X84" s="1"/>
      <c r="Y84" s="1"/>
    </row>
    <row r="85" spans="1:25" x14ac:dyDescent="0.25">
      <c r="A85" s="15" t="s">
        <v>9</v>
      </c>
      <c r="B85" s="16">
        <f ca="1">RANDBETWEEN(1,COUNTA($A:$A)*10)</f>
        <v>181</v>
      </c>
      <c r="C85" s="16">
        <v>2</v>
      </c>
      <c r="D85" s="16" t="s">
        <v>134</v>
      </c>
      <c r="E85" s="16"/>
      <c r="F85" s="16" t="str">
        <f>IF(Table1[[#This Row],[GrownUps]]="",Table1[[#This Row],[Word]],Table1[[#This Row],[GrownUps]])</f>
        <v>Ice-cream van</v>
      </c>
      <c r="G85" s="16" t="str">
        <f>IF(LEN(Table1[[#This Row],[Grownups Combined]])&gt;truncate,LEFT(Table1[[#This Row],[Grownups Combined]]&amp;" ",FIND(" ",Table1[[#This Row],[Grownups Combined]]&amp;" ",truncate-3)), Table1[[#This Row],[Grownups Combined]])</f>
        <v>Ice-cream van</v>
      </c>
      <c r="H85" s="16" t="str">
        <f>LEFT(IF(LEN(Table1[[#This Row],[Grownups Combined]])&gt;truncate,TRIM(MID(Table1[[#This Row],[Grownups Combined]],LEN(Table1[[#This Row],[Grownups Line 1]]),200)),""),truncate)</f>
        <v/>
      </c>
      <c r="I85" s="16">
        <f>LEN(A85)</f>
        <v>3</v>
      </c>
      <c r="J85" s="25">
        <f>LEN(Table1[[#This Row],[Grownups Combined]])</f>
        <v>13</v>
      </c>
      <c r="K85" s="25" t="s">
        <v>299</v>
      </c>
      <c r="L85" s="25" t="str">
        <f>IF(OR((COUNTIF(A:A,D85)+COUNTIF(D:D,D85))&gt;1, (COUNTIF(A:A,A85)+COUNTIF(D:D,A85))&gt;1),"DUPLICATE","OK")</f>
        <v>OK</v>
      </c>
      <c r="N85" s="17"/>
      <c r="O85" s="17"/>
      <c r="P85" s="17"/>
      <c r="Q85" s="20"/>
      <c r="R85" s="20"/>
      <c r="S85" s="20"/>
      <c r="T85" s="22"/>
      <c r="U85" s="22"/>
      <c r="V85" s="22"/>
      <c r="W85" s="1"/>
      <c r="X85" s="1"/>
      <c r="Y85" s="1"/>
    </row>
    <row r="86" spans="1:25" x14ac:dyDescent="0.25">
      <c r="A86" s="15" t="s">
        <v>168</v>
      </c>
      <c r="B86" s="16">
        <f ca="1">RANDBETWEEN(1,COUNTA($A:$A)*10)</f>
        <v>836</v>
      </c>
      <c r="C86" s="16">
        <v>2</v>
      </c>
      <c r="D86" s="16"/>
      <c r="E86" s="16"/>
      <c r="F86" s="16" t="str">
        <f>IF(Table1[[#This Row],[GrownUps]]="",Table1[[#This Row],[Word]],Table1[[#This Row],[GrownUps]])</f>
        <v>zoo</v>
      </c>
      <c r="G86" s="16" t="str">
        <f>IF(LEN(Table1[[#This Row],[Grownups Combined]])&gt;truncate,LEFT(Table1[[#This Row],[Grownups Combined]]&amp;" ",FIND(" ",Table1[[#This Row],[Grownups Combined]]&amp;" ",truncate-3)), Table1[[#This Row],[Grownups Combined]])</f>
        <v>zoo</v>
      </c>
      <c r="H86" s="16" t="str">
        <f>LEFT(IF(LEN(Table1[[#This Row],[Grownups Combined]])&gt;truncate,TRIM(MID(Table1[[#This Row],[Grownups Combined]],LEN(Table1[[#This Row],[Grownups Line 1]]),200)),""),truncate)</f>
        <v/>
      </c>
      <c r="I86" s="16">
        <f>LEN(A86)</f>
        <v>3</v>
      </c>
      <c r="J86" s="25">
        <f>LEN(Table1[[#This Row],[Grownups Combined]])</f>
        <v>3</v>
      </c>
      <c r="K86" s="25" t="s">
        <v>299</v>
      </c>
      <c r="L86" s="25" t="str">
        <f>IF(OR((COUNTIF(A:A,D86)+COUNTIF(D:D,D86))&gt;1, (COUNTIF(A:A,A86)+COUNTIF(D:D,A86))&gt;1),"DUPLICATE","OK")</f>
        <v>OK</v>
      </c>
      <c r="N86" s="17"/>
      <c r="O86" s="17"/>
      <c r="P86" s="17"/>
      <c r="Q86" s="20"/>
      <c r="R86" s="20"/>
      <c r="S86" s="20"/>
      <c r="T86" s="22"/>
      <c r="U86" s="22"/>
      <c r="V86" s="22"/>
      <c r="W86" s="1"/>
      <c r="X86" s="1"/>
      <c r="Y86" s="1"/>
    </row>
    <row r="87" spans="1:25" x14ac:dyDescent="0.25">
      <c r="A87" s="15" t="s">
        <v>57</v>
      </c>
      <c r="B87" s="16">
        <f ca="1">RANDBETWEEN(1,COUNTA($A:$A)*10)</f>
        <v>1513</v>
      </c>
      <c r="C87" s="16">
        <v>2</v>
      </c>
      <c r="D87" s="16" t="s">
        <v>83</v>
      </c>
      <c r="E87" s="16"/>
      <c r="F87" s="16" t="str">
        <f>IF(Table1[[#This Row],[GrownUps]]="",Table1[[#This Row],[Word]],Table1[[#This Row],[GrownUps]])</f>
        <v>toddler</v>
      </c>
      <c r="G87" s="16" t="str">
        <f>IF(LEN(Table1[[#This Row],[Grownups Combined]])&gt;truncate,LEFT(Table1[[#This Row],[Grownups Combined]]&amp;" ",FIND(" ",Table1[[#This Row],[Grownups Combined]]&amp;" ",truncate-3)), Table1[[#This Row],[Grownups Combined]])</f>
        <v>toddler</v>
      </c>
      <c r="H87" s="16" t="str">
        <f>LEFT(IF(LEN(Table1[[#This Row],[Grownups Combined]])&gt;truncate,TRIM(MID(Table1[[#This Row],[Grownups Combined]],LEN(Table1[[#This Row],[Grownups Line 1]]),200)),""),truncate)</f>
        <v/>
      </c>
      <c r="I87" s="16">
        <f>LEN(A87)</f>
        <v>4</v>
      </c>
      <c r="J87" s="25">
        <f>LEN(Table1[[#This Row],[Grownups Combined]])</f>
        <v>7</v>
      </c>
      <c r="K87" s="25" t="s">
        <v>299</v>
      </c>
      <c r="L87" s="25" t="str">
        <f>IF(OR((COUNTIF(A:A,D87)+COUNTIF(D:D,D87))&gt;1, (COUNTIF(A:A,A87)+COUNTIF(D:D,A87))&gt;1),"DUPLICATE","OK")</f>
        <v>OK</v>
      </c>
      <c r="N87" s="17"/>
      <c r="O87" s="17"/>
      <c r="P87" s="17"/>
      <c r="Q87" s="20"/>
      <c r="R87" s="20"/>
      <c r="S87" s="20"/>
      <c r="T87" s="22"/>
      <c r="U87" s="22"/>
      <c r="V87" s="22"/>
      <c r="W87" s="1"/>
      <c r="X87" s="1"/>
      <c r="Y87" s="1"/>
    </row>
    <row r="88" spans="1:25" x14ac:dyDescent="0.25">
      <c r="A88" s="15" t="s">
        <v>140</v>
      </c>
      <c r="B88" s="16">
        <f ca="1">RANDBETWEEN(1,COUNTA($A:$A)*10)</f>
        <v>1325</v>
      </c>
      <c r="C88" s="16">
        <v>2</v>
      </c>
      <c r="D88" s="16"/>
      <c r="E88" s="16"/>
      <c r="F88" s="16" t="str">
        <f>IF(Table1[[#This Row],[GrownUps]]="",Table1[[#This Row],[Word]],Table1[[#This Row],[GrownUps]])</f>
        <v>hand</v>
      </c>
      <c r="G88" s="16" t="str">
        <f>IF(LEN(Table1[[#This Row],[Grownups Combined]])&gt;truncate,LEFT(Table1[[#This Row],[Grownups Combined]]&amp;" ",FIND(" ",Table1[[#This Row],[Grownups Combined]]&amp;" ",truncate-3)), Table1[[#This Row],[Grownups Combined]])</f>
        <v>hand</v>
      </c>
      <c r="H88" s="16" t="str">
        <f>LEFT(IF(LEN(Table1[[#This Row],[Grownups Combined]])&gt;truncate,TRIM(MID(Table1[[#This Row],[Grownups Combined]],LEN(Table1[[#This Row],[Grownups Line 1]]),200)),""),truncate)</f>
        <v/>
      </c>
      <c r="I88" s="16">
        <f>LEN(A88)</f>
        <v>4</v>
      </c>
      <c r="J88" s="25">
        <f>LEN(Table1[[#This Row],[Grownups Combined]])</f>
        <v>4</v>
      </c>
      <c r="K88" s="25" t="s">
        <v>299</v>
      </c>
      <c r="L88" s="25" t="str">
        <f>IF(OR((COUNTIF(A:A,D88)+COUNTIF(D:D,D88))&gt;1, (COUNTIF(A:A,A88)+COUNTIF(D:D,A88))&gt;1),"DUPLICATE","OK")</f>
        <v>OK</v>
      </c>
      <c r="N88" s="17"/>
      <c r="O88" s="17"/>
      <c r="P88" s="17"/>
      <c r="Q88" s="20"/>
      <c r="R88" s="20"/>
      <c r="S88" s="20"/>
      <c r="T88" s="22"/>
      <c r="U88" s="22"/>
      <c r="V88" s="22"/>
      <c r="W88" s="1"/>
      <c r="X88" s="1"/>
      <c r="Y88" s="1"/>
    </row>
    <row r="89" spans="1:25" x14ac:dyDescent="0.25">
      <c r="A89" s="15" t="s">
        <v>136</v>
      </c>
      <c r="B89" s="16">
        <f ca="1">RANDBETWEEN(1,COUNTA($A:$A)*10)</f>
        <v>1293</v>
      </c>
      <c r="C89" s="16">
        <v>2</v>
      </c>
      <c r="D89" s="16"/>
      <c r="E89" s="16"/>
      <c r="F89" s="16" t="str">
        <f>IF(Table1[[#This Row],[GrownUps]]="",Table1[[#This Row],[Word]],Table1[[#This Row],[GrownUps]])</f>
        <v>nose</v>
      </c>
      <c r="G89" s="16" t="str">
        <f>IF(LEN(Table1[[#This Row],[Grownups Combined]])&gt;truncate,LEFT(Table1[[#This Row],[Grownups Combined]]&amp;" ",FIND(" ",Table1[[#This Row],[Grownups Combined]]&amp;" ",truncate-3)), Table1[[#This Row],[Grownups Combined]])</f>
        <v>nose</v>
      </c>
      <c r="H89" s="16" t="str">
        <f>LEFT(IF(LEN(Table1[[#This Row],[Grownups Combined]])&gt;truncate,TRIM(MID(Table1[[#This Row],[Grownups Combined]],LEN(Table1[[#This Row],[Grownups Line 1]]),200)),""),truncate)</f>
        <v/>
      </c>
      <c r="I89" s="16">
        <f>LEN(A89)</f>
        <v>4</v>
      </c>
      <c r="J89" s="25">
        <f>LEN(Table1[[#This Row],[Grownups Combined]])</f>
        <v>4</v>
      </c>
      <c r="K89" s="25" t="s">
        <v>299</v>
      </c>
      <c r="L89" s="25" t="str">
        <f>IF(OR((COUNTIF(A:A,D89)+COUNTIF(D:D,D89))&gt;1, (COUNTIF(A:A,A89)+COUNTIF(D:D,A89))&gt;1),"DUPLICATE","OK")</f>
        <v>OK</v>
      </c>
      <c r="N89" s="17"/>
      <c r="O89" s="17"/>
      <c r="P89" s="17"/>
      <c r="Q89" s="20"/>
      <c r="R89" s="20"/>
      <c r="S89" s="20"/>
      <c r="T89" s="22"/>
      <c r="U89" s="22"/>
      <c r="V89" s="22"/>
      <c r="W89" s="1"/>
      <c r="X89" s="1"/>
      <c r="Y89" s="1"/>
    </row>
    <row r="90" spans="1:25" x14ac:dyDescent="0.25">
      <c r="A90" s="15" t="s">
        <v>32</v>
      </c>
      <c r="B90" s="16">
        <f ca="1">RANDBETWEEN(1,COUNTA($A:$A)*10)</f>
        <v>849</v>
      </c>
      <c r="C90" s="16">
        <v>2</v>
      </c>
      <c r="D90" s="16"/>
      <c r="E90" s="16"/>
      <c r="F90" s="16" t="str">
        <f>IF(Table1[[#This Row],[GrownUps]]="",Table1[[#This Row],[Word]],Table1[[#This Row],[GrownUps]])</f>
        <v>pear</v>
      </c>
      <c r="G90" s="16" t="str">
        <f>IF(LEN(Table1[[#This Row],[Grownups Combined]])&gt;truncate,LEFT(Table1[[#This Row],[Grownups Combined]]&amp;" ",FIND(" ",Table1[[#This Row],[Grownups Combined]]&amp;" ",truncate-3)), Table1[[#This Row],[Grownups Combined]])</f>
        <v>pear</v>
      </c>
      <c r="H90" s="16" t="str">
        <f>LEFT(IF(LEN(Table1[[#This Row],[Grownups Combined]])&gt;truncate,TRIM(MID(Table1[[#This Row],[Grownups Combined]],LEN(Table1[[#This Row],[Grownups Line 1]]),200)),""),truncate)</f>
        <v/>
      </c>
      <c r="I90" s="16">
        <f>LEN(A90)</f>
        <v>4</v>
      </c>
      <c r="J90" s="25">
        <f>LEN(Table1[[#This Row],[Grownups Combined]])</f>
        <v>4</v>
      </c>
      <c r="K90" s="25" t="s">
        <v>299</v>
      </c>
      <c r="L90" s="25" t="str">
        <f>IF(OR((COUNTIF(A:A,D90)+COUNTIF(D:D,D90))&gt;1, (COUNTIF(A:A,A90)+COUNTIF(D:D,A90))&gt;1),"DUPLICATE","OK")</f>
        <v>OK</v>
      </c>
      <c r="N90" s="17"/>
      <c r="O90" s="17"/>
      <c r="P90" s="17"/>
      <c r="Q90" s="20"/>
      <c r="R90" s="20"/>
      <c r="S90" s="20"/>
      <c r="T90" s="22"/>
      <c r="U90" s="22"/>
      <c r="V90" s="22"/>
      <c r="W90" s="1"/>
      <c r="X90" s="1"/>
      <c r="Y90" s="1"/>
    </row>
    <row r="91" spans="1:25" x14ac:dyDescent="0.25">
      <c r="A91" s="15" t="s">
        <v>305</v>
      </c>
      <c r="B91" s="16">
        <f ca="1">RANDBETWEEN(1,COUNTA($A:$A)*10)</f>
        <v>471</v>
      </c>
      <c r="C91" s="16">
        <v>2</v>
      </c>
      <c r="D91" s="16"/>
      <c r="E91" s="16"/>
      <c r="F91" s="46" t="str">
        <f>IF(Table1[[#This Row],[GrownUps]]="",Table1[[#This Row],[Word]],Table1[[#This Row],[GrownUps]])</f>
        <v>pool</v>
      </c>
      <c r="G91" s="46" t="str">
        <f>IF(LEN(Table1[[#This Row],[Grownups Combined]])&gt;truncate,LEFT(Table1[[#This Row],[Grownups Combined]]&amp;" ",FIND(" ",Table1[[#This Row],[Grownups Combined]]&amp;" ",truncate-3)), Table1[[#This Row],[Grownups Combined]])</f>
        <v>pool</v>
      </c>
      <c r="H91" s="46" t="str">
        <f>LEFT(IF(LEN(Table1[[#This Row],[Grownups Combined]])&gt;truncate,TRIM(MID(Table1[[#This Row],[Grownups Combined]],LEN(Table1[[#This Row],[Grownups Line 1]]),200)),""),truncate)</f>
        <v/>
      </c>
      <c r="I91" s="16">
        <f>LEN(A91)</f>
        <v>4</v>
      </c>
      <c r="J91" s="48">
        <f>LEN(Table1[[#This Row],[Grownups Combined]])</f>
        <v>4</v>
      </c>
      <c r="K91" s="25" t="s">
        <v>299</v>
      </c>
      <c r="L91" s="25" t="str">
        <f>IF(OR((COUNTIF(A:A,D91)+COUNTIF(D:D,D91))&gt;1, (COUNTIF(A:A,A91)+COUNTIF(D:D,A91))&gt;1),"DUPLICATE","OK")</f>
        <v>DUPLICATE</v>
      </c>
      <c r="N91" s="17"/>
      <c r="O91" s="17"/>
      <c r="P91" s="17"/>
      <c r="Q91" s="20"/>
      <c r="R91" s="20"/>
      <c r="S91" s="20"/>
      <c r="T91" s="22"/>
      <c r="U91" s="22"/>
      <c r="V91" s="22"/>
      <c r="W91" s="1"/>
      <c r="X91" s="1"/>
      <c r="Y91" s="1"/>
    </row>
    <row r="92" spans="1:25" x14ac:dyDescent="0.25">
      <c r="A92" s="15" t="s">
        <v>26</v>
      </c>
      <c r="B92" s="16">
        <f ca="1">RANDBETWEEN(1,COUNTA($A:$A)*10)</f>
        <v>1946</v>
      </c>
      <c r="C92" s="16">
        <v>2</v>
      </c>
      <c r="D92" s="16" t="s">
        <v>119</v>
      </c>
      <c r="E92" s="16"/>
      <c r="F92" s="16" t="str">
        <f>IF(Table1[[#This Row],[GrownUps]]="",Table1[[#This Row],[Word]],Table1[[#This Row],[GrownUps]])</f>
        <v>pirate ship</v>
      </c>
      <c r="G92" s="16" t="str">
        <f>IF(LEN(Table1[[#This Row],[Grownups Combined]])&gt;truncate,LEFT(Table1[[#This Row],[Grownups Combined]]&amp;" ",FIND(" ",Table1[[#This Row],[Grownups Combined]]&amp;" ",truncate-3)), Table1[[#This Row],[Grownups Combined]])</f>
        <v>pirate ship</v>
      </c>
      <c r="H92" s="16" t="str">
        <f>LEFT(IF(LEN(Table1[[#This Row],[Grownups Combined]])&gt;truncate,TRIM(MID(Table1[[#This Row],[Grownups Combined]],LEN(Table1[[#This Row],[Grownups Line 1]]),200)),""),truncate)</f>
        <v/>
      </c>
      <c r="I92" s="16">
        <f>LEN(A92)</f>
        <v>4</v>
      </c>
      <c r="J92" s="25">
        <f>LEN(Table1[[#This Row],[Grownups Combined]])</f>
        <v>11</v>
      </c>
      <c r="K92" s="25" t="s">
        <v>299</v>
      </c>
      <c r="L92" s="25" t="str">
        <f>IF(OR((COUNTIF(A:A,D92)+COUNTIF(D:D,D92))&gt;1, (COUNTIF(A:A,A92)+COUNTIF(D:D,A92))&gt;1),"DUPLICATE","OK")</f>
        <v>OK</v>
      </c>
      <c r="N92" s="17"/>
      <c r="O92" s="17"/>
      <c r="P92" s="17"/>
      <c r="Q92" s="20"/>
      <c r="R92" s="20"/>
      <c r="S92" s="20"/>
      <c r="T92" s="22"/>
      <c r="U92" s="22"/>
      <c r="V92" s="22"/>
      <c r="W92" s="1"/>
      <c r="X92" s="1"/>
      <c r="Y92" s="1"/>
    </row>
    <row r="93" spans="1:25" x14ac:dyDescent="0.25">
      <c r="A93" s="15" t="s">
        <v>267</v>
      </c>
      <c r="B93" s="16">
        <f ca="1">RANDBETWEEN(1,COUNTA($A:$A)*10)</f>
        <v>701</v>
      </c>
      <c r="C93" s="16">
        <v>2</v>
      </c>
      <c r="D93" s="16"/>
      <c r="E93" s="16"/>
      <c r="F93" s="16" t="str">
        <f>IF(Table1[[#This Row],[GrownUps]]="",Table1[[#This Row],[Word]],Table1[[#This Row],[GrownUps]])</f>
        <v>sing</v>
      </c>
      <c r="G93" s="16" t="str">
        <f>IF(LEN(Table1[[#This Row],[Grownups Combined]])&gt;truncate,LEFT(Table1[[#This Row],[Grownups Combined]]&amp;" ",FIND(" ",Table1[[#This Row],[Grownups Combined]]&amp;" ",truncate-3)), Table1[[#This Row],[Grownups Combined]])</f>
        <v>sing</v>
      </c>
      <c r="H93" s="16" t="str">
        <f>LEFT(IF(LEN(Table1[[#This Row],[Grownups Combined]])&gt;truncate,TRIM(MID(Table1[[#This Row],[Grownups Combined]],LEN(Table1[[#This Row],[Grownups Line 1]]),200)),""),truncate)</f>
        <v/>
      </c>
      <c r="I93" s="16">
        <f>LEN(A93)</f>
        <v>4</v>
      </c>
      <c r="J93" s="25">
        <f>LEN(Table1[[#This Row],[Grownups Combined]])</f>
        <v>4</v>
      </c>
      <c r="K93" s="25" t="s">
        <v>299</v>
      </c>
      <c r="L93" s="25" t="str">
        <f>IF(OR((COUNTIF(A:A,D93)+COUNTIF(D:D,D93))&gt;1, (COUNTIF(A:A,A93)+COUNTIF(D:D,A93))&gt;1),"DUPLICATE","OK")</f>
        <v>OK</v>
      </c>
      <c r="N93" s="17"/>
      <c r="O93" s="17"/>
      <c r="P93" s="17"/>
      <c r="Q93" s="20"/>
      <c r="R93" s="20"/>
      <c r="S93" s="20"/>
      <c r="T93" s="22"/>
      <c r="U93" s="22"/>
      <c r="V93" s="22"/>
      <c r="W93" s="1"/>
      <c r="X93" s="1"/>
      <c r="Y93" s="1"/>
    </row>
    <row r="94" spans="1:25" x14ac:dyDescent="0.25">
      <c r="A94" s="15" t="s">
        <v>13</v>
      </c>
      <c r="B94" s="16">
        <f ca="1">RANDBETWEEN(1,COUNTA($A:$A)*10)</f>
        <v>1991</v>
      </c>
      <c r="C94" s="16">
        <v>2</v>
      </c>
      <c r="D94" s="16"/>
      <c r="E94" s="16"/>
      <c r="F94" s="16" t="str">
        <f>IF(Table1[[#This Row],[GrownUps]]="",Table1[[#This Row],[Word]],Table1[[#This Row],[GrownUps]])</f>
        <v>swan</v>
      </c>
      <c r="G94" s="16" t="str">
        <f>IF(LEN(Table1[[#This Row],[Grownups Combined]])&gt;truncate,LEFT(Table1[[#This Row],[Grownups Combined]]&amp;" ",FIND(" ",Table1[[#This Row],[Grownups Combined]]&amp;" ",truncate-3)), Table1[[#This Row],[Grownups Combined]])</f>
        <v>swan</v>
      </c>
      <c r="H94" s="16" t="str">
        <f>LEFT(IF(LEN(Table1[[#This Row],[Grownups Combined]])&gt;truncate,TRIM(MID(Table1[[#This Row],[Grownups Combined]],LEN(Table1[[#This Row],[Grownups Line 1]]),200)),""),truncate)</f>
        <v/>
      </c>
      <c r="I94" s="16">
        <f>LEN(A94)</f>
        <v>4</v>
      </c>
      <c r="J94" s="25">
        <f>LEN(Table1[[#This Row],[Grownups Combined]])</f>
        <v>4</v>
      </c>
      <c r="K94" s="25" t="s">
        <v>299</v>
      </c>
      <c r="L94" s="25" t="str">
        <f>IF(OR((COUNTIF(A:A,D94)+COUNTIF(D:D,D94))&gt;1, (COUNTIF(A:A,A94)+COUNTIF(D:D,A94))&gt;1),"DUPLICATE","OK")</f>
        <v>OK</v>
      </c>
      <c r="N94" s="17"/>
      <c r="O94" s="17"/>
      <c r="P94" s="17"/>
      <c r="Q94" s="20"/>
      <c r="R94" s="20"/>
      <c r="S94" s="20"/>
      <c r="T94" s="22"/>
      <c r="U94" s="22"/>
      <c r="V94" s="22"/>
      <c r="W94" s="1"/>
      <c r="X94" s="1"/>
      <c r="Y94" s="1"/>
    </row>
    <row r="95" spans="1:25" x14ac:dyDescent="0.25">
      <c r="A95" s="15" t="s">
        <v>228</v>
      </c>
      <c r="B95" s="16">
        <f ca="1">RANDBETWEEN(1,COUNTA($A:$A)*10)</f>
        <v>1675</v>
      </c>
      <c r="C95" s="16">
        <v>2</v>
      </c>
      <c r="D95" s="16"/>
      <c r="E95" s="16"/>
      <c r="F95" s="16" t="str">
        <f>IF(Table1[[#This Row],[GrownUps]]="",Table1[[#This Row],[Word]],Table1[[#This Row],[GrownUps]])</f>
        <v>wave</v>
      </c>
      <c r="G95" s="16" t="str">
        <f>IF(LEN(Table1[[#This Row],[Grownups Combined]])&gt;truncate,LEFT(Table1[[#This Row],[Grownups Combined]]&amp;" ",FIND(" ",Table1[[#This Row],[Grownups Combined]]&amp;" ",truncate-3)), Table1[[#This Row],[Grownups Combined]])</f>
        <v>wave</v>
      </c>
      <c r="H95" s="16" t="str">
        <f>LEFT(IF(LEN(Table1[[#This Row],[Grownups Combined]])&gt;truncate,TRIM(MID(Table1[[#This Row],[Grownups Combined]],LEN(Table1[[#This Row],[Grownups Line 1]]),200)),""),truncate)</f>
        <v/>
      </c>
      <c r="I95" s="16">
        <f>LEN(A95)</f>
        <v>4</v>
      </c>
      <c r="J95" s="25">
        <f>LEN(Table1[[#This Row],[Grownups Combined]])</f>
        <v>4</v>
      </c>
      <c r="K95" s="25" t="s">
        <v>299</v>
      </c>
      <c r="L95" s="25" t="str">
        <f>IF(OR((COUNTIF(A:A,D95)+COUNTIF(D:D,D95))&gt;1, (COUNTIF(A:A,A95)+COUNTIF(D:D,A95))&gt;1),"DUPLICATE","OK")</f>
        <v>OK</v>
      </c>
      <c r="N95" s="17"/>
      <c r="O95" s="17"/>
      <c r="P95" s="17"/>
      <c r="Q95" s="20"/>
      <c r="R95" s="20"/>
      <c r="S95" s="20"/>
      <c r="T95" s="22"/>
      <c r="U95" s="22"/>
      <c r="V95" s="22"/>
      <c r="W95" s="1"/>
      <c r="X95" s="1"/>
      <c r="Y95" s="1"/>
    </row>
    <row r="96" spans="1:25" x14ac:dyDescent="0.25">
      <c r="A96" s="15" t="s">
        <v>77</v>
      </c>
      <c r="B96" s="16">
        <f ca="1">RANDBETWEEN(1,COUNTA($A:$A)*10)</f>
        <v>1555</v>
      </c>
      <c r="C96" s="16">
        <v>2</v>
      </c>
      <c r="D96" s="16" t="s">
        <v>89</v>
      </c>
      <c r="E96" s="16"/>
      <c r="F96" s="16" t="str">
        <f>IF(Table1[[#This Row],[GrownUps]]="",Table1[[#This Row],[Word]],Table1[[#This Row],[GrownUps]])</f>
        <v>composter</v>
      </c>
      <c r="G96" s="16" t="str">
        <f>IF(LEN(Table1[[#This Row],[Grownups Combined]])&gt;truncate,LEFT(Table1[[#This Row],[Grownups Combined]]&amp;" ",FIND(" ",Table1[[#This Row],[Grownups Combined]]&amp;" ",truncate-3)), Table1[[#This Row],[Grownups Combined]])</f>
        <v>composter</v>
      </c>
      <c r="H96" s="16" t="str">
        <f>LEFT(IF(LEN(Table1[[#This Row],[Grownups Combined]])&gt;truncate,TRIM(MID(Table1[[#This Row],[Grownups Combined]],LEN(Table1[[#This Row],[Grownups Line 1]]),200)),""),truncate)</f>
        <v/>
      </c>
      <c r="I96" s="16">
        <f>LEN(A96)</f>
        <v>4</v>
      </c>
      <c r="J96" s="25">
        <f>LEN(Table1[[#This Row],[Grownups Combined]])</f>
        <v>9</v>
      </c>
      <c r="K96" s="25" t="s">
        <v>299</v>
      </c>
      <c r="L96" s="25" t="str">
        <f>IF(OR((COUNTIF(A:A,D96)+COUNTIF(D:D,D96))&gt;1, (COUNTIF(A:A,A96)+COUNTIF(D:D,A96))&gt;1),"DUPLICATE","OK")</f>
        <v>OK</v>
      </c>
      <c r="N96" s="17"/>
      <c r="O96" s="17"/>
      <c r="P96" s="17"/>
      <c r="Q96" s="20"/>
      <c r="R96" s="20"/>
      <c r="S96" s="20"/>
      <c r="T96" s="22"/>
      <c r="U96" s="22"/>
      <c r="V96" s="22"/>
      <c r="W96" s="1"/>
      <c r="X96" s="1"/>
      <c r="Y96" s="1"/>
    </row>
    <row r="97" spans="1:25" x14ac:dyDescent="0.25">
      <c r="A97" s="15" t="s">
        <v>311</v>
      </c>
      <c r="B97" s="16">
        <f ca="1">RANDBETWEEN(1,COUNTA($A:$A)*10)</f>
        <v>789</v>
      </c>
      <c r="C97" s="16">
        <v>2</v>
      </c>
      <c r="D97" s="16"/>
      <c r="E97" s="16"/>
      <c r="F97" s="46" t="str">
        <f>IF(Table1[[#This Row],[GrownUps]]="",Table1[[#This Row],[Word]],Table1[[#This Row],[GrownUps]])</f>
        <v>bear</v>
      </c>
      <c r="G97" s="46" t="str">
        <f>IF(LEN(Table1[[#This Row],[Grownups Combined]])&gt;truncate,LEFT(Table1[[#This Row],[Grownups Combined]]&amp;" ",FIND(" ",Table1[[#This Row],[Grownups Combined]]&amp;" ",truncate-3)), Table1[[#This Row],[Grownups Combined]])</f>
        <v>bear</v>
      </c>
      <c r="H97" s="46" t="str">
        <f>LEFT(IF(LEN(Table1[[#This Row],[Grownups Combined]])&gt;truncate,TRIM(MID(Table1[[#This Row],[Grownups Combined]],LEN(Table1[[#This Row],[Grownups Line 1]]),200)),""),truncate)</f>
        <v/>
      </c>
      <c r="I97" s="16">
        <f>LEN(A97)</f>
        <v>4</v>
      </c>
      <c r="J97" s="48">
        <f>LEN(Table1[[#This Row],[Grownups Combined]])</f>
        <v>4</v>
      </c>
      <c r="K97" s="25" t="s">
        <v>299</v>
      </c>
      <c r="L97" s="25" t="str">
        <f>IF(OR((COUNTIF(A:A,D97)+COUNTIF(D:D,D97))&gt;1, (COUNTIF(A:A,A97)+COUNTIF(D:D,A97))&gt;1),"DUPLICATE","OK")</f>
        <v>OK</v>
      </c>
      <c r="N97" s="17"/>
      <c r="O97" s="17"/>
      <c r="P97" s="17"/>
      <c r="Q97" s="20"/>
      <c r="R97" s="20"/>
      <c r="S97" s="20"/>
      <c r="T97" s="22"/>
      <c r="U97" s="22"/>
      <c r="V97" s="22"/>
      <c r="W97" s="1"/>
      <c r="X97" s="1"/>
      <c r="Y97" s="1"/>
    </row>
    <row r="98" spans="1:25" x14ac:dyDescent="0.25">
      <c r="A98" s="15" t="s">
        <v>298</v>
      </c>
      <c r="B98" s="16">
        <f ca="1">RANDBETWEEN(1,COUNTA($A:$A)*10)</f>
        <v>2045</v>
      </c>
      <c r="C98" s="16">
        <v>2</v>
      </c>
      <c r="D98" s="16"/>
      <c r="E98" s="16"/>
      <c r="F98" s="46" t="str">
        <f>IF(Table1[[#This Row],[GrownUps]]="",Table1[[#This Row],[Word]],Table1[[#This Row],[GrownUps]])</f>
        <v>buzz</v>
      </c>
      <c r="G98" s="46" t="str">
        <f>IF(LEN(Table1[[#This Row],[Grownups Combined]])&gt;truncate,LEFT(Table1[[#This Row],[Grownups Combined]]&amp;" ",FIND(" ",Table1[[#This Row],[Grownups Combined]]&amp;" ",truncate-3)), Table1[[#This Row],[Grownups Combined]])</f>
        <v>buzz</v>
      </c>
      <c r="H98" s="46" t="str">
        <f>LEFT(IF(LEN(Table1[[#This Row],[Grownups Combined]])&gt;truncate,TRIM(MID(Table1[[#This Row],[Grownups Combined]],LEN(Table1[[#This Row],[Grownups Line 1]]),200)),""),truncate)</f>
        <v/>
      </c>
      <c r="I98" s="16">
        <f>LEN(A98)</f>
        <v>4</v>
      </c>
      <c r="J98" s="48">
        <f>LEN(Table1[[#This Row],[Grownups Combined]])</f>
        <v>4</v>
      </c>
      <c r="K98" s="25" t="s">
        <v>299</v>
      </c>
      <c r="L98" s="25" t="str">
        <f>IF(OR((COUNTIF(A:A,D98)+COUNTIF(D:D,D98))&gt;1, (COUNTIF(A:A,A98)+COUNTIF(D:D,A98))&gt;1),"DUPLICATE","OK")</f>
        <v>OK</v>
      </c>
      <c r="N98" s="17"/>
      <c r="O98" s="17"/>
      <c r="P98" s="17"/>
      <c r="Q98" s="20"/>
      <c r="R98" s="20"/>
      <c r="S98" s="20"/>
      <c r="T98" s="22"/>
      <c r="U98" s="22"/>
      <c r="V98" s="22"/>
      <c r="W98" s="1"/>
      <c r="X98" s="1"/>
      <c r="Y98" s="1"/>
    </row>
    <row r="99" spans="1:25" x14ac:dyDescent="0.25">
      <c r="A99" s="15" t="s">
        <v>195</v>
      </c>
      <c r="B99" s="16">
        <f ca="1">RANDBETWEEN(1,COUNTA($A:$A)*10)</f>
        <v>1767</v>
      </c>
      <c r="C99" s="16">
        <v>2</v>
      </c>
      <c r="D99" s="16" t="s">
        <v>214</v>
      </c>
      <c r="E99" s="16"/>
      <c r="F99" s="16" t="str">
        <f>IF(Table1[[#This Row],[GrownUps]]="",Table1[[#This Row],[Word]],Table1[[#This Row],[GrownUps]])</f>
        <v>campfire</v>
      </c>
      <c r="G99" s="16" t="str">
        <f>IF(LEN(Table1[[#This Row],[Grownups Combined]])&gt;truncate,LEFT(Table1[[#This Row],[Grownups Combined]]&amp;" ",FIND(" ",Table1[[#This Row],[Grownups Combined]]&amp;" ",truncate-3)), Table1[[#This Row],[Grownups Combined]])</f>
        <v>campfire</v>
      </c>
      <c r="H99" s="16" t="str">
        <f>LEFT(IF(LEN(Table1[[#This Row],[Grownups Combined]])&gt;truncate,TRIM(MID(Table1[[#This Row],[Grownups Combined]],LEN(Table1[[#This Row],[Grownups Line 1]]),200)),""),truncate)</f>
        <v/>
      </c>
      <c r="I99" s="16">
        <f>LEN(A99)</f>
        <v>4</v>
      </c>
      <c r="J99" s="25">
        <f>LEN(Table1[[#This Row],[Grownups Combined]])</f>
        <v>8</v>
      </c>
      <c r="K99" s="25" t="s">
        <v>299</v>
      </c>
      <c r="L99" s="25" t="str">
        <f>IF(OR((COUNTIF(A:A,D99)+COUNTIF(D:D,D99))&gt;1, (COUNTIF(A:A,A99)+COUNTIF(D:D,A99))&gt;1),"DUPLICATE","OK")</f>
        <v>OK</v>
      </c>
      <c r="N99" s="17"/>
      <c r="O99" s="17"/>
      <c r="P99" s="17"/>
      <c r="Q99" s="20"/>
      <c r="R99" s="20"/>
      <c r="S99" s="20"/>
      <c r="T99" s="22"/>
      <c r="U99" s="22"/>
      <c r="V99" s="22"/>
      <c r="W99" s="1"/>
      <c r="X99" s="1"/>
      <c r="Y99" s="1"/>
    </row>
    <row r="100" spans="1:25" x14ac:dyDescent="0.25">
      <c r="A100" s="15" t="s">
        <v>143</v>
      </c>
      <c r="B100" s="16">
        <f ca="1">RANDBETWEEN(1,COUNTA($A:$A)*10)</f>
        <v>1947</v>
      </c>
      <c r="C100" s="16">
        <v>2</v>
      </c>
      <c r="D100" s="16"/>
      <c r="E100" s="16"/>
      <c r="F100" s="16" t="str">
        <f>IF(Table1[[#This Row],[GrownUps]]="",Table1[[#This Row],[Word]],Table1[[#This Row],[GrownUps]])</f>
        <v>king</v>
      </c>
      <c r="G100" s="16" t="str">
        <f>IF(LEN(Table1[[#This Row],[Grownups Combined]])&gt;truncate,LEFT(Table1[[#This Row],[Grownups Combined]]&amp;" ",FIND(" ",Table1[[#This Row],[Grownups Combined]]&amp;" ",truncate-3)), Table1[[#This Row],[Grownups Combined]])</f>
        <v>king</v>
      </c>
      <c r="H100" s="16" t="str">
        <f>LEFT(IF(LEN(Table1[[#This Row],[Grownups Combined]])&gt;truncate,TRIM(MID(Table1[[#This Row],[Grownups Combined]],LEN(Table1[[#This Row],[Grownups Line 1]]),200)),""),truncate)</f>
        <v/>
      </c>
      <c r="I100" s="16">
        <f>LEN(A100)</f>
        <v>4</v>
      </c>
      <c r="J100" s="25">
        <f>LEN(Table1[[#This Row],[Grownups Combined]])</f>
        <v>4</v>
      </c>
      <c r="K100" s="25" t="s">
        <v>299</v>
      </c>
      <c r="L100" s="25" t="str">
        <f>IF(OR((COUNTIF(A:A,D100)+COUNTIF(D:D,D100))&gt;1, (COUNTIF(A:A,A100)+COUNTIF(D:D,A100))&gt;1),"DUPLICATE","OK")</f>
        <v>OK</v>
      </c>
      <c r="N100" s="17"/>
      <c r="O100" s="17"/>
      <c r="P100" s="17"/>
      <c r="Q100" s="20"/>
      <c r="R100" s="20"/>
      <c r="S100" s="20"/>
      <c r="T100" s="22"/>
      <c r="U100" s="22"/>
      <c r="V100" s="22"/>
      <c r="W100" s="1"/>
      <c r="X100" s="1"/>
      <c r="Y100" s="1"/>
    </row>
    <row r="101" spans="1:25" x14ac:dyDescent="0.25">
      <c r="A101" s="15" t="s">
        <v>125</v>
      </c>
      <c r="B101" s="16">
        <f ca="1">RANDBETWEEN(1,COUNTA($A:$A)*10)</f>
        <v>107</v>
      </c>
      <c r="C101" s="16">
        <v>2</v>
      </c>
      <c r="D101" s="16" t="s">
        <v>180</v>
      </c>
      <c r="E101" s="16"/>
      <c r="F101" s="16" t="str">
        <f>IF(Table1[[#This Row],[GrownUps]]="",Table1[[#This Row],[Word]],Table1[[#This Row],[GrownUps]])</f>
        <v>sea lion</v>
      </c>
      <c r="G101" s="16" t="str">
        <f>IF(LEN(Table1[[#This Row],[Grownups Combined]])&gt;truncate,LEFT(Table1[[#This Row],[Grownups Combined]]&amp;" ",FIND(" ",Table1[[#This Row],[Grownups Combined]]&amp;" ",truncate-3)), Table1[[#This Row],[Grownups Combined]])</f>
        <v>sea lion</v>
      </c>
      <c r="H101" s="16" t="str">
        <f>LEFT(IF(LEN(Table1[[#This Row],[Grownups Combined]])&gt;truncate,TRIM(MID(Table1[[#This Row],[Grownups Combined]],LEN(Table1[[#This Row],[Grownups Line 1]]),200)),""),truncate)</f>
        <v/>
      </c>
      <c r="I101" s="16">
        <f>LEN(A101)</f>
        <v>4</v>
      </c>
      <c r="J101" s="25">
        <f>LEN(Table1[[#This Row],[Grownups Combined]])</f>
        <v>8</v>
      </c>
      <c r="K101" s="25" t="s">
        <v>299</v>
      </c>
      <c r="L101" s="25" t="str">
        <f>IF(OR((COUNTIF(A:A,D101)+COUNTIF(D:D,D101))&gt;1, (COUNTIF(A:A,A101)+COUNTIF(D:D,A101))&gt;1),"DUPLICATE","OK")</f>
        <v>OK</v>
      </c>
      <c r="N101" s="17"/>
      <c r="O101" s="17"/>
      <c r="P101" s="17"/>
      <c r="Q101" s="20"/>
      <c r="R101" s="20"/>
      <c r="S101" s="20"/>
      <c r="T101" s="22"/>
      <c r="U101" s="22"/>
      <c r="V101" s="22"/>
      <c r="W101" s="1"/>
      <c r="X101" s="1"/>
      <c r="Y101" s="1"/>
    </row>
    <row r="102" spans="1:25" x14ac:dyDescent="0.25">
      <c r="A102" s="15" t="s">
        <v>297</v>
      </c>
      <c r="B102" s="16">
        <f ca="1">RANDBETWEEN(1,COUNTA($A:$A)*10)</f>
        <v>1826</v>
      </c>
      <c r="C102" s="16">
        <v>2</v>
      </c>
      <c r="D102" s="16"/>
      <c r="E102" s="16"/>
      <c r="F102" s="46" t="str">
        <f>IF(Table1[[#This Row],[GrownUps]]="",Table1[[#This Row],[Word]],Table1[[#This Row],[GrownUps]])</f>
        <v>miss</v>
      </c>
      <c r="G102" s="46" t="str">
        <f>IF(LEN(Table1[[#This Row],[Grownups Combined]])&gt;truncate,LEFT(Table1[[#This Row],[Grownups Combined]]&amp;" ",FIND(" ",Table1[[#This Row],[Grownups Combined]]&amp;" ",truncate-3)), Table1[[#This Row],[Grownups Combined]])</f>
        <v>miss</v>
      </c>
      <c r="H102" s="46" t="str">
        <f>LEFT(IF(LEN(Table1[[#This Row],[Grownups Combined]])&gt;truncate,TRIM(MID(Table1[[#This Row],[Grownups Combined]],LEN(Table1[[#This Row],[Grownups Line 1]]),200)),""),truncate)</f>
        <v/>
      </c>
      <c r="I102" s="16">
        <f>LEN(A102)</f>
        <v>4</v>
      </c>
      <c r="J102" s="48">
        <f>LEN(Table1[[#This Row],[Grownups Combined]])</f>
        <v>4</v>
      </c>
      <c r="K102" s="25" t="s">
        <v>299</v>
      </c>
      <c r="L102" s="25" t="str">
        <f>IF(OR((COUNTIF(A:A,D102)+COUNTIF(D:D,D102))&gt;1, (COUNTIF(A:A,A102)+COUNTIF(D:D,A102))&gt;1),"DUPLICATE","OK")</f>
        <v>OK</v>
      </c>
      <c r="N102" s="17"/>
      <c r="O102" s="17"/>
      <c r="P102" s="17"/>
      <c r="Q102" s="20"/>
      <c r="R102" s="20"/>
      <c r="S102" s="20"/>
      <c r="T102" s="22"/>
      <c r="U102" s="22"/>
      <c r="V102" s="22"/>
      <c r="W102" s="1"/>
      <c r="X102" s="1"/>
      <c r="Y102" s="1"/>
    </row>
    <row r="103" spans="1:25" x14ac:dyDescent="0.25">
      <c r="A103" s="15" t="s">
        <v>163</v>
      </c>
      <c r="B103" s="16">
        <f ca="1">RANDBETWEEN(1,COUNTA($A:$A)*10)</f>
        <v>731</v>
      </c>
      <c r="C103" s="16">
        <v>2</v>
      </c>
      <c r="D103" s="16"/>
      <c r="E103" s="16"/>
      <c r="F103" s="16" t="str">
        <f>IF(Table1[[#This Row],[GrownUps]]="",Table1[[#This Row],[Word]],Table1[[#This Row],[GrownUps]])</f>
        <v>rock</v>
      </c>
      <c r="G103" s="16" t="str">
        <f>IF(LEN(Table1[[#This Row],[Grownups Combined]])&gt;truncate,LEFT(Table1[[#This Row],[Grownups Combined]]&amp;" ",FIND(" ",Table1[[#This Row],[Grownups Combined]]&amp;" ",truncate-3)), Table1[[#This Row],[Grownups Combined]])</f>
        <v>rock</v>
      </c>
      <c r="H103" s="16" t="str">
        <f>LEFT(IF(LEN(Table1[[#This Row],[Grownups Combined]])&gt;truncate,TRIM(MID(Table1[[#This Row],[Grownups Combined]],LEN(Table1[[#This Row],[Grownups Line 1]]),200)),""),truncate)</f>
        <v/>
      </c>
      <c r="I103" s="16">
        <f>LEN(A103)</f>
        <v>4</v>
      </c>
      <c r="J103" s="25">
        <f>LEN(Table1[[#This Row],[Grownups Combined]])</f>
        <v>4</v>
      </c>
      <c r="K103" s="25" t="s">
        <v>299</v>
      </c>
      <c r="L103" s="25" t="str">
        <f>IF(OR((COUNTIF(A:A,D103)+COUNTIF(D:D,D103))&gt;1, (COUNTIF(A:A,A103)+COUNTIF(D:D,A103))&gt;1),"DUPLICATE","OK")</f>
        <v>OK</v>
      </c>
      <c r="N103" s="17"/>
      <c r="O103" s="17"/>
      <c r="P103" s="17"/>
      <c r="Q103" s="20"/>
      <c r="R103" s="20"/>
      <c r="S103" s="20"/>
      <c r="T103" s="22"/>
      <c r="U103" s="22"/>
      <c r="V103" s="22"/>
      <c r="W103" s="1"/>
      <c r="X103" s="1"/>
      <c r="Y103" s="1"/>
    </row>
    <row r="104" spans="1:25" x14ac:dyDescent="0.25">
      <c r="A104" s="15" t="s">
        <v>148</v>
      </c>
      <c r="B104" s="16">
        <f ca="1">RANDBETWEEN(1,COUNTA($A:$A)*10)</f>
        <v>1265</v>
      </c>
      <c r="C104" s="16">
        <v>2</v>
      </c>
      <c r="D104" s="16"/>
      <c r="E104" s="16"/>
      <c r="F104" s="16" t="str">
        <f>IF(Table1[[#This Row],[GrownUps]]="",Table1[[#This Row],[Word]],Table1[[#This Row],[GrownUps]])</f>
        <v>house</v>
      </c>
      <c r="G104" s="16" t="str">
        <f>IF(LEN(Table1[[#This Row],[Grownups Combined]])&gt;truncate,LEFT(Table1[[#This Row],[Grownups Combined]]&amp;" ",FIND(" ",Table1[[#This Row],[Grownups Combined]]&amp;" ",truncate-3)), Table1[[#This Row],[Grownups Combined]])</f>
        <v>house</v>
      </c>
      <c r="H104" s="16" t="str">
        <f>LEFT(IF(LEN(Table1[[#This Row],[Grownups Combined]])&gt;truncate,TRIM(MID(Table1[[#This Row],[Grownups Combined]],LEN(Table1[[#This Row],[Grownups Line 1]]),200)),""),truncate)</f>
        <v/>
      </c>
      <c r="I104" s="16">
        <f>LEN(A104)</f>
        <v>5</v>
      </c>
      <c r="J104" s="25">
        <f>LEN(Table1[[#This Row],[Grownups Combined]])</f>
        <v>5</v>
      </c>
      <c r="K104" s="25" t="s">
        <v>299</v>
      </c>
      <c r="L104" s="25" t="str">
        <f>IF(OR((COUNTIF(A:A,D104)+COUNTIF(D:D,D104))&gt;1, (COUNTIF(A:A,A104)+COUNTIF(D:D,A104))&gt;1),"DUPLICATE","OK")</f>
        <v>OK</v>
      </c>
      <c r="N104" s="17"/>
      <c r="O104" s="17"/>
      <c r="P104" s="17"/>
      <c r="Q104" s="20"/>
      <c r="R104" s="20"/>
      <c r="S104" s="20"/>
      <c r="T104" s="22"/>
      <c r="U104" s="22"/>
      <c r="V104" s="22"/>
      <c r="W104" s="1"/>
      <c r="X104" s="1"/>
      <c r="Y104" s="1"/>
    </row>
    <row r="105" spans="1:25" x14ac:dyDescent="0.25">
      <c r="A105" s="15" t="s">
        <v>193</v>
      </c>
      <c r="B105" s="16">
        <f ca="1">RANDBETWEEN(1,COUNTA($A:$A)*10)</f>
        <v>1825</v>
      </c>
      <c r="C105" s="16">
        <v>2</v>
      </c>
      <c r="D105" s="16"/>
      <c r="E105" s="16"/>
      <c r="F105" s="16" t="str">
        <f>IF(Table1[[#This Row],[GrownUps]]="",Table1[[#This Row],[Word]],Table1[[#This Row],[GrownUps]])</f>
        <v>knife</v>
      </c>
      <c r="G105" s="16" t="str">
        <f>IF(LEN(Table1[[#This Row],[Grownups Combined]])&gt;truncate,LEFT(Table1[[#This Row],[Grownups Combined]]&amp;" ",FIND(" ",Table1[[#This Row],[Grownups Combined]]&amp;" ",truncate-3)), Table1[[#This Row],[Grownups Combined]])</f>
        <v>knife</v>
      </c>
      <c r="H105" s="16" t="str">
        <f>LEFT(IF(LEN(Table1[[#This Row],[Grownups Combined]])&gt;truncate,TRIM(MID(Table1[[#This Row],[Grownups Combined]],LEN(Table1[[#This Row],[Grownups Line 1]]),200)),""),truncate)</f>
        <v/>
      </c>
      <c r="I105" s="16">
        <f>LEN(A105)</f>
        <v>5</v>
      </c>
      <c r="J105" s="25">
        <f>LEN(Table1[[#This Row],[Grownups Combined]])</f>
        <v>5</v>
      </c>
      <c r="K105" s="25" t="s">
        <v>299</v>
      </c>
      <c r="L105" s="25" t="str">
        <f>IF(OR((COUNTIF(A:A,D105)+COUNTIF(D:D,D105))&gt;1, (COUNTIF(A:A,A105)+COUNTIF(D:D,A105))&gt;1),"DUPLICATE","OK")</f>
        <v>OK</v>
      </c>
      <c r="N105" s="17"/>
      <c r="O105" s="17"/>
      <c r="P105" s="17"/>
      <c r="Q105" s="20"/>
      <c r="R105" s="20"/>
      <c r="S105" s="20"/>
      <c r="T105" s="22"/>
      <c r="U105" s="22"/>
      <c r="V105" s="22"/>
      <c r="W105" s="1"/>
      <c r="X105" s="1"/>
      <c r="Y105" s="1"/>
    </row>
    <row r="106" spans="1:25" x14ac:dyDescent="0.25">
      <c r="A106" s="15" t="s">
        <v>137</v>
      </c>
      <c r="B106" s="16">
        <f ca="1">RANDBETWEEN(1,COUNTA($A:$A)*10)</f>
        <v>890</v>
      </c>
      <c r="C106" s="16">
        <v>2</v>
      </c>
      <c r="D106" s="16"/>
      <c r="E106" s="16"/>
      <c r="F106" s="16" t="str">
        <f>IF(Table1[[#This Row],[GrownUps]]="",Table1[[#This Row],[Word]],Table1[[#This Row],[GrownUps]])</f>
        <v>mouth</v>
      </c>
      <c r="G106" s="16" t="str">
        <f>IF(LEN(Table1[[#This Row],[Grownups Combined]])&gt;truncate,LEFT(Table1[[#This Row],[Grownups Combined]]&amp;" ",FIND(" ",Table1[[#This Row],[Grownups Combined]]&amp;" ",truncate-3)), Table1[[#This Row],[Grownups Combined]])</f>
        <v>mouth</v>
      </c>
      <c r="H106" s="16" t="str">
        <f>LEFT(IF(LEN(Table1[[#This Row],[Grownups Combined]])&gt;truncate,TRIM(MID(Table1[[#This Row],[Grownups Combined]],LEN(Table1[[#This Row],[Grownups Line 1]]),200)),""),truncate)</f>
        <v/>
      </c>
      <c r="I106" s="16">
        <f>LEN(A106)</f>
        <v>5</v>
      </c>
      <c r="J106" s="25">
        <f>LEN(Table1[[#This Row],[Grownups Combined]])</f>
        <v>5</v>
      </c>
      <c r="K106" s="25" t="s">
        <v>299</v>
      </c>
      <c r="L106" s="25" t="str">
        <f>IF(OR((COUNTIF(A:A,D106)+COUNTIF(D:D,D106))&gt;1, (COUNTIF(A:A,A106)+COUNTIF(D:D,A106))&gt;1),"DUPLICATE","OK")</f>
        <v>OK</v>
      </c>
      <c r="N106" s="17"/>
      <c r="O106" s="17"/>
      <c r="P106" s="17"/>
      <c r="Q106" s="20"/>
      <c r="R106" s="20"/>
      <c r="S106" s="20"/>
      <c r="T106" s="22"/>
      <c r="U106" s="22"/>
      <c r="V106" s="22"/>
      <c r="W106" s="1"/>
      <c r="X106" s="1"/>
      <c r="Y106" s="1"/>
    </row>
    <row r="107" spans="1:25" x14ac:dyDescent="0.25">
      <c r="A107" s="15" t="s">
        <v>113</v>
      </c>
      <c r="B107" s="16">
        <f ca="1">RANDBETWEEN(1,COUNTA($A:$A)*10)</f>
        <v>1094</v>
      </c>
      <c r="C107" s="16">
        <v>2</v>
      </c>
      <c r="D107" s="16" t="s">
        <v>98</v>
      </c>
      <c r="E107" s="16"/>
      <c r="F107" s="16" t="str">
        <f>IF(Table1[[#This Row],[GrownUps]]="",Table1[[#This Row],[Word]],Table1[[#This Row],[GrownUps]])</f>
        <v>water slide</v>
      </c>
      <c r="G107" s="16" t="str">
        <f>IF(LEN(Table1[[#This Row],[Grownups Combined]])&gt;truncate,LEFT(Table1[[#This Row],[Grownups Combined]]&amp;" ",FIND(" ",Table1[[#This Row],[Grownups Combined]]&amp;" ",truncate-3)), Table1[[#This Row],[Grownups Combined]])</f>
        <v>water slide</v>
      </c>
      <c r="H107" s="16" t="str">
        <f>LEFT(IF(LEN(Table1[[#This Row],[Grownups Combined]])&gt;truncate,TRIM(MID(Table1[[#This Row],[Grownups Combined]],LEN(Table1[[#This Row],[Grownups Line 1]]),200)),""),truncate)</f>
        <v/>
      </c>
      <c r="I107" s="16">
        <f>LEN(A107)</f>
        <v>5</v>
      </c>
      <c r="J107" s="25">
        <f>LEN(Table1[[#This Row],[Grownups Combined]])</f>
        <v>11</v>
      </c>
      <c r="K107" s="25" t="s">
        <v>299</v>
      </c>
      <c r="L107" s="25" t="str">
        <f>IF(OR((COUNTIF(A:A,D107)+COUNTIF(D:D,D107))&gt;1, (COUNTIF(A:A,A107)+COUNTIF(D:D,A107))&gt;1),"DUPLICATE","OK")</f>
        <v>OK</v>
      </c>
      <c r="N107" s="17"/>
      <c r="O107" s="17"/>
      <c r="P107" s="17"/>
      <c r="Q107" s="20"/>
      <c r="R107" s="20"/>
      <c r="S107" s="20"/>
      <c r="T107" s="22"/>
      <c r="U107" s="22"/>
      <c r="V107" s="22"/>
      <c r="W107" s="1"/>
      <c r="X107" s="1"/>
      <c r="Y107" s="1"/>
    </row>
    <row r="108" spans="1:25" x14ac:dyDescent="0.25">
      <c r="A108" s="15" t="s">
        <v>63</v>
      </c>
      <c r="B108" s="16">
        <f ca="1">RANDBETWEEN(1,COUNTA($A:$A)*10)</f>
        <v>1993</v>
      </c>
      <c r="C108" s="16">
        <v>2</v>
      </c>
      <c r="D108" s="16" t="s">
        <v>259</v>
      </c>
      <c r="E108" s="16"/>
      <c r="F108" s="16" t="str">
        <f>IF(Table1[[#This Row],[GrownUps]]="",Table1[[#This Row],[Word]],Table1[[#This Row],[GrownUps]])</f>
        <v>snakes and ladder</v>
      </c>
      <c r="G108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snakes and </v>
      </c>
      <c r="H108" s="16" t="str">
        <f>LEFT(IF(LEN(Table1[[#This Row],[Grownups Combined]])&gt;truncate,TRIM(MID(Table1[[#This Row],[Grownups Combined]],LEN(Table1[[#This Row],[Grownups Line 1]]),200)),""),truncate)</f>
        <v>ladder</v>
      </c>
      <c r="I108" s="16">
        <f>LEN(A108)</f>
        <v>5</v>
      </c>
      <c r="J108" s="25">
        <f>LEN(Table1[[#This Row],[Grownups Combined]])</f>
        <v>17</v>
      </c>
      <c r="K108" s="25" t="s">
        <v>299</v>
      </c>
      <c r="L108" s="25" t="str">
        <f>IF(OR((COUNTIF(A:A,D108)+COUNTIF(D:D,D108))&gt;1, (COUNTIF(A:A,A108)+COUNTIF(D:D,A108))&gt;1),"DUPLICATE","OK")</f>
        <v>OK</v>
      </c>
      <c r="N108" s="17"/>
      <c r="O108" s="17"/>
      <c r="P108" s="17"/>
      <c r="Q108" s="20"/>
      <c r="R108" s="20"/>
      <c r="S108" s="20"/>
      <c r="T108" s="22"/>
      <c r="U108" s="22"/>
      <c r="V108" s="22"/>
      <c r="W108" s="1"/>
      <c r="X108" s="1"/>
      <c r="Y108" s="1"/>
    </row>
    <row r="109" spans="1:25" x14ac:dyDescent="0.25">
      <c r="A109" s="15" t="s">
        <v>71</v>
      </c>
      <c r="B109" s="16">
        <f ca="1">RANDBETWEEN(1,COUNTA($A:$A)*10)</f>
        <v>1042</v>
      </c>
      <c r="C109" s="16">
        <v>2</v>
      </c>
      <c r="D109" s="16"/>
      <c r="E109" s="16"/>
      <c r="F109" s="16" t="str">
        <f>IF(Table1[[#This Row],[GrownUps]]="",Table1[[#This Row],[Word]],Table1[[#This Row],[GrownUps]])</f>
        <v>sweet</v>
      </c>
      <c r="G109" s="16" t="str">
        <f>IF(LEN(Table1[[#This Row],[Grownups Combined]])&gt;truncate,LEFT(Table1[[#This Row],[Grownups Combined]]&amp;" ",FIND(" ",Table1[[#This Row],[Grownups Combined]]&amp;" ",truncate-3)), Table1[[#This Row],[Grownups Combined]])</f>
        <v>sweet</v>
      </c>
      <c r="H109" s="16" t="str">
        <f>LEFT(IF(LEN(Table1[[#This Row],[Grownups Combined]])&gt;truncate,TRIM(MID(Table1[[#This Row],[Grownups Combined]],LEN(Table1[[#This Row],[Grownups Line 1]]),200)),""),truncate)</f>
        <v/>
      </c>
      <c r="I109" s="16">
        <f>LEN(A109)</f>
        <v>5</v>
      </c>
      <c r="J109" s="25">
        <f>LEN(Table1[[#This Row],[Grownups Combined]])</f>
        <v>5</v>
      </c>
      <c r="K109" s="25" t="s">
        <v>299</v>
      </c>
      <c r="L109" s="25" t="str">
        <f>IF(OR((COUNTIF(A:A,D109)+COUNTIF(D:D,D109))&gt;1, (COUNTIF(A:A,A109)+COUNTIF(D:D,A109))&gt;1),"DUPLICATE","OK")</f>
        <v>OK</v>
      </c>
      <c r="N109" s="17"/>
      <c r="O109" s="17"/>
      <c r="P109" s="17"/>
      <c r="Q109" s="20"/>
      <c r="R109" s="20"/>
      <c r="S109" s="20"/>
      <c r="T109" s="22"/>
      <c r="U109" s="22"/>
      <c r="V109" s="22"/>
      <c r="W109" s="1"/>
      <c r="X109" s="1"/>
      <c r="Y109" s="1"/>
    </row>
    <row r="110" spans="1:25" x14ac:dyDescent="0.25">
      <c r="A110" s="15" t="s">
        <v>12</v>
      </c>
      <c r="B110" s="16">
        <f ca="1">RANDBETWEEN(1,COUNTA($A:$A)*10)</f>
        <v>2150</v>
      </c>
      <c r="C110" s="16">
        <v>2</v>
      </c>
      <c r="D110" s="16" t="s">
        <v>216</v>
      </c>
      <c r="E110" s="16">
        <v>2</v>
      </c>
      <c r="F110" s="16" t="str">
        <f>IF(Table1[[#This Row],[GrownUps]]="",Table1[[#This Row],[Word]],Table1[[#This Row],[GrownUps]])</f>
        <v>rubbish truck</v>
      </c>
      <c r="G110" s="16" t="str">
        <f>IF(LEN(Table1[[#This Row],[Grownups Combined]])&gt;truncate,LEFT(Table1[[#This Row],[Grownups Combined]]&amp;" ",FIND(" ",Table1[[#This Row],[Grownups Combined]]&amp;" ",truncate-3)), Table1[[#This Row],[Grownups Combined]])</f>
        <v>rubbish truck</v>
      </c>
      <c r="H110" s="16" t="str">
        <f>LEFT(IF(LEN(Table1[[#This Row],[Grownups Combined]])&gt;truncate,TRIM(MID(Table1[[#This Row],[Grownups Combined]],LEN(Table1[[#This Row],[Grownups Line 1]]),200)),""),truncate)</f>
        <v/>
      </c>
      <c r="I110" s="16">
        <f>LEN(A110)</f>
        <v>5</v>
      </c>
      <c r="J110" s="25">
        <f>LEN(Table1[[#This Row],[Grownups Combined]])</f>
        <v>13</v>
      </c>
      <c r="K110" s="25" t="s">
        <v>299</v>
      </c>
      <c r="L110" s="25" t="str">
        <f>IF(OR((COUNTIF(A:A,D110)+COUNTIF(D:D,D110))&gt;1, (COUNTIF(A:A,A110)+COUNTIF(D:D,A110))&gt;1),"DUPLICATE","OK")</f>
        <v>OK</v>
      </c>
      <c r="N110" s="17"/>
      <c r="O110" s="17"/>
      <c r="P110" s="17"/>
      <c r="Q110" s="20"/>
      <c r="R110" s="20"/>
      <c r="S110" s="20"/>
      <c r="T110" s="22"/>
      <c r="U110" s="22"/>
      <c r="V110" s="22"/>
      <c r="W110" s="1"/>
      <c r="X110" s="1"/>
      <c r="Y110" s="1"/>
    </row>
    <row r="111" spans="1:25" x14ac:dyDescent="0.25">
      <c r="A111" s="15" t="s">
        <v>40</v>
      </c>
      <c r="B111" s="16">
        <f ca="1">RANDBETWEEN(1,COUNTA($A:$A)*10)</f>
        <v>156</v>
      </c>
      <c r="C111" s="16">
        <v>2</v>
      </c>
      <c r="D111" s="16" t="s">
        <v>104</v>
      </c>
      <c r="E111" s="16"/>
      <c r="F111" s="16" t="str">
        <f>IF(Table1[[#This Row],[GrownUps]]="",Table1[[#This Row],[Word]],Table1[[#This Row],[GrownUps]])</f>
        <v>rocking horse</v>
      </c>
      <c r="G111" s="16" t="str">
        <f>IF(LEN(Table1[[#This Row],[Grownups Combined]])&gt;truncate,LEFT(Table1[[#This Row],[Grownups Combined]]&amp;" ",FIND(" ",Table1[[#This Row],[Grownups Combined]]&amp;" ",truncate-3)), Table1[[#This Row],[Grownups Combined]])</f>
        <v>rocking horse</v>
      </c>
      <c r="H111" s="16" t="str">
        <f>LEFT(IF(LEN(Table1[[#This Row],[Grownups Combined]])&gt;truncate,TRIM(MID(Table1[[#This Row],[Grownups Combined]],LEN(Table1[[#This Row],[Grownups Line 1]]),200)),""),truncate)</f>
        <v/>
      </c>
      <c r="I111" s="16">
        <f>LEN(A111)</f>
        <v>5</v>
      </c>
      <c r="J111" s="25">
        <f>LEN(Table1[[#This Row],[Grownups Combined]])</f>
        <v>13</v>
      </c>
      <c r="K111" s="25" t="s">
        <v>299</v>
      </c>
      <c r="L111" s="25" t="str">
        <f>IF(OR((COUNTIF(A:A,D111)+COUNTIF(D:D,D111))&gt;1, (COUNTIF(A:A,A111)+COUNTIF(D:D,A111))&gt;1),"DUPLICATE","OK")</f>
        <v>OK</v>
      </c>
      <c r="N111" s="17"/>
      <c r="O111" s="17"/>
      <c r="P111" s="17"/>
      <c r="Q111" s="20"/>
      <c r="R111" s="20"/>
      <c r="S111" s="20"/>
      <c r="T111" s="22"/>
      <c r="U111" s="22"/>
      <c r="V111" s="22"/>
      <c r="W111" s="1"/>
      <c r="X111" s="1"/>
      <c r="Y111" s="1"/>
    </row>
    <row r="112" spans="1:25" x14ac:dyDescent="0.25">
      <c r="A112" s="15" t="s">
        <v>196</v>
      </c>
      <c r="B112" s="16">
        <f ca="1">RANDBETWEEN(1,COUNTA($A:$A)*10)</f>
        <v>1179</v>
      </c>
      <c r="C112" s="16">
        <v>2</v>
      </c>
      <c r="D112" s="16"/>
      <c r="E112" s="16"/>
      <c r="F112" s="16" t="str">
        <f>IF(Table1[[#This Row],[GrownUps]]="",Table1[[#This Row],[Word]],Table1[[#This Row],[GrownUps]])</f>
        <v>magic</v>
      </c>
      <c r="G112" s="16" t="str">
        <f>IF(LEN(Table1[[#This Row],[Grownups Combined]])&gt;truncate,LEFT(Table1[[#This Row],[Grownups Combined]]&amp;" ",FIND(" ",Table1[[#This Row],[Grownups Combined]]&amp;" ",truncate-3)), Table1[[#This Row],[Grownups Combined]])</f>
        <v>magic</v>
      </c>
      <c r="H112" s="16" t="str">
        <f>LEFT(IF(LEN(Table1[[#This Row],[Grownups Combined]])&gt;truncate,TRIM(MID(Table1[[#This Row],[Grownups Combined]],LEN(Table1[[#This Row],[Grownups Line 1]]),200)),""),truncate)</f>
        <v/>
      </c>
      <c r="I112" s="16">
        <f>LEN(A112)</f>
        <v>5</v>
      </c>
      <c r="J112" s="25">
        <f>LEN(Table1[[#This Row],[Grownups Combined]])</f>
        <v>5</v>
      </c>
      <c r="K112" s="25" t="s">
        <v>299</v>
      </c>
      <c r="L112" s="25" t="str">
        <f>IF(OR((COUNTIF(A:A,D112)+COUNTIF(D:D,D112))&gt;1, (COUNTIF(A:A,A112)+COUNTIF(D:D,A112))&gt;1),"DUPLICATE","OK")</f>
        <v>OK</v>
      </c>
      <c r="N112" s="17"/>
      <c r="O112" s="17"/>
      <c r="P112" s="17"/>
      <c r="Q112" s="20"/>
      <c r="R112" s="20"/>
      <c r="S112" s="20"/>
      <c r="T112" s="22"/>
      <c r="U112" s="22"/>
      <c r="V112" s="22"/>
      <c r="W112" s="1"/>
      <c r="X112" s="1"/>
      <c r="Y112" s="1"/>
    </row>
    <row r="113" spans="1:25" x14ac:dyDescent="0.25">
      <c r="A113" s="15" t="s">
        <v>49</v>
      </c>
      <c r="B113" s="16">
        <f ca="1">RANDBETWEEN(1,COUNTA($A:$A)*10)</f>
        <v>541</v>
      </c>
      <c r="C113" s="16">
        <v>2</v>
      </c>
      <c r="D113" s="16"/>
      <c r="E113" s="16"/>
      <c r="F113" s="16" t="str">
        <f>IF(Table1[[#This Row],[GrownUps]]="",Table1[[#This Row],[Word]],Table1[[#This Row],[GrownUps]])</f>
        <v>mouse</v>
      </c>
      <c r="G113" s="16" t="str">
        <f>IF(LEN(Table1[[#This Row],[Grownups Combined]])&gt;truncate,LEFT(Table1[[#This Row],[Grownups Combined]]&amp;" ",FIND(" ",Table1[[#This Row],[Grownups Combined]]&amp;" ",truncate-3)), Table1[[#This Row],[Grownups Combined]])</f>
        <v>mouse</v>
      </c>
      <c r="H113" s="16" t="str">
        <f>LEFT(IF(LEN(Table1[[#This Row],[Grownups Combined]])&gt;truncate,TRIM(MID(Table1[[#This Row],[Grownups Combined]],LEN(Table1[[#This Row],[Grownups Line 1]]),200)),""),truncate)</f>
        <v/>
      </c>
      <c r="I113" s="16">
        <f>LEN(A113)</f>
        <v>5</v>
      </c>
      <c r="J113" s="25">
        <f>LEN(Table1[[#This Row],[Grownups Combined]])</f>
        <v>5</v>
      </c>
      <c r="K113" s="25" t="s">
        <v>299</v>
      </c>
      <c r="L113" s="25" t="str">
        <f>IF(OR((COUNTIF(A:A,D113)+COUNTIF(D:D,D113))&gt;1, (COUNTIF(A:A,A113)+COUNTIF(D:D,A113))&gt;1),"DUPLICATE","OK")</f>
        <v>OK</v>
      </c>
      <c r="N113" s="17"/>
      <c r="O113" s="17"/>
      <c r="P113" s="17"/>
      <c r="Q113" s="20"/>
      <c r="R113" s="20"/>
      <c r="S113" s="20"/>
      <c r="T113" s="22"/>
      <c r="U113" s="22"/>
      <c r="V113" s="22"/>
      <c r="W113" s="1"/>
      <c r="X113" s="1"/>
      <c r="Y113" s="1"/>
    </row>
    <row r="114" spans="1:25" x14ac:dyDescent="0.25">
      <c r="A114" s="15" t="s">
        <v>243</v>
      </c>
      <c r="B114" s="16">
        <f ca="1">RANDBETWEEN(1,COUNTA($A:$A)*10)</f>
        <v>1570</v>
      </c>
      <c r="C114" s="16">
        <v>2</v>
      </c>
      <c r="D114" s="16"/>
      <c r="E114" s="16"/>
      <c r="F114" s="16" t="str">
        <f>IF(Table1[[#This Row],[GrownUps]]="",Table1[[#This Row],[Word]],Table1[[#This Row],[GrownUps]])</f>
        <v>music</v>
      </c>
      <c r="G114" s="16" t="str">
        <f>IF(LEN(Table1[[#This Row],[Grownups Combined]])&gt;truncate,LEFT(Table1[[#This Row],[Grownups Combined]]&amp;" ",FIND(" ",Table1[[#This Row],[Grownups Combined]]&amp;" ",truncate-3)), Table1[[#This Row],[Grownups Combined]])</f>
        <v>music</v>
      </c>
      <c r="H114" s="16" t="str">
        <f>LEFT(IF(LEN(Table1[[#This Row],[Grownups Combined]])&gt;truncate,TRIM(MID(Table1[[#This Row],[Grownups Combined]],LEN(Table1[[#This Row],[Grownups Line 1]]),200)),""),truncate)</f>
        <v/>
      </c>
      <c r="I114" s="16">
        <f>LEN(A114)</f>
        <v>5</v>
      </c>
      <c r="J114" s="25">
        <f>LEN(Table1[[#This Row],[Grownups Combined]])</f>
        <v>5</v>
      </c>
      <c r="K114" s="25" t="s">
        <v>299</v>
      </c>
      <c r="L114" s="25" t="str">
        <f>IF(OR((COUNTIF(A:A,D114)+COUNTIF(D:D,D114))&gt;1, (COUNTIF(A:A,A114)+COUNTIF(D:D,A114))&gt;1),"DUPLICATE","OK")</f>
        <v>OK</v>
      </c>
      <c r="N114" s="17"/>
      <c r="O114" s="17"/>
      <c r="P114" s="17"/>
      <c r="Q114" s="20"/>
      <c r="R114" s="20"/>
      <c r="S114" s="20"/>
      <c r="T114" s="22"/>
      <c r="U114" s="22"/>
      <c r="V114" s="22"/>
      <c r="W114" s="1"/>
      <c r="X114" s="1"/>
      <c r="Y114" s="1"/>
    </row>
    <row r="115" spans="1:25" x14ac:dyDescent="0.25">
      <c r="A115" s="15" t="s">
        <v>23</v>
      </c>
      <c r="B115" s="16">
        <f ca="1">RANDBETWEEN(1,COUNTA($A:$A)*10)</f>
        <v>2185</v>
      </c>
      <c r="C115" s="16">
        <v>2</v>
      </c>
      <c r="D115" s="16"/>
      <c r="E115" s="16"/>
      <c r="F115" s="16" t="str">
        <f>IF(Table1[[#This Row],[GrownUps]]="",Table1[[#This Row],[Word]],Table1[[#This Row],[GrownUps]])</f>
        <v>monkey</v>
      </c>
      <c r="G115" s="16" t="str">
        <f>IF(LEN(Table1[[#This Row],[Grownups Combined]])&gt;truncate,LEFT(Table1[[#This Row],[Grownups Combined]]&amp;" ",FIND(" ",Table1[[#This Row],[Grownups Combined]]&amp;" ",truncate-3)), Table1[[#This Row],[Grownups Combined]])</f>
        <v>monkey</v>
      </c>
      <c r="H115" s="16" t="str">
        <f>LEFT(IF(LEN(Table1[[#This Row],[Grownups Combined]])&gt;truncate,TRIM(MID(Table1[[#This Row],[Grownups Combined]],LEN(Table1[[#This Row],[Grownups Line 1]]),200)),""),truncate)</f>
        <v/>
      </c>
      <c r="I115" s="16">
        <f>LEN(A115)</f>
        <v>6</v>
      </c>
      <c r="J115" s="25">
        <f>LEN(Table1[[#This Row],[Grownups Combined]])</f>
        <v>6</v>
      </c>
      <c r="K115" s="25" t="s">
        <v>299</v>
      </c>
      <c r="L115" s="25" t="str">
        <f>IF(OR((COUNTIF(A:A,D115)+COUNTIF(D:D,D115))&gt;1, (COUNTIF(A:A,A115)+COUNTIF(D:D,A115))&gt;1),"DUPLICATE","OK")</f>
        <v>OK</v>
      </c>
      <c r="N115" s="17"/>
      <c r="O115" s="17"/>
      <c r="P115" s="17"/>
      <c r="Q115" s="20"/>
      <c r="R115" s="20"/>
      <c r="S115" s="20"/>
      <c r="T115" s="22"/>
      <c r="U115" s="22"/>
      <c r="V115" s="22"/>
      <c r="W115" s="1"/>
      <c r="X115" s="1"/>
      <c r="Y115" s="1"/>
    </row>
    <row r="116" spans="1:25" x14ac:dyDescent="0.25">
      <c r="A116" s="15" t="s">
        <v>240</v>
      </c>
      <c r="B116" s="16">
        <f ca="1">RANDBETWEEN(1,COUNTA($A:$A)*10)</f>
        <v>351</v>
      </c>
      <c r="C116" s="16">
        <v>2</v>
      </c>
      <c r="D116" s="16"/>
      <c r="E116" s="16"/>
      <c r="F116" s="16" t="str">
        <f>IF(Table1[[#This Row],[GrownUps]]="",Table1[[#This Row],[Word]],Table1[[#This Row],[GrownUps]])</f>
        <v>shorts</v>
      </c>
      <c r="G116" s="16" t="str">
        <f>IF(LEN(Table1[[#This Row],[Grownups Combined]])&gt;truncate,LEFT(Table1[[#This Row],[Grownups Combined]]&amp;" ",FIND(" ",Table1[[#This Row],[Grownups Combined]]&amp;" ",truncate-3)), Table1[[#This Row],[Grownups Combined]])</f>
        <v>shorts</v>
      </c>
      <c r="H116" s="16" t="str">
        <f>LEFT(IF(LEN(Table1[[#This Row],[Grownups Combined]])&gt;truncate,TRIM(MID(Table1[[#This Row],[Grownups Combined]],LEN(Table1[[#This Row],[Grownups Line 1]]),200)),""),truncate)</f>
        <v/>
      </c>
      <c r="I116" s="16">
        <f>LEN(A116)</f>
        <v>6</v>
      </c>
      <c r="J116" s="25">
        <f>LEN(Table1[[#This Row],[Grownups Combined]])</f>
        <v>6</v>
      </c>
      <c r="K116" s="25" t="s">
        <v>299</v>
      </c>
      <c r="L116" s="25" t="str">
        <f>IF(OR((COUNTIF(A:A,D116)+COUNTIF(D:D,D116))&gt;1, (COUNTIF(A:A,A116)+COUNTIF(D:D,A116))&gt;1),"DUPLICATE","OK")</f>
        <v>OK</v>
      </c>
      <c r="N116" s="17"/>
      <c r="O116" s="17"/>
      <c r="P116" s="17"/>
      <c r="Q116" s="20"/>
      <c r="R116" s="20"/>
      <c r="S116" s="20"/>
      <c r="T116" s="22"/>
      <c r="U116" s="22"/>
      <c r="V116" s="22"/>
      <c r="W116" s="1"/>
      <c r="X116" s="1"/>
      <c r="Y116" s="1"/>
    </row>
    <row r="117" spans="1:25" x14ac:dyDescent="0.25">
      <c r="A117" s="15" t="s">
        <v>149</v>
      </c>
      <c r="B117" s="16">
        <f ca="1">RANDBETWEEN(1,COUNTA($A:$A)*10)</f>
        <v>2001</v>
      </c>
      <c r="C117" s="16">
        <v>2</v>
      </c>
      <c r="D117" s="16"/>
      <c r="E117" s="16"/>
      <c r="F117" s="16" t="str">
        <f>IF(Table1[[#This Row],[GrownUps]]="",Table1[[#This Row],[Word]],Table1[[#This Row],[GrownUps]])</f>
        <v>window</v>
      </c>
      <c r="G117" s="16" t="str">
        <f>IF(LEN(Table1[[#This Row],[Grownups Combined]])&gt;truncate,LEFT(Table1[[#This Row],[Grownups Combined]]&amp;" ",FIND(" ",Table1[[#This Row],[Grownups Combined]]&amp;" ",truncate-3)), Table1[[#This Row],[Grownups Combined]])</f>
        <v>window</v>
      </c>
      <c r="H117" s="16" t="str">
        <f>LEFT(IF(LEN(Table1[[#This Row],[Grownups Combined]])&gt;truncate,TRIM(MID(Table1[[#This Row],[Grownups Combined]],LEN(Table1[[#This Row],[Grownups Line 1]]),200)),""),truncate)</f>
        <v/>
      </c>
      <c r="I117" s="16">
        <f>LEN(A117)</f>
        <v>6</v>
      </c>
      <c r="J117" s="25">
        <f>LEN(Table1[[#This Row],[Grownups Combined]])</f>
        <v>6</v>
      </c>
      <c r="K117" s="25" t="s">
        <v>299</v>
      </c>
      <c r="L117" s="25" t="str">
        <f>IF(OR((COUNTIF(A:A,D117)+COUNTIF(D:D,D117))&gt;1, (COUNTIF(A:A,A117)+COUNTIF(D:D,A117))&gt;1),"DUPLICATE","OK")</f>
        <v>OK</v>
      </c>
      <c r="N117" s="17"/>
      <c r="O117" s="17"/>
      <c r="P117" s="17"/>
      <c r="Q117" s="20"/>
      <c r="R117" s="20"/>
      <c r="S117" s="20"/>
      <c r="T117" s="22"/>
      <c r="U117" s="22"/>
      <c r="V117" s="22"/>
      <c r="W117" s="1"/>
      <c r="X117" s="1"/>
      <c r="Y117" s="1"/>
    </row>
    <row r="118" spans="1:25" x14ac:dyDescent="0.25">
      <c r="A118" s="15" t="s">
        <v>37</v>
      </c>
      <c r="B118" s="16">
        <f ca="1">RANDBETWEEN(1,COUNTA($A:$A)*10)</f>
        <v>1161</v>
      </c>
      <c r="C118" s="16">
        <v>2</v>
      </c>
      <c r="D118" s="16" t="s">
        <v>90</v>
      </c>
      <c r="E118" s="16"/>
      <c r="F118" s="16" t="str">
        <f>IF(Table1[[#This Row],[GrownUps]]="",Table1[[#This Row],[Word]],Table1[[#This Row],[GrownUps]])</f>
        <v>bridge troll</v>
      </c>
      <c r="G118" s="16" t="str">
        <f>IF(LEN(Table1[[#This Row],[Grownups Combined]])&gt;truncate,LEFT(Table1[[#This Row],[Grownups Combined]]&amp;" ",FIND(" ",Table1[[#This Row],[Grownups Combined]]&amp;" ",truncate-3)), Table1[[#This Row],[Grownups Combined]])</f>
        <v>bridge troll</v>
      </c>
      <c r="H118" s="16" t="str">
        <f>LEFT(IF(LEN(Table1[[#This Row],[Grownups Combined]])&gt;truncate,TRIM(MID(Table1[[#This Row],[Grownups Combined]],LEN(Table1[[#This Row],[Grownups Line 1]]),200)),""),truncate)</f>
        <v/>
      </c>
      <c r="I118" s="16">
        <f>LEN(A118)</f>
        <v>6</v>
      </c>
      <c r="J118" s="25">
        <f>LEN(Table1[[#This Row],[Grownups Combined]])</f>
        <v>12</v>
      </c>
      <c r="K118" s="25" t="s">
        <v>299</v>
      </c>
      <c r="L118" s="25" t="str">
        <f>IF(OR((COUNTIF(A:A,D118)+COUNTIF(D:D,D118))&gt;1, (COUNTIF(A:A,A118)+COUNTIF(D:D,A118))&gt;1),"DUPLICATE","OK")</f>
        <v>OK</v>
      </c>
      <c r="N118" s="17"/>
      <c r="O118" s="17"/>
      <c r="P118" s="17"/>
      <c r="Q118" s="20"/>
      <c r="R118" s="20"/>
      <c r="S118" s="20"/>
      <c r="T118" s="22"/>
      <c r="U118" s="22"/>
      <c r="V118" s="22"/>
      <c r="W118" s="1"/>
      <c r="X118" s="1"/>
      <c r="Y118" s="1"/>
    </row>
    <row r="119" spans="1:25" x14ac:dyDescent="0.25">
      <c r="A119" s="15" t="s">
        <v>294</v>
      </c>
      <c r="B119" s="16">
        <f ca="1">RANDBETWEEN(1,COUNTA($A:$A)*10)</f>
        <v>807</v>
      </c>
      <c r="C119" s="16">
        <v>2</v>
      </c>
      <c r="D119" s="16"/>
      <c r="E119" s="16"/>
      <c r="F119" s="46" t="str">
        <f>IF(Table1[[#This Row],[GrownUps]]="",Table1[[#This Row],[Word]],Table1[[#This Row],[GrownUps]])</f>
        <v>friend</v>
      </c>
      <c r="G119" s="46" t="str">
        <f>IF(LEN(Table1[[#This Row],[Grownups Combined]])&gt;truncate,LEFT(Table1[[#This Row],[Grownups Combined]]&amp;" ",FIND(" ",Table1[[#This Row],[Grownups Combined]]&amp;" ",truncate-3)), Table1[[#This Row],[Grownups Combined]])</f>
        <v>friend</v>
      </c>
      <c r="H119" s="46" t="str">
        <f>LEFT(IF(LEN(Table1[[#This Row],[Grownups Combined]])&gt;truncate,TRIM(MID(Table1[[#This Row],[Grownups Combined]],LEN(Table1[[#This Row],[Grownups Line 1]]),200)),""),truncate)</f>
        <v/>
      </c>
      <c r="I119" s="16">
        <f>LEN(A119)</f>
        <v>6</v>
      </c>
      <c r="J119" s="48">
        <f>LEN(Table1[[#This Row],[Grownups Combined]])</f>
        <v>6</v>
      </c>
      <c r="K119" s="25" t="s">
        <v>299</v>
      </c>
      <c r="L119" s="25" t="str">
        <f>IF(OR((COUNTIF(A:A,D119)+COUNTIF(D:D,D119))&gt;1, (COUNTIF(A:A,A119)+COUNTIF(D:D,A119))&gt;1),"DUPLICATE","OK")</f>
        <v>OK</v>
      </c>
      <c r="N119" s="17"/>
      <c r="O119" s="17"/>
      <c r="P119" s="17"/>
      <c r="Q119" s="20"/>
      <c r="R119" s="20"/>
      <c r="S119" s="20"/>
      <c r="T119" s="22"/>
      <c r="U119" s="22"/>
      <c r="V119" s="22"/>
      <c r="W119" s="1"/>
      <c r="X119" s="1"/>
      <c r="Y119" s="1"/>
    </row>
    <row r="120" spans="1:25" x14ac:dyDescent="0.25">
      <c r="A120" s="15" t="s">
        <v>21</v>
      </c>
      <c r="B120" s="16">
        <f ca="1">RANDBETWEEN(1,COUNTA($A:$A)*10)</f>
        <v>893</v>
      </c>
      <c r="C120" s="16">
        <v>2</v>
      </c>
      <c r="D120" s="16"/>
      <c r="E120" s="16"/>
      <c r="F120" s="16" t="str">
        <f>IF(Table1[[#This Row],[GrownUps]]="",Table1[[#This Row],[Word]],Table1[[#This Row],[GrownUps]])</f>
        <v>gloves</v>
      </c>
      <c r="G120" s="16" t="str">
        <f>IF(LEN(Table1[[#This Row],[Grownups Combined]])&gt;truncate,LEFT(Table1[[#This Row],[Grownups Combined]]&amp;" ",FIND(" ",Table1[[#This Row],[Grownups Combined]]&amp;" ",truncate-3)), Table1[[#This Row],[Grownups Combined]])</f>
        <v>gloves</v>
      </c>
      <c r="H120" s="16" t="str">
        <f>LEFT(IF(LEN(Table1[[#This Row],[Grownups Combined]])&gt;truncate,TRIM(MID(Table1[[#This Row],[Grownups Combined]],LEN(Table1[[#This Row],[Grownups Line 1]]),200)),""),truncate)</f>
        <v/>
      </c>
      <c r="I120" s="16">
        <f>LEN(A120)</f>
        <v>6</v>
      </c>
      <c r="J120" s="25">
        <f>LEN(Table1[[#This Row],[Grownups Combined]])</f>
        <v>6</v>
      </c>
      <c r="K120" s="25" t="s">
        <v>299</v>
      </c>
      <c r="L120" s="25" t="str">
        <f>IF(OR((COUNTIF(A:A,D120)+COUNTIF(D:D,D120))&gt;1, (COUNTIF(A:A,A120)+COUNTIF(D:D,A120))&gt;1),"DUPLICATE","OK")</f>
        <v>OK</v>
      </c>
      <c r="N120" s="17"/>
      <c r="O120" s="17"/>
      <c r="P120" s="17"/>
      <c r="Q120" s="20"/>
      <c r="R120" s="20"/>
      <c r="S120" s="20"/>
      <c r="T120" s="22"/>
      <c r="U120" s="22"/>
      <c r="V120" s="22"/>
      <c r="W120" s="1"/>
      <c r="X120" s="1"/>
      <c r="Y120" s="1"/>
    </row>
    <row r="121" spans="1:25" x14ac:dyDescent="0.25">
      <c r="A121" s="15" t="s">
        <v>27</v>
      </c>
      <c r="B121" s="16">
        <f ca="1">RANDBETWEEN(1,COUNTA($A:$A)*10)</f>
        <v>1022</v>
      </c>
      <c r="C121" s="16">
        <v>2</v>
      </c>
      <c r="D121" s="16" t="s">
        <v>92</v>
      </c>
      <c r="E121" s="16"/>
      <c r="F121" s="16" t="str">
        <f>IF(Table1[[#This Row],[GrownUps]]="",Table1[[#This Row],[Word]],Table1[[#This Row],[GrownUps]])</f>
        <v>treasure island</v>
      </c>
      <c r="G121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treasure island </v>
      </c>
      <c r="H121" s="16" t="str">
        <f>LEFT(IF(LEN(Table1[[#This Row],[Grownups Combined]])&gt;truncate,TRIM(MID(Table1[[#This Row],[Grownups Combined]],LEN(Table1[[#This Row],[Grownups Line 1]]),200)),""),truncate)</f>
        <v/>
      </c>
      <c r="I121" s="16">
        <f>LEN(A121)</f>
        <v>6</v>
      </c>
      <c r="J121" s="25">
        <f>LEN(Table1[[#This Row],[Grownups Combined]])</f>
        <v>15</v>
      </c>
      <c r="K121" s="25" t="s">
        <v>299</v>
      </c>
      <c r="L121" s="25" t="str">
        <f>IF(OR((COUNTIF(A:A,D121)+COUNTIF(D:D,D121))&gt;1, (COUNTIF(A:A,A121)+COUNTIF(D:D,A121))&gt;1),"DUPLICATE","OK")</f>
        <v>OK</v>
      </c>
      <c r="N121" s="17"/>
      <c r="O121" s="17"/>
      <c r="P121" s="17"/>
      <c r="Q121" s="20"/>
      <c r="R121" s="20"/>
      <c r="S121" s="20"/>
      <c r="T121" s="22"/>
      <c r="U121" s="22"/>
      <c r="V121" s="22"/>
      <c r="W121" s="1"/>
      <c r="X121" s="1"/>
      <c r="Y121" s="1"/>
    </row>
    <row r="122" spans="1:25" x14ac:dyDescent="0.25">
      <c r="A122" s="15" t="s">
        <v>181</v>
      </c>
      <c r="B122" s="16">
        <f ca="1">RANDBETWEEN(1,COUNTA($A:$A)*10)</f>
        <v>2038</v>
      </c>
      <c r="C122" s="16">
        <v>2</v>
      </c>
      <c r="D122" s="16"/>
      <c r="E122" s="16"/>
      <c r="F122" s="16" t="str">
        <f>IF(Table1[[#This Row],[GrownUps]]="",Table1[[#This Row],[Word]],Table1[[#This Row],[GrownUps]])</f>
        <v>pencil</v>
      </c>
      <c r="G122" s="16" t="str">
        <f>IF(LEN(Table1[[#This Row],[Grownups Combined]])&gt;truncate,LEFT(Table1[[#This Row],[Grownups Combined]]&amp;" ",FIND(" ",Table1[[#This Row],[Grownups Combined]]&amp;" ",truncate-3)), Table1[[#This Row],[Grownups Combined]])</f>
        <v>pencil</v>
      </c>
      <c r="H122" s="16" t="str">
        <f>LEFT(IF(LEN(Table1[[#This Row],[Grownups Combined]])&gt;truncate,TRIM(MID(Table1[[#This Row],[Grownups Combined]],LEN(Table1[[#This Row],[Grownups Line 1]]),200)),""),truncate)</f>
        <v/>
      </c>
      <c r="I122" s="16">
        <f>LEN(A122)</f>
        <v>6</v>
      </c>
      <c r="J122" s="25">
        <f>LEN(Table1[[#This Row],[Grownups Combined]])</f>
        <v>6</v>
      </c>
      <c r="K122" s="25" t="s">
        <v>299</v>
      </c>
      <c r="L122" s="25" t="str">
        <f>IF(OR((COUNTIF(A:A,D122)+COUNTIF(D:D,D122))&gt;1, (COUNTIF(A:A,A122)+COUNTIF(D:D,A122))&gt;1),"DUPLICATE","OK")</f>
        <v>OK</v>
      </c>
      <c r="N122" s="17"/>
      <c r="O122" s="17"/>
      <c r="P122" s="17"/>
      <c r="Q122" s="20"/>
      <c r="R122" s="20"/>
      <c r="S122" s="20"/>
      <c r="T122" s="22"/>
      <c r="U122" s="22"/>
      <c r="V122" s="22"/>
      <c r="W122" s="1"/>
      <c r="X122" s="1"/>
      <c r="Y122" s="1"/>
    </row>
    <row r="123" spans="1:25" x14ac:dyDescent="0.25">
      <c r="A123" s="15" t="s">
        <v>261</v>
      </c>
      <c r="B123" s="16">
        <f ca="1">RANDBETWEEN(1,COUNTA($A:$A)*10)</f>
        <v>559</v>
      </c>
      <c r="C123" s="16">
        <v>2</v>
      </c>
      <c r="D123" s="16" t="s">
        <v>262</v>
      </c>
      <c r="E123" s="16"/>
      <c r="F123" s="16" t="str">
        <f>IF(Table1[[#This Row],[GrownUps]]="",Table1[[#This Row],[Word]],Table1[[#This Row],[GrownUps]])</f>
        <v>chasing thieves</v>
      </c>
      <c r="G123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chasing thieves </v>
      </c>
      <c r="H123" s="16" t="str">
        <f>LEFT(IF(LEN(Table1[[#This Row],[Grownups Combined]])&gt;truncate,TRIM(MID(Table1[[#This Row],[Grownups Combined]],LEN(Table1[[#This Row],[Grownups Line 1]]),200)),""),truncate)</f>
        <v/>
      </c>
      <c r="I123" s="16">
        <f>LEN(A123)</f>
        <v>6</v>
      </c>
      <c r="J123" s="25">
        <f>LEN(Table1[[#This Row],[Grownups Combined]])</f>
        <v>15</v>
      </c>
      <c r="K123" s="25" t="s">
        <v>299</v>
      </c>
      <c r="L123" s="25" t="str">
        <f>IF(OR((COUNTIF(A:A,D123)+COUNTIF(D:D,D123))&gt;1, (COUNTIF(A:A,A123)+COUNTIF(D:D,A123))&gt;1),"DUPLICATE","OK")</f>
        <v>OK</v>
      </c>
      <c r="N123" s="17"/>
      <c r="O123" s="17"/>
      <c r="P123" s="17"/>
      <c r="Q123" s="20"/>
      <c r="R123" s="20"/>
      <c r="S123" s="20"/>
      <c r="T123" s="22"/>
      <c r="U123" s="22"/>
      <c r="V123" s="22"/>
      <c r="W123" s="1"/>
      <c r="X123" s="1"/>
      <c r="Y123" s="1"/>
    </row>
    <row r="124" spans="1:25" x14ac:dyDescent="0.25">
      <c r="A124" s="15" t="s">
        <v>30</v>
      </c>
      <c r="B124" s="16">
        <f ca="1">RANDBETWEEN(1,COUNTA($A:$A)*10)</f>
        <v>553</v>
      </c>
      <c r="C124" s="16">
        <v>2</v>
      </c>
      <c r="D124" s="16"/>
      <c r="E124" s="16"/>
      <c r="F124" s="46" t="str">
        <f>IF(Table1[[#This Row],[GrownUps]]="",Table1[[#This Row],[Word]],Table1[[#This Row],[GrownUps]])</f>
        <v>rabbit</v>
      </c>
      <c r="G124" s="46" t="str">
        <f>IF(LEN(Table1[[#This Row],[Grownups Combined]])&gt;truncate,LEFT(Table1[[#This Row],[Grownups Combined]]&amp;" ",FIND(" ",Table1[[#This Row],[Grownups Combined]]&amp;" ",truncate-3)), Table1[[#This Row],[Grownups Combined]])</f>
        <v>rabbit</v>
      </c>
      <c r="H124" s="46" t="str">
        <f>LEFT(IF(LEN(Table1[[#This Row],[Grownups Combined]])&gt;truncate,TRIM(MID(Table1[[#This Row],[Grownups Combined]],LEN(Table1[[#This Row],[Grownups Line 1]]),200)),""),truncate)</f>
        <v/>
      </c>
      <c r="I124" s="16">
        <f>LEN(A124)</f>
        <v>6</v>
      </c>
      <c r="J124" s="48">
        <f>LEN(Table1[[#This Row],[Grownups Combined]])</f>
        <v>6</v>
      </c>
      <c r="K124" s="25" t="s">
        <v>299</v>
      </c>
      <c r="L124" s="25" t="str">
        <f>IF(OR((COUNTIF(A:A,D124)+COUNTIF(D:D,D124))&gt;1, (COUNTIF(A:A,A124)+COUNTIF(D:D,A124))&gt;1),"DUPLICATE","OK")</f>
        <v>DUPLICATE</v>
      </c>
      <c r="N124" s="17"/>
      <c r="O124" s="17"/>
      <c r="P124" s="17"/>
      <c r="Q124" s="20"/>
      <c r="R124" s="20"/>
      <c r="S124" s="20"/>
      <c r="T124" s="22"/>
      <c r="U124" s="22"/>
      <c r="V124" s="22"/>
      <c r="W124" s="1"/>
      <c r="X124" s="1"/>
      <c r="Y124" s="1"/>
    </row>
    <row r="125" spans="1:25" x14ac:dyDescent="0.25">
      <c r="A125" s="15" t="s">
        <v>302</v>
      </c>
      <c r="B125" s="16">
        <f ca="1">RANDBETWEEN(1,COUNTA($A:$A)*10)</f>
        <v>1717</v>
      </c>
      <c r="C125" s="16">
        <v>2</v>
      </c>
      <c r="D125" s="16"/>
      <c r="E125" s="16"/>
      <c r="F125" s="46" t="str">
        <f>IF(Table1[[#This Row],[GrownUps]]="",Table1[[#This Row],[Word]],Table1[[#This Row],[GrownUps]])</f>
        <v>jumping</v>
      </c>
      <c r="G125" s="46" t="str">
        <f>IF(LEN(Table1[[#This Row],[Grownups Combined]])&gt;truncate,LEFT(Table1[[#This Row],[Grownups Combined]]&amp;" ",FIND(" ",Table1[[#This Row],[Grownups Combined]]&amp;" ",truncate-3)), Table1[[#This Row],[Grownups Combined]])</f>
        <v>jumping</v>
      </c>
      <c r="H125" s="46" t="str">
        <f>LEFT(IF(LEN(Table1[[#This Row],[Grownups Combined]])&gt;truncate,TRIM(MID(Table1[[#This Row],[Grownups Combined]],LEN(Table1[[#This Row],[Grownups Line 1]]),200)),""),truncate)</f>
        <v/>
      </c>
      <c r="I125" s="16">
        <f>LEN(A125)</f>
        <v>7</v>
      </c>
      <c r="J125" s="48">
        <f>LEN(Table1[[#This Row],[Grownups Combined]])</f>
        <v>7</v>
      </c>
      <c r="K125" s="25" t="s">
        <v>299</v>
      </c>
      <c r="L125" s="25" t="str">
        <f>IF(OR((COUNTIF(A:A,D125)+COUNTIF(D:D,D125))&gt;1, (COUNTIF(A:A,A125)+COUNTIF(D:D,A125))&gt;1),"DUPLICATE","OK")</f>
        <v>OK</v>
      </c>
      <c r="N125" s="17"/>
      <c r="O125" s="17"/>
      <c r="P125" s="17"/>
      <c r="Q125" s="20"/>
      <c r="R125" s="20"/>
      <c r="S125" s="20"/>
      <c r="T125" s="22"/>
      <c r="U125" s="22"/>
      <c r="V125" s="22"/>
      <c r="W125" s="1"/>
      <c r="X125" s="1"/>
      <c r="Y125" s="1"/>
    </row>
    <row r="126" spans="1:25" x14ac:dyDescent="0.25">
      <c r="A126" s="15" t="s">
        <v>4</v>
      </c>
      <c r="B126" s="16">
        <f ca="1">RANDBETWEEN(1,COUNTA($A:$A)*10)</f>
        <v>925</v>
      </c>
      <c r="C126" s="16">
        <v>2</v>
      </c>
      <c r="D126" s="16"/>
      <c r="E126" s="16"/>
      <c r="F126" s="16" t="str">
        <f>IF(Table1[[#This Row],[GrownUps]]="",Table1[[#This Row],[Word]],Table1[[#This Row],[GrownUps]])</f>
        <v>penguin</v>
      </c>
      <c r="G126" s="16" t="str">
        <f>IF(LEN(Table1[[#This Row],[Grownups Combined]])&gt;truncate,LEFT(Table1[[#This Row],[Grownups Combined]]&amp;" ",FIND(" ",Table1[[#This Row],[Grownups Combined]]&amp;" ",truncate-3)), Table1[[#This Row],[Grownups Combined]])</f>
        <v>penguin</v>
      </c>
      <c r="H126" s="16" t="str">
        <f>LEFT(IF(LEN(Table1[[#This Row],[Grownups Combined]])&gt;truncate,TRIM(MID(Table1[[#This Row],[Grownups Combined]],LEN(Table1[[#This Row],[Grownups Line 1]]),200)),""),truncate)</f>
        <v/>
      </c>
      <c r="I126" s="16">
        <f>LEN(A126)</f>
        <v>7</v>
      </c>
      <c r="J126" s="25">
        <f>LEN(Table1[[#This Row],[Grownups Combined]])</f>
        <v>7</v>
      </c>
      <c r="K126" s="25" t="s">
        <v>299</v>
      </c>
      <c r="L126" s="25" t="str">
        <f>IF(OR((COUNTIF(A:A,D126)+COUNTIF(D:D,D126))&gt;1, (COUNTIF(A:A,A126)+COUNTIF(D:D,A126))&gt;1),"DUPLICATE","OK")</f>
        <v>OK</v>
      </c>
      <c r="N126" s="17"/>
      <c r="O126" s="17"/>
      <c r="P126" s="17"/>
      <c r="Q126" s="20"/>
      <c r="R126" s="20"/>
      <c r="S126" s="20"/>
      <c r="T126" s="22"/>
      <c r="U126" s="22"/>
      <c r="V126" s="22"/>
      <c r="W126" s="1"/>
      <c r="X126" s="1"/>
      <c r="Y126" s="1"/>
    </row>
    <row r="127" spans="1:25" x14ac:dyDescent="0.25">
      <c r="A127" s="15" t="s">
        <v>10</v>
      </c>
      <c r="B127" s="16">
        <f ca="1">RANDBETWEEN(1,COUNTA($A:$A)*10)</f>
        <v>755</v>
      </c>
      <c r="C127" s="16">
        <v>2</v>
      </c>
      <c r="D127" s="16" t="s">
        <v>284</v>
      </c>
      <c r="E127" s="16"/>
      <c r="F127" s="16" t="str">
        <f>IF(Table1[[#This Row],[GrownUps]]="",Table1[[#This Row],[Word]],Table1[[#This Row],[GrownUps]])</f>
        <v>electric scooter</v>
      </c>
      <c r="G127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electric scooter </v>
      </c>
      <c r="H127" s="16" t="str">
        <f>LEFT(IF(LEN(Table1[[#This Row],[Grownups Combined]])&gt;truncate,TRIM(MID(Table1[[#This Row],[Grownups Combined]],LEN(Table1[[#This Row],[Grownups Line 1]]),200)),""),truncate)</f>
        <v/>
      </c>
      <c r="I127" s="16">
        <f>LEN(A127)</f>
        <v>7</v>
      </c>
      <c r="J127" s="25">
        <f>LEN(Table1[[#This Row],[Grownups Combined]])</f>
        <v>16</v>
      </c>
      <c r="K127" s="25" t="s">
        <v>299</v>
      </c>
      <c r="L127" s="25" t="str">
        <f>IF(OR((COUNTIF(A:A,D127)+COUNTIF(D:D,D127))&gt;1, (COUNTIF(A:A,A127)+COUNTIF(D:D,A127))&gt;1),"DUPLICATE","OK")</f>
        <v>OK</v>
      </c>
      <c r="N127" s="17"/>
      <c r="O127" s="17"/>
      <c r="P127" s="17"/>
      <c r="Q127" s="20"/>
      <c r="R127" s="20"/>
      <c r="S127" s="20"/>
      <c r="T127" s="22"/>
      <c r="U127" s="22"/>
      <c r="V127" s="22"/>
      <c r="W127" s="1"/>
      <c r="X127" s="1"/>
      <c r="Y127" s="1"/>
    </row>
    <row r="128" spans="1:25" x14ac:dyDescent="0.25">
      <c r="A128" s="15" t="s">
        <v>239</v>
      </c>
      <c r="B128" s="16">
        <f ca="1">RANDBETWEEN(1,COUNTA($A:$A)*10)</f>
        <v>842</v>
      </c>
      <c r="C128" s="16">
        <v>2</v>
      </c>
      <c r="D128" s="16"/>
      <c r="E128" s="16"/>
      <c r="F128" s="16" t="str">
        <f>IF(Table1[[#This Row],[GrownUps]]="",Table1[[#This Row],[Word]],Table1[[#This Row],[GrownUps]])</f>
        <v>trouser</v>
      </c>
      <c r="G128" s="16" t="str">
        <f>IF(LEN(Table1[[#This Row],[Grownups Combined]])&gt;truncate,LEFT(Table1[[#This Row],[Grownups Combined]]&amp;" ",FIND(" ",Table1[[#This Row],[Grownups Combined]]&amp;" ",truncate-3)), Table1[[#This Row],[Grownups Combined]])</f>
        <v>trouser</v>
      </c>
      <c r="H128" s="16" t="str">
        <f>LEFT(IF(LEN(Table1[[#This Row],[Grownups Combined]])&gt;truncate,TRIM(MID(Table1[[#This Row],[Grownups Combined]],LEN(Table1[[#This Row],[Grownups Line 1]]),200)),""),truncate)</f>
        <v/>
      </c>
      <c r="I128" s="16">
        <f>LEN(A128)</f>
        <v>7</v>
      </c>
      <c r="J128" s="25">
        <f>LEN(Table1[[#This Row],[Grownups Combined]])</f>
        <v>7</v>
      </c>
      <c r="K128" s="25" t="s">
        <v>299</v>
      </c>
      <c r="L128" s="25" t="str">
        <f>IF(OR((COUNTIF(A:A,D128)+COUNTIF(D:D,D128))&gt;1, (COUNTIF(A:A,A128)+COUNTIF(D:D,A128))&gt;1),"DUPLICATE","OK")</f>
        <v>OK</v>
      </c>
      <c r="N128" s="17"/>
      <c r="O128" s="17"/>
      <c r="P128" s="17"/>
      <c r="Q128" s="20"/>
      <c r="R128" s="20"/>
      <c r="S128" s="20"/>
      <c r="T128" s="22"/>
      <c r="U128" s="22"/>
      <c r="V128" s="22"/>
      <c r="W128" s="1"/>
      <c r="X128" s="1"/>
      <c r="Y128" s="1"/>
    </row>
    <row r="129" spans="1:25" x14ac:dyDescent="0.25">
      <c r="A129" s="15" t="s">
        <v>313</v>
      </c>
      <c r="B129" s="16">
        <f ca="1">RANDBETWEEN(1,COUNTA($A:$A)*10)</f>
        <v>518</v>
      </c>
      <c r="C129" s="16">
        <v>2</v>
      </c>
      <c r="D129" s="16"/>
      <c r="E129" s="16"/>
      <c r="F129" s="46" t="str">
        <f>IF(Table1[[#This Row],[GrownUps]]="",Table1[[#This Row],[Word]],Table1[[#This Row],[GrownUps]])</f>
        <v>bedroom</v>
      </c>
      <c r="G129" s="46" t="str">
        <f>IF(LEN(Table1[[#This Row],[Grownups Combined]])&gt;truncate,LEFT(Table1[[#This Row],[Grownups Combined]]&amp;" ",FIND(" ",Table1[[#This Row],[Grownups Combined]]&amp;" ",truncate-3)), Table1[[#This Row],[Grownups Combined]])</f>
        <v>bedroom</v>
      </c>
      <c r="H129" s="46" t="str">
        <f>LEFT(IF(LEN(Table1[[#This Row],[Grownups Combined]])&gt;truncate,TRIM(MID(Table1[[#This Row],[Grownups Combined]],LEN(Table1[[#This Row],[Grownups Line 1]]),200)),""),truncate)</f>
        <v/>
      </c>
      <c r="I129" s="16">
        <f>LEN(A129)</f>
        <v>7</v>
      </c>
      <c r="J129" s="48">
        <f>LEN(Table1[[#This Row],[Grownups Combined]])</f>
        <v>7</v>
      </c>
      <c r="K129" s="25"/>
      <c r="L129" s="25" t="str">
        <f>IF(OR((COUNTIF(A:A,D129)+COUNTIF(D:D,D129))&gt;1, (COUNTIF(A:A,A129)+COUNTIF(D:D,A129))&gt;1),"DUPLICATE","OK")</f>
        <v>OK</v>
      </c>
      <c r="N129" s="17"/>
      <c r="O129" s="17"/>
      <c r="P129" s="17"/>
      <c r="Q129" s="20"/>
      <c r="R129" s="20"/>
      <c r="S129" s="20"/>
      <c r="T129" s="22"/>
      <c r="U129" s="22"/>
      <c r="V129" s="22"/>
      <c r="W129" s="1"/>
      <c r="X129" s="1"/>
      <c r="Y129" s="1"/>
    </row>
    <row r="130" spans="1:25" x14ac:dyDescent="0.25">
      <c r="A130" s="15" t="s">
        <v>130</v>
      </c>
      <c r="B130" s="16">
        <f ca="1">RANDBETWEEN(1,COUNTA($A:$A)*10)</f>
        <v>837</v>
      </c>
      <c r="C130" s="16">
        <v>2</v>
      </c>
      <c r="D130" s="16"/>
      <c r="E130" s="16"/>
      <c r="F130" s="46" t="str">
        <f>IF(Table1[[#This Row],[GrownUps]]="",Table1[[#This Row],[Word]],Table1[[#This Row],[GrownUps]])</f>
        <v>dolphin</v>
      </c>
      <c r="G130" s="46" t="str">
        <f>IF(LEN(Table1[[#This Row],[Grownups Combined]])&gt;truncate,LEFT(Table1[[#This Row],[Grownups Combined]]&amp;" ",FIND(" ",Table1[[#This Row],[Grownups Combined]]&amp;" ",truncate-3)), Table1[[#This Row],[Grownups Combined]])</f>
        <v>dolphin</v>
      </c>
      <c r="H130" s="46" t="str">
        <f>LEFT(IF(LEN(Table1[[#This Row],[Grownups Combined]])&gt;truncate,TRIM(MID(Table1[[#This Row],[Grownups Combined]],LEN(Table1[[#This Row],[Grownups Line 1]]),200)),""),truncate)</f>
        <v/>
      </c>
      <c r="I130" s="16">
        <f>LEN(A130)</f>
        <v>7</v>
      </c>
      <c r="J130" s="48">
        <f>LEN(Table1[[#This Row],[Grownups Combined]])</f>
        <v>7</v>
      </c>
      <c r="K130" s="25" t="s">
        <v>299</v>
      </c>
      <c r="L130" s="25" t="str">
        <f>IF(OR((COUNTIF(A:A,D130)+COUNTIF(D:D,D130))&gt;1, (COUNTIF(A:A,A130)+COUNTIF(D:D,A130))&gt;1),"DUPLICATE","OK")</f>
        <v>OK</v>
      </c>
      <c r="N130" s="17"/>
      <c r="O130" s="17"/>
      <c r="P130" s="17"/>
      <c r="Q130" s="20"/>
      <c r="R130" s="20"/>
      <c r="S130" s="20"/>
      <c r="T130" s="22"/>
      <c r="U130" s="22"/>
      <c r="V130" s="22"/>
      <c r="W130" s="1"/>
      <c r="X130" s="1"/>
      <c r="Y130" s="1"/>
    </row>
    <row r="131" spans="1:25" x14ac:dyDescent="0.25">
      <c r="A131" s="15" t="s">
        <v>3</v>
      </c>
      <c r="B131" s="16">
        <f ca="1">RANDBETWEEN(1,COUNTA($A:$A)*10)</f>
        <v>1384</v>
      </c>
      <c r="C131" s="16">
        <v>2</v>
      </c>
      <c r="D131" s="16"/>
      <c r="E131" s="16"/>
      <c r="F131" s="16" t="str">
        <f>IF(Table1[[#This Row],[GrownUps]]="",Table1[[#This Row],[Word]],Table1[[#This Row],[GrownUps]])</f>
        <v>glasses</v>
      </c>
      <c r="G131" s="16" t="str">
        <f>IF(LEN(Table1[[#This Row],[Grownups Combined]])&gt;truncate,LEFT(Table1[[#This Row],[Grownups Combined]]&amp;" ",FIND(" ",Table1[[#This Row],[Grownups Combined]]&amp;" ",truncate-3)), Table1[[#This Row],[Grownups Combined]])</f>
        <v>glasses</v>
      </c>
      <c r="H131" s="16" t="str">
        <f>LEFT(IF(LEN(Table1[[#This Row],[Grownups Combined]])&gt;truncate,TRIM(MID(Table1[[#This Row],[Grownups Combined]],LEN(Table1[[#This Row],[Grownups Line 1]]),200)),""),truncate)</f>
        <v/>
      </c>
      <c r="I131" s="16">
        <f>LEN(A131)</f>
        <v>7</v>
      </c>
      <c r="J131" s="25">
        <f>LEN(Table1[[#This Row],[Grownups Combined]])</f>
        <v>7</v>
      </c>
      <c r="K131" s="25" t="s">
        <v>299</v>
      </c>
      <c r="L131" s="25" t="str">
        <f>IF(OR((COUNTIF(A:A,D131)+COUNTIF(D:D,D131))&gt;1, (COUNTIF(A:A,A131)+COUNTIF(D:D,A131))&gt;1),"DUPLICATE","OK")</f>
        <v>OK</v>
      </c>
      <c r="N131" s="17"/>
      <c r="O131" s="17"/>
      <c r="P131" s="17"/>
      <c r="Q131" s="20"/>
      <c r="R131" s="20"/>
      <c r="S131" s="20"/>
      <c r="T131" s="22"/>
      <c r="U131" s="22"/>
      <c r="V131" s="22"/>
      <c r="W131" s="1"/>
      <c r="X131" s="1"/>
      <c r="Y131" s="1"/>
    </row>
    <row r="132" spans="1:25" x14ac:dyDescent="0.25">
      <c r="A132" s="15" t="s">
        <v>53</v>
      </c>
      <c r="B132" s="16">
        <f ca="1">RANDBETWEEN(1,COUNTA($A:$A)*10)</f>
        <v>504</v>
      </c>
      <c r="C132" s="16">
        <v>2</v>
      </c>
      <c r="D132" s="16"/>
      <c r="E132" s="16"/>
      <c r="F132" s="16" t="str">
        <f>IF(Table1[[#This Row],[GrownUps]]="",Table1[[#This Row],[Word]],Table1[[#This Row],[GrownUps]])</f>
        <v>mermaid</v>
      </c>
      <c r="G132" s="16" t="str">
        <f>IF(LEN(Table1[[#This Row],[Grownups Combined]])&gt;truncate,LEFT(Table1[[#This Row],[Grownups Combined]]&amp;" ",FIND(" ",Table1[[#This Row],[Grownups Combined]]&amp;" ",truncate-3)), Table1[[#This Row],[Grownups Combined]])</f>
        <v>mermaid</v>
      </c>
      <c r="H132" s="16" t="str">
        <f>LEFT(IF(LEN(Table1[[#This Row],[Grownups Combined]])&gt;truncate,TRIM(MID(Table1[[#This Row],[Grownups Combined]],LEN(Table1[[#This Row],[Grownups Line 1]]),200)),""),truncate)</f>
        <v/>
      </c>
      <c r="I132" s="16">
        <f>LEN(A132)</f>
        <v>7</v>
      </c>
      <c r="J132" s="25">
        <f>LEN(Table1[[#This Row],[Grownups Combined]])</f>
        <v>7</v>
      </c>
      <c r="K132" s="25" t="s">
        <v>299</v>
      </c>
      <c r="L132" s="25" t="str">
        <f>IF(OR((COUNTIF(A:A,D132)+COUNTIF(D:D,D132))&gt;1, (COUNTIF(A:A,A132)+COUNTIF(D:D,A132))&gt;1),"DUPLICATE","OK")</f>
        <v>OK</v>
      </c>
      <c r="N132" s="17"/>
      <c r="O132" s="17"/>
      <c r="P132" s="17"/>
      <c r="Q132" s="20"/>
      <c r="R132" s="20"/>
      <c r="S132" s="20"/>
      <c r="T132" s="22"/>
      <c r="U132" s="22"/>
      <c r="V132" s="22"/>
      <c r="W132" s="1"/>
      <c r="X132" s="1"/>
      <c r="Y132" s="1"/>
    </row>
    <row r="133" spans="1:25" x14ac:dyDescent="0.25">
      <c r="A133" s="15" t="s">
        <v>45</v>
      </c>
      <c r="B133" s="16">
        <f ca="1">RANDBETWEEN(1,COUNTA($A:$A)*10)</f>
        <v>2001</v>
      </c>
      <c r="C133" s="16">
        <v>2</v>
      </c>
      <c r="D133" s="16"/>
      <c r="E133" s="16"/>
      <c r="F133" s="16" t="str">
        <f>IF(Table1[[#This Row],[GrownUps]]="",Table1[[#This Row],[Word]],Table1[[#This Row],[GrownUps]])</f>
        <v>ladybird</v>
      </c>
      <c r="G133" s="16" t="str">
        <f>IF(LEN(Table1[[#This Row],[Grownups Combined]])&gt;truncate,LEFT(Table1[[#This Row],[Grownups Combined]]&amp;" ",FIND(" ",Table1[[#This Row],[Grownups Combined]]&amp;" ",truncate-3)), Table1[[#This Row],[Grownups Combined]])</f>
        <v>ladybird</v>
      </c>
      <c r="H133" s="16" t="str">
        <f>LEFT(IF(LEN(Table1[[#This Row],[Grownups Combined]])&gt;truncate,TRIM(MID(Table1[[#This Row],[Grownups Combined]],LEN(Table1[[#This Row],[Grownups Line 1]]),200)),""),truncate)</f>
        <v/>
      </c>
      <c r="I133" s="16">
        <f>LEN(A133)</f>
        <v>8</v>
      </c>
      <c r="J133" s="25">
        <f>LEN(Table1[[#This Row],[Grownups Combined]])</f>
        <v>8</v>
      </c>
      <c r="K133" s="25" t="s">
        <v>299</v>
      </c>
      <c r="L133" s="25" t="str">
        <f>IF(OR((COUNTIF(A:A,D133)+COUNTIF(D:D,D133))&gt;1, (COUNTIF(A:A,A133)+COUNTIF(D:D,A133))&gt;1),"DUPLICATE","OK")</f>
        <v>OK</v>
      </c>
      <c r="N133" s="17"/>
      <c r="O133" s="17"/>
      <c r="P133" s="17"/>
      <c r="Q133" s="20"/>
      <c r="R133" s="20"/>
      <c r="S133" s="20"/>
      <c r="T133" s="22"/>
      <c r="U133" s="22"/>
      <c r="V133" s="22"/>
      <c r="W133" s="1"/>
      <c r="X133" s="1"/>
      <c r="Y133" s="1"/>
    </row>
    <row r="134" spans="1:25" x14ac:dyDescent="0.25">
      <c r="A134" s="15" t="s">
        <v>244</v>
      </c>
      <c r="B134" s="16">
        <f ca="1">RANDBETWEEN(1,COUNTA($A:$A)*10)</f>
        <v>2138</v>
      </c>
      <c r="C134" s="16">
        <v>2</v>
      </c>
      <c r="D134" s="16"/>
      <c r="E134" s="16"/>
      <c r="F134" s="16" t="str">
        <f>IF(Table1[[#This Row],[GrownUps]]="",Table1[[#This Row],[Word]],Table1[[#This Row],[GrownUps]])</f>
        <v>mushroom</v>
      </c>
      <c r="G134" s="16" t="str">
        <f>IF(LEN(Table1[[#This Row],[Grownups Combined]])&gt;truncate,LEFT(Table1[[#This Row],[Grownups Combined]]&amp;" ",FIND(" ",Table1[[#This Row],[Grownups Combined]]&amp;" ",truncate-3)), Table1[[#This Row],[Grownups Combined]])</f>
        <v>mushroom</v>
      </c>
      <c r="H134" s="16" t="str">
        <f>LEFT(IF(LEN(Table1[[#This Row],[Grownups Combined]])&gt;truncate,TRIM(MID(Table1[[#This Row],[Grownups Combined]],LEN(Table1[[#This Row],[Grownups Line 1]]),200)),""),truncate)</f>
        <v/>
      </c>
      <c r="I134" s="16">
        <f>LEN(A134)</f>
        <v>8</v>
      </c>
      <c r="J134" s="25">
        <f>LEN(Table1[[#This Row],[Grownups Combined]])</f>
        <v>8</v>
      </c>
      <c r="K134" s="25" t="s">
        <v>299</v>
      </c>
      <c r="L134" s="25" t="str">
        <f>IF(OR((COUNTIF(A:A,D134)+COUNTIF(D:D,D134))&gt;1, (COUNTIF(A:A,A134)+COUNTIF(D:D,A134))&gt;1),"DUPLICATE","OK")</f>
        <v>OK</v>
      </c>
      <c r="N134" s="17"/>
      <c r="O134" s="17"/>
      <c r="P134" s="17"/>
      <c r="Q134" s="20"/>
      <c r="R134" s="20"/>
      <c r="S134" s="20"/>
      <c r="T134" s="22"/>
      <c r="U134" s="22"/>
      <c r="V134" s="22"/>
      <c r="W134" s="1"/>
      <c r="X134" s="1"/>
      <c r="Y134" s="1"/>
    </row>
    <row r="135" spans="1:25" x14ac:dyDescent="0.25">
      <c r="A135" s="15" t="s">
        <v>237</v>
      </c>
      <c r="B135" s="16">
        <f ca="1">RANDBETWEEN(1,COUNTA($A:$A)*10)</f>
        <v>658</v>
      </c>
      <c r="C135" s="16">
        <v>2</v>
      </c>
      <c r="D135" s="16"/>
      <c r="E135" s="16"/>
      <c r="F135" s="16" t="str">
        <f>IF(Table1[[#This Row],[GrownUps]]="",Table1[[#This Row],[Word]],Table1[[#This Row],[GrownUps]])</f>
        <v>necklace</v>
      </c>
      <c r="G135" s="16" t="str">
        <f>IF(LEN(Table1[[#This Row],[Grownups Combined]])&gt;truncate,LEFT(Table1[[#This Row],[Grownups Combined]]&amp;" ",FIND(" ",Table1[[#This Row],[Grownups Combined]]&amp;" ",truncate-3)), Table1[[#This Row],[Grownups Combined]])</f>
        <v>necklace</v>
      </c>
      <c r="H135" s="16" t="str">
        <f>LEFT(IF(LEN(Table1[[#This Row],[Grownups Combined]])&gt;truncate,TRIM(MID(Table1[[#This Row],[Grownups Combined]],LEN(Table1[[#This Row],[Grownups Line 1]]),200)),""),truncate)</f>
        <v/>
      </c>
      <c r="I135" s="16">
        <f>LEN(A135)</f>
        <v>8</v>
      </c>
      <c r="J135" s="25">
        <f>LEN(Table1[[#This Row],[Grownups Combined]])</f>
        <v>8</v>
      </c>
      <c r="K135" s="25" t="s">
        <v>299</v>
      </c>
      <c r="L135" s="25" t="str">
        <f>IF(OR((COUNTIF(A:A,D135)+COUNTIF(D:D,D135))&gt;1, (COUNTIF(A:A,A135)+COUNTIF(D:D,A135))&gt;1),"DUPLICATE","OK")</f>
        <v>OK</v>
      </c>
      <c r="N135" s="17"/>
      <c r="O135" s="17"/>
      <c r="P135" s="17"/>
      <c r="Q135" s="20"/>
      <c r="R135" s="20"/>
      <c r="S135" s="20"/>
      <c r="T135" s="22"/>
      <c r="U135" s="22"/>
      <c r="V135" s="22"/>
      <c r="W135" s="1"/>
      <c r="X135" s="1"/>
      <c r="Y135" s="1"/>
    </row>
    <row r="136" spans="1:25" x14ac:dyDescent="0.25">
      <c r="A136" s="15" t="s">
        <v>42</v>
      </c>
      <c r="B136" s="16">
        <f ca="1">RANDBETWEEN(1,COUNTA($A:$A)*10)</f>
        <v>1806</v>
      </c>
      <c r="C136" s="16">
        <v>2</v>
      </c>
      <c r="D136" s="16"/>
      <c r="E136" s="16"/>
      <c r="F136" s="16" t="str">
        <f>IF(Table1[[#This Row],[GrownUps]]="",Table1[[#This Row],[Word]],Table1[[#This Row],[GrownUps]])</f>
        <v>umbrella</v>
      </c>
      <c r="G136" s="16" t="str">
        <f>IF(LEN(Table1[[#This Row],[Grownups Combined]])&gt;truncate,LEFT(Table1[[#This Row],[Grownups Combined]]&amp;" ",FIND(" ",Table1[[#This Row],[Grownups Combined]]&amp;" ",truncate-3)), Table1[[#This Row],[Grownups Combined]])</f>
        <v>umbrella</v>
      </c>
      <c r="H136" s="16" t="str">
        <f>LEFT(IF(LEN(Table1[[#This Row],[Grownups Combined]])&gt;truncate,TRIM(MID(Table1[[#This Row],[Grownups Combined]],LEN(Table1[[#This Row],[Grownups Line 1]]),200)),""),truncate)</f>
        <v/>
      </c>
      <c r="I136" s="16">
        <f>LEN(A136)</f>
        <v>8</v>
      </c>
      <c r="J136" s="25">
        <f>LEN(Table1[[#This Row],[Grownups Combined]])</f>
        <v>8</v>
      </c>
      <c r="K136" s="25" t="s">
        <v>299</v>
      </c>
      <c r="L136" s="25" t="str">
        <f>IF(OR((COUNTIF(A:A,D136)+COUNTIF(D:D,D136))&gt;1, (COUNTIF(A:A,A136)+COUNTIF(D:D,A136))&gt;1),"DUPLICATE","OK")</f>
        <v>OK</v>
      </c>
      <c r="N136" s="17"/>
      <c r="O136" s="17"/>
      <c r="P136" s="17"/>
      <c r="Q136" s="20"/>
      <c r="R136" s="20"/>
      <c r="S136" s="20"/>
      <c r="T136" s="22"/>
      <c r="U136" s="22"/>
      <c r="V136" s="22"/>
      <c r="W136" s="1"/>
      <c r="X136" s="1"/>
      <c r="Y136" s="1"/>
    </row>
    <row r="137" spans="1:25" x14ac:dyDescent="0.25">
      <c r="A137" s="15" t="s">
        <v>82</v>
      </c>
      <c r="B137" s="16">
        <f ca="1">RANDBETWEEN(1,COUNTA($A:$A)*10)</f>
        <v>768</v>
      </c>
      <c r="C137" s="16">
        <v>2</v>
      </c>
      <c r="D137" s="16" t="s">
        <v>256</v>
      </c>
      <c r="E137" s="16"/>
      <c r="F137" s="16" t="str">
        <f>IF(Table1[[#This Row],[GrownUps]]="",Table1[[#This Row],[Word]],Table1[[#This Row],[GrownUps]])</f>
        <v>camping</v>
      </c>
      <c r="G137" s="16" t="str">
        <f>IF(LEN(Table1[[#This Row],[Grownups Combined]])&gt;truncate,LEFT(Table1[[#This Row],[Grownups Combined]]&amp;" ",FIND(" ",Table1[[#This Row],[Grownups Combined]]&amp;" ",truncate-3)), Table1[[#This Row],[Grownups Combined]])</f>
        <v>camping</v>
      </c>
      <c r="H137" s="16" t="str">
        <f>LEFT(IF(LEN(Table1[[#This Row],[Grownups Combined]])&gt;truncate,TRIM(MID(Table1[[#This Row],[Grownups Combined]],LEN(Table1[[#This Row],[Grownups Line 1]]),200)),""),truncate)</f>
        <v/>
      </c>
      <c r="I137" s="16">
        <f>LEN(A137)</f>
        <v>8</v>
      </c>
      <c r="J137" s="25">
        <f>LEN(Table1[[#This Row],[Grownups Combined]])</f>
        <v>7</v>
      </c>
      <c r="K137" s="25" t="s">
        <v>299</v>
      </c>
      <c r="L137" s="25" t="str">
        <f>IF(OR((COUNTIF(A:A,D137)+COUNTIF(D:D,D137))&gt;1, (COUNTIF(A:A,A137)+COUNTIF(D:D,A137))&gt;1),"DUPLICATE","OK")</f>
        <v>OK</v>
      </c>
      <c r="N137" s="17"/>
      <c r="O137" s="17"/>
      <c r="P137" s="17"/>
      <c r="Q137" s="20"/>
      <c r="R137" s="20"/>
      <c r="S137" s="20"/>
      <c r="T137" s="22"/>
      <c r="U137" s="22"/>
      <c r="V137" s="22"/>
      <c r="W137" s="1"/>
      <c r="X137" s="1"/>
      <c r="Y137" s="1"/>
    </row>
    <row r="138" spans="1:25" x14ac:dyDescent="0.25">
      <c r="A138" s="15" t="s">
        <v>249</v>
      </c>
      <c r="B138" s="16">
        <f ca="1">RANDBETWEEN(1,COUNTA($A:$A)*10)</f>
        <v>1105</v>
      </c>
      <c r="C138" s="16">
        <v>2</v>
      </c>
      <c r="D138" s="16" t="s">
        <v>251</v>
      </c>
      <c r="E138" s="16"/>
      <c r="F138" s="16" t="str">
        <f>IF(Table1[[#This Row],[GrownUps]]="",Table1[[#This Row],[Word]],Table1[[#This Row],[GrownUps]])</f>
        <v>nativity play</v>
      </c>
      <c r="G138" s="16" t="str">
        <f>IF(LEN(Table1[[#This Row],[Grownups Combined]])&gt;truncate,LEFT(Table1[[#This Row],[Grownups Combined]]&amp;" ",FIND(" ",Table1[[#This Row],[Grownups Combined]]&amp;" ",truncate-3)), Table1[[#This Row],[Grownups Combined]])</f>
        <v>nativity play</v>
      </c>
      <c r="H138" s="16" t="str">
        <f>LEFT(IF(LEN(Table1[[#This Row],[Grownups Combined]])&gt;truncate,TRIM(MID(Table1[[#This Row],[Grownups Combined]],LEN(Table1[[#This Row],[Grownups Line 1]]),200)),""),truncate)</f>
        <v/>
      </c>
      <c r="I138" s="16">
        <f>LEN(A138)</f>
        <v>8</v>
      </c>
      <c r="J138" s="25">
        <f>LEN(Table1[[#This Row],[Grownups Combined]])</f>
        <v>13</v>
      </c>
      <c r="K138" s="25" t="s">
        <v>299</v>
      </c>
      <c r="L138" s="25" t="str">
        <f>IF(OR((COUNTIF(A:A,D138)+COUNTIF(D:D,D138))&gt;1, (COUNTIF(A:A,A138)+COUNTIF(D:D,A138))&gt;1),"DUPLICATE","OK")</f>
        <v>OK</v>
      </c>
      <c r="N138" s="17"/>
      <c r="O138" s="17"/>
      <c r="P138" s="17"/>
      <c r="Q138" s="20"/>
      <c r="R138" s="20"/>
      <c r="S138" s="20"/>
      <c r="T138" s="22"/>
      <c r="U138" s="22"/>
      <c r="V138" s="22"/>
      <c r="W138" s="1"/>
      <c r="X138" s="1"/>
      <c r="Y138" s="1"/>
    </row>
    <row r="139" spans="1:25" x14ac:dyDescent="0.25">
      <c r="A139" s="15" t="s">
        <v>191</v>
      </c>
      <c r="B139" s="16">
        <f ca="1">RANDBETWEEN(1,COUNTA($A:$A)*10)</f>
        <v>371</v>
      </c>
      <c r="C139" s="16">
        <v>2</v>
      </c>
      <c r="D139" s="16"/>
      <c r="E139" s="16"/>
      <c r="F139" s="46" t="str">
        <f>IF(Table1[[#This Row],[GrownUps]]="",Table1[[#This Row],[Word]],Table1[[#This Row],[GrownUps]])</f>
        <v>dinosaur</v>
      </c>
      <c r="G139" s="46" t="str">
        <f>IF(LEN(Table1[[#This Row],[Grownups Combined]])&gt;truncate,LEFT(Table1[[#This Row],[Grownups Combined]]&amp;" ",FIND(" ",Table1[[#This Row],[Grownups Combined]]&amp;" ",truncate-3)), Table1[[#This Row],[Grownups Combined]])</f>
        <v>dinosaur</v>
      </c>
      <c r="H139" s="46" t="str">
        <f>LEFT(IF(LEN(Table1[[#This Row],[Grownups Combined]])&gt;truncate,TRIM(MID(Table1[[#This Row],[Grownups Combined]],LEN(Table1[[#This Row],[Grownups Line 1]]),200)),""),truncate)</f>
        <v/>
      </c>
      <c r="I139" s="16">
        <f>LEN(A139)</f>
        <v>8</v>
      </c>
      <c r="J139" s="48">
        <f>LEN(Table1[[#This Row],[Grownups Combined]])</f>
        <v>8</v>
      </c>
      <c r="K139" s="25" t="s">
        <v>299</v>
      </c>
      <c r="L139" s="25" t="str">
        <f>IF(OR((COUNTIF(A:A,D139)+COUNTIF(D:D,D139))&gt;1, (COUNTIF(A:A,A139)+COUNTIF(D:D,A139))&gt;1),"DUPLICATE","OK")</f>
        <v>OK</v>
      </c>
      <c r="N139" s="17"/>
      <c r="O139" s="17"/>
      <c r="P139" s="17"/>
      <c r="Q139" s="20"/>
      <c r="R139" s="20"/>
      <c r="S139" s="20"/>
      <c r="T139" s="22"/>
      <c r="U139" s="22"/>
      <c r="V139" s="22"/>
      <c r="W139" s="1"/>
      <c r="X139" s="1"/>
      <c r="Y139" s="1"/>
    </row>
    <row r="140" spans="1:25" x14ac:dyDescent="0.25">
      <c r="A140" s="15" t="s">
        <v>233</v>
      </c>
      <c r="B140" s="16">
        <f ca="1">RANDBETWEEN(1,COUNTA($A:$A)*10)</f>
        <v>1417</v>
      </c>
      <c r="C140" s="16">
        <v>2</v>
      </c>
      <c r="D140" s="16" t="s">
        <v>250</v>
      </c>
      <c r="E140" s="16"/>
      <c r="F140" s="16" t="str">
        <f>IF(Table1[[#This Row],[GrownUps]]="",Table1[[#This Row],[Word]],Table1[[#This Row],[GrownUps]])</f>
        <v>goalkeeper</v>
      </c>
      <c r="G140" s="16" t="str">
        <f>IF(LEN(Table1[[#This Row],[Grownups Combined]])&gt;truncate,LEFT(Table1[[#This Row],[Grownups Combined]]&amp;" ",FIND(" ",Table1[[#This Row],[Grownups Combined]]&amp;" ",truncate-3)), Table1[[#This Row],[Grownups Combined]])</f>
        <v>goalkeeper</v>
      </c>
      <c r="H140" s="16" t="str">
        <f>LEFT(IF(LEN(Table1[[#This Row],[Grownups Combined]])&gt;truncate,TRIM(MID(Table1[[#This Row],[Grownups Combined]],LEN(Table1[[#This Row],[Grownups Line 1]]),200)),""),truncate)</f>
        <v/>
      </c>
      <c r="I140" s="16">
        <f>LEN(A140)</f>
        <v>8</v>
      </c>
      <c r="J140" s="25">
        <f>LEN(Table1[[#This Row],[Grownups Combined]])</f>
        <v>10</v>
      </c>
      <c r="K140" s="25" t="s">
        <v>299</v>
      </c>
      <c r="L140" s="25" t="str">
        <f>IF(OR((COUNTIF(A:A,D140)+COUNTIF(D:D,D140))&gt;1, (COUNTIF(A:A,A140)+COUNTIF(D:D,A140))&gt;1),"DUPLICATE","OK")</f>
        <v>OK</v>
      </c>
      <c r="N140" s="17"/>
      <c r="O140" s="17"/>
      <c r="P140" s="17"/>
      <c r="Q140" s="20"/>
      <c r="R140" s="20"/>
      <c r="S140" s="20"/>
      <c r="T140" s="22"/>
      <c r="U140" s="22"/>
      <c r="V140" s="22"/>
      <c r="W140" s="1"/>
      <c r="X140" s="1"/>
      <c r="Y140" s="1"/>
    </row>
    <row r="141" spans="1:25" x14ac:dyDescent="0.25">
      <c r="A141" s="15" t="s">
        <v>65</v>
      </c>
      <c r="B141" s="16">
        <f ca="1">RANDBETWEEN(1,COUNTA($A:$A)*10)</f>
        <v>1093</v>
      </c>
      <c r="C141" s="16">
        <v>2</v>
      </c>
      <c r="D141" s="16" t="s">
        <v>351</v>
      </c>
      <c r="E141" s="16"/>
      <c r="F141" s="16" t="str">
        <f>IF(Table1[[#This Row],[GrownUps]]="",Table1[[#This Row],[Word]],Table1[[#This Row],[GrownUps]])</f>
        <v>night animals</v>
      </c>
      <c r="G141" s="16" t="str">
        <f>IF(LEN(Table1[[#This Row],[Grownups Combined]])&gt;truncate,LEFT(Table1[[#This Row],[Grownups Combined]]&amp;" ",FIND(" ",Table1[[#This Row],[Grownups Combined]]&amp;" ",truncate-3)), Table1[[#This Row],[Grownups Combined]])</f>
        <v>night animals</v>
      </c>
      <c r="H141" s="16" t="str">
        <f>LEFT(IF(LEN(Table1[[#This Row],[Grownups Combined]])&gt;truncate,TRIM(MID(Table1[[#This Row],[Grownups Combined]],LEN(Table1[[#This Row],[Grownups Line 1]]),200)),""),truncate)</f>
        <v/>
      </c>
      <c r="I141" s="16">
        <f>LEN(A141)</f>
        <v>8</v>
      </c>
      <c r="J141" s="25">
        <f>LEN(Table1[[#This Row],[Grownups Combined]])</f>
        <v>13</v>
      </c>
      <c r="K141" s="25" t="s">
        <v>299</v>
      </c>
      <c r="L141" s="25" t="str">
        <f>IF(OR((COUNTIF(A:A,D141)+COUNTIF(D:D,D141))&gt;1, (COUNTIF(A:A,A141)+COUNTIF(D:D,A141))&gt;1),"DUPLICATE","OK")</f>
        <v>OK</v>
      </c>
      <c r="N141" s="17"/>
      <c r="O141" s="17"/>
      <c r="P141" s="17"/>
      <c r="Q141" s="20"/>
      <c r="R141" s="20"/>
      <c r="S141" s="20"/>
      <c r="T141" s="22"/>
      <c r="U141" s="22"/>
      <c r="V141" s="22"/>
      <c r="W141" s="1"/>
      <c r="X141" s="1"/>
      <c r="Y141" s="1"/>
    </row>
    <row r="142" spans="1:25" x14ac:dyDescent="0.25">
      <c r="A142" s="15" t="s">
        <v>184</v>
      </c>
      <c r="B142" s="16">
        <f ca="1">RANDBETWEEN(1,COUNTA($A:$A)*10)</f>
        <v>1379</v>
      </c>
      <c r="C142" s="16">
        <v>2</v>
      </c>
      <c r="D142" s="16"/>
      <c r="E142" s="16"/>
      <c r="F142" s="16" t="str">
        <f>IF(Table1[[#This Row],[GrownUps]]="",Table1[[#This Row],[Word]],Table1[[#This Row],[GrownUps]])</f>
        <v>mountain</v>
      </c>
      <c r="G142" s="16" t="str">
        <f>IF(LEN(Table1[[#This Row],[Grownups Combined]])&gt;truncate,LEFT(Table1[[#This Row],[Grownups Combined]]&amp;" ",FIND(" ",Table1[[#This Row],[Grownups Combined]]&amp;" ",truncate-3)), Table1[[#This Row],[Grownups Combined]])</f>
        <v>mountain</v>
      </c>
      <c r="H142" s="16" t="str">
        <f>LEFT(IF(LEN(Table1[[#This Row],[Grownups Combined]])&gt;truncate,TRIM(MID(Table1[[#This Row],[Grownups Combined]],LEN(Table1[[#This Row],[Grownups Line 1]]),200)),""),truncate)</f>
        <v/>
      </c>
      <c r="I142" s="16">
        <f>LEN(A142)</f>
        <v>8</v>
      </c>
      <c r="J142" s="25">
        <f>LEN(Table1[[#This Row],[Grownups Combined]])</f>
        <v>8</v>
      </c>
      <c r="K142" s="25" t="s">
        <v>299</v>
      </c>
      <c r="L142" s="25" t="str">
        <f>IF(OR((COUNTIF(A:A,D142)+COUNTIF(D:D,D142))&gt;1, (COUNTIF(A:A,A142)+COUNTIF(D:D,A142))&gt;1),"DUPLICATE","OK")</f>
        <v>OK</v>
      </c>
      <c r="N142" s="17"/>
      <c r="O142" s="17"/>
      <c r="P142" s="17"/>
      <c r="Q142" s="20"/>
      <c r="R142" s="20"/>
      <c r="S142" s="20"/>
      <c r="T142" s="22"/>
      <c r="U142" s="22"/>
      <c r="V142" s="22"/>
      <c r="W142" s="1"/>
      <c r="X142" s="1"/>
      <c r="Y142" s="1"/>
    </row>
    <row r="143" spans="1:25" x14ac:dyDescent="0.25">
      <c r="A143" s="15" t="s">
        <v>210</v>
      </c>
      <c r="B143" s="16">
        <f ca="1">RANDBETWEEN(1,COUNTA($A:$A)*10)</f>
        <v>154</v>
      </c>
      <c r="C143" s="16">
        <v>2</v>
      </c>
      <c r="D143" s="16"/>
      <c r="E143" s="16"/>
      <c r="F143" s="16" t="str">
        <f>IF(Table1[[#This Row],[GrownUps]]="",Table1[[#This Row],[Word]],Table1[[#This Row],[GrownUps]])</f>
        <v>ice cream</v>
      </c>
      <c r="G143" s="16" t="str">
        <f>IF(LEN(Table1[[#This Row],[Grownups Combined]])&gt;truncate,LEFT(Table1[[#This Row],[Grownups Combined]]&amp;" ",FIND(" ",Table1[[#This Row],[Grownups Combined]]&amp;" ",truncate-3)), Table1[[#This Row],[Grownups Combined]])</f>
        <v>ice cream</v>
      </c>
      <c r="H143" s="16" t="str">
        <f>LEFT(IF(LEN(Table1[[#This Row],[Grownups Combined]])&gt;truncate,TRIM(MID(Table1[[#This Row],[Grownups Combined]],LEN(Table1[[#This Row],[Grownups Line 1]]),200)),""),truncate)</f>
        <v/>
      </c>
      <c r="I143" s="16">
        <f>LEN(A143)</f>
        <v>9</v>
      </c>
      <c r="J143" s="25">
        <f>LEN(Table1[[#This Row],[Grownups Combined]])</f>
        <v>9</v>
      </c>
      <c r="K143" s="25" t="s">
        <v>299</v>
      </c>
      <c r="L143" s="25" t="str">
        <f>IF(OR((COUNTIF(A:A,D143)+COUNTIF(D:D,D143))&gt;1, (COUNTIF(A:A,A143)+COUNTIF(D:D,A143))&gt;1),"DUPLICATE","OK")</f>
        <v>OK</v>
      </c>
      <c r="N143" s="17"/>
      <c r="O143" s="17"/>
      <c r="P143" s="17"/>
      <c r="Q143" s="20"/>
      <c r="R143" s="20"/>
      <c r="S143" s="20"/>
      <c r="T143" s="22"/>
      <c r="U143" s="22"/>
      <c r="V143" s="22"/>
      <c r="W143" s="1"/>
      <c r="X143" s="1"/>
      <c r="Y143" s="1"/>
    </row>
    <row r="144" spans="1:25" x14ac:dyDescent="0.25">
      <c r="A144" s="15" t="s">
        <v>8</v>
      </c>
      <c r="B144" s="16">
        <f ca="1">RANDBETWEEN(1,COUNTA($A:$A)*10)</f>
        <v>1467</v>
      </c>
      <c r="C144" s="16">
        <v>2</v>
      </c>
      <c r="D144" s="16"/>
      <c r="E144" s="16"/>
      <c r="F144" s="16" t="str">
        <f>IF(Table1[[#This Row],[GrownUps]]="",Table1[[#This Row],[Word]],Table1[[#This Row],[GrownUps]])</f>
        <v>spaghetti</v>
      </c>
      <c r="G144" s="16" t="str">
        <f>IF(LEN(Table1[[#This Row],[Grownups Combined]])&gt;truncate,LEFT(Table1[[#This Row],[Grownups Combined]]&amp;" ",FIND(" ",Table1[[#This Row],[Grownups Combined]]&amp;" ",truncate-3)), Table1[[#This Row],[Grownups Combined]])</f>
        <v>spaghetti</v>
      </c>
      <c r="H144" s="16" t="str">
        <f>LEFT(IF(LEN(Table1[[#This Row],[Grownups Combined]])&gt;truncate,TRIM(MID(Table1[[#This Row],[Grownups Combined]],LEN(Table1[[#This Row],[Grownups Line 1]]),200)),""),truncate)</f>
        <v/>
      </c>
      <c r="I144" s="16">
        <f>LEN(A144)</f>
        <v>9</v>
      </c>
      <c r="J144" s="25">
        <f>LEN(Table1[[#This Row],[Grownups Combined]])</f>
        <v>9</v>
      </c>
      <c r="K144" s="25" t="s">
        <v>299</v>
      </c>
      <c r="L144" s="25" t="str">
        <f>IF(OR((COUNTIF(A:A,D144)+COUNTIF(D:D,D144))&gt;1, (COUNTIF(A:A,A144)+COUNTIF(D:D,A144))&gt;1),"DUPLICATE","OK")</f>
        <v>OK</v>
      </c>
      <c r="N144" s="17"/>
      <c r="O144" s="17"/>
      <c r="P144" s="17"/>
      <c r="Q144" s="20"/>
      <c r="R144" s="20"/>
      <c r="S144" s="20"/>
      <c r="T144" s="22"/>
      <c r="U144" s="22"/>
      <c r="V144" s="22"/>
      <c r="W144" s="1"/>
      <c r="X144" s="1"/>
      <c r="Y144" s="1"/>
    </row>
    <row r="145" spans="1:25" x14ac:dyDescent="0.25">
      <c r="A145" s="15" t="s">
        <v>309</v>
      </c>
      <c r="B145" s="16">
        <f ca="1">RANDBETWEEN(1,COUNTA($A:$A)*10)</f>
        <v>1276</v>
      </c>
      <c r="C145" s="16">
        <v>2</v>
      </c>
      <c r="D145" s="16"/>
      <c r="E145" s="16"/>
      <c r="F145" s="46" t="str">
        <f>IF(Table1[[#This Row],[GrownUps]]="",Table1[[#This Row],[Word]],Table1[[#This Row],[GrownUps]])</f>
        <v>astronaut</v>
      </c>
      <c r="G145" s="46" t="str">
        <f>IF(LEN(Table1[[#This Row],[Grownups Combined]])&gt;truncate,LEFT(Table1[[#This Row],[Grownups Combined]]&amp;" ",FIND(" ",Table1[[#This Row],[Grownups Combined]]&amp;" ",truncate-3)), Table1[[#This Row],[Grownups Combined]])</f>
        <v>astronaut</v>
      </c>
      <c r="H145" s="46" t="str">
        <f>LEFT(IF(LEN(Table1[[#This Row],[Grownups Combined]])&gt;truncate,TRIM(MID(Table1[[#This Row],[Grownups Combined]],LEN(Table1[[#This Row],[Grownups Line 1]]),200)),""),truncate)</f>
        <v/>
      </c>
      <c r="I145" s="16">
        <f>LEN(A145)</f>
        <v>9</v>
      </c>
      <c r="J145" s="48">
        <f>LEN(Table1[[#This Row],[Grownups Combined]])</f>
        <v>9</v>
      </c>
      <c r="K145" s="25" t="s">
        <v>299</v>
      </c>
      <c r="L145" s="25" t="str">
        <f>IF(OR((COUNTIF(A:A,D145)+COUNTIF(D:D,D145))&gt;1, (COUNTIF(A:A,A145)+COUNTIF(D:D,A145))&gt;1),"DUPLICATE","OK")</f>
        <v>OK</v>
      </c>
      <c r="N145" s="17"/>
      <c r="O145" s="17"/>
      <c r="P145" s="17"/>
      <c r="Q145" s="20"/>
      <c r="R145" s="20"/>
      <c r="S145" s="20"/>
      <c r="T145" s="22"/>
      <c r="U145" s="22"/>
      <c r="V145" s="22"/>
      <c r="W145" s="1"/>
      <c r="X145" s="1"/>
      <c r="Y145" s="1"/>
    </row>
    <row r="146" spans="1:25" x14ac:dyDescent="0.25">
      <c r="A146" s="15" t="s">
        <v>96</v>
      </c>
      <c r="B146" s="16">
        <f ca="1">RANDBETWEEN(1,COUNTA($A:$A)*10)</f>
        <v>518</v>
      </c>
      <c r="C146" s="16">
        <v>2</v>
      </c>
      <c r="D146" s="16" t="s">
        <v>292</v>
      </c>
      <c r="E146" s="16"/>
      <c r="F146" s="16" t="str">
        <f>IF(Table1[[#This Row],[GrownUps]]="",Table1[[#This Row],[Word]],Table1[[#This Row],[GrownUps]])</f>
        <v>courtsy</v>
      </c>
      <c r="G146" s="16" t="str">
        <f>IF(LEN(Table1[[#This Row],[Grownups Combined]])&gt;truncate,LEFT(Table1[[#This Row],[Grownups Combined]]&amp;" ",FIND(" ",Table1[[#This Row],[Grownups Combined]]&amp;" ",truncate-3)), Table1[[#This Row],[Grownups Combined]])</f>
        <v>courtsy</v>
      </c>
      <c r="H146" s="16" t="str">
        <f>LEFT(IF(LEN(Table1[[#This Row],[Grownups Combined]])&gt;truncate,TRIM(MID(Table1[[#This Row],[Grownups Combined]],LEN(Table1[[#This Row],[Grownups Line 1]]),200)),""),truncate)</f>
        <v/>
      </c>
      <c r="I146" s="16">
        <f>LEN(A146)</f>
        <v>9</v>
      </c>
      <c r="J146" s="25">
        <f>LEN(Table1[[#This Row],[Grownups Combined]])</f>
        <v>7</v>
      </c>
      <c r="K146" s="25" t="s">
        <v>299</v>
      </c>
      <c r="L146" s="25" t="str">
        <f>IF(OR((COUNTIF(A:A,D146)+COUNTIF(D:D,D146))&gt;1, (COUNTIF(A:A,A146)+COUNTIF(D:D,A146))&gt;1),"DUPLICATE","OK")</f>
        <v>OK</v>
      </c>
      <c r="N146" s="17"/>
      <c r="O146" s="17"/>
      <c r="P146" s="17"/>
      <c r="Q146" s="20"/>
      <c r="R146" s="20"/>
      <c r="S146" s="20"/>
      <c r="T146" s="22"/>
      <c r="U146" s="22"/>
      <c r="V146" s="22"/>
      <c r="W146" s="1"/>
      <c r="X146" s="1"/>
      <c r="Y146" s="1"/>
    </row>
    <row r="147" spans="1:25" x14ac:dyDescent="0.25">
      <c r="A147" s="15" t="s">
        <v>295</v>
      </c>
      <c r="B147" s="16">
        <f ca="1">RANDBETWEEN(1,COUNTA($A:$A)*10)</f>
        <v>184</v>
      </c>
      <c r="C147" s="16">
        <v>2</v>
      </c>
      <c r="D147" s="16"/>
      <c r="E147" s="16"/>
      <c r="F147" s="46" t="str">
        <f>IF(Table1[[#This Row],[GrownUps]]="",Table1[[#This Row],[Word]],Table1[[#This Row],[GrownUps]])</f>
        <v>switch off</v>
      </c>
      <c r="G147" s="46" t="str">
        <f>IF(LEN(Table1[[#This Row],[Grownups Combined]])&gt;truncate,LEFT(Table1[[#This Row],[Grownups Combined]]&amp;" ",FIND(" ",Table1[[#This Row],[Grownups Combined]]&amp;" ",truncate-3)), Table1[[#This Row],[Grownups Combined]])</f>
        <v>switch off</v>
      </c>
      <c r="H147" s="46" t="str">
        <f>LEFT(IF(LEN(Table1[[#This Row],[Grownups Combined]])&gt;truncate,TRIM(MID(Table1[[#This Row],[Grownups Combined]],LEN(Table1[[#This Row],[Grownups Line 1]]),200)),""),truncate)</f>
        <v/>
      </c>
      <c r="I147" s="16">
        <f>LEN(A147)</f>
        <v>10</v>
      </c>
      <c r="J147" s="48">
        <f>LEN(Table1[[#This Row],[Grownups Combined]])</f>
        <v>10</v>
      </c>
      <c r="K147" s="25" t="s">
        <v>299</v>
      </c>
      <c r="L147" s="25" t="str">
        <f>IF(OR((COUNTIF(A:A,D147)+COUNTIF(D:D,D147))&gt;1, (COUNTIF(A:A,A147)+COUNTIF(D:D,A147))&gt;1),"DUPLICATE","OK")</f>
        <v>OK</v>
      </c>
      <c r="N147" s="17"/>
      <c r="O147" s="17"/>
      <c r="P147" s="17"/>
      <c r="Q147" s="20"/>
      <c r="R147" s="20"/>
      <c r="S147" s="20"/>
      <c r="T147" s="22"/>
      <c r="U147" s="22"/>
      <c r="V147" s="22"/>
      <c r="W147" s="1"/>
      <c r="X147" s="1"/>
      <c r="Y147" s="1"/>
    </row>
    <row r="148" spans="1:25" x14ac:dyDescent="0.25">
      <c r="A148" s="15" t="s">
        <v>72</v>
      </c>
      <c r="B148" s="16">
        <f ca="1">RANDBETWEEN(1,COUNTA($A:$A)*10)</f>
        <v>2210</v>
      </c>
      <c r="C148" s="16">
        <v>2</v>
      </c>
      <c r="D148" s="16"/>
      <c r="E148" s="16"/>
      <c r="F148" s="16" t="str">
        <f>IF(Table1[[#This Row],[GrownUps]]="",Table1[[#This Row],[Word]],Table1[[#This Row],[GrownUps]])</f>
        <v>teddy bear</v>
      </c>
      <c r="G148" s="16" t="str">
        <f>IF(LEN(Table1[[#This Row],[Grownups Combined]])&gt;truncate,LEFT(Table1[[#This Row],[Grownups Combined]]&amp;" ",FIND(" ",Table1[[#This Row],[Grownups Combined]]&amp;" ",truncate-3)), Table1[[#This Row],[Grownups Combined]])</f>
        <v>teddy bear</v>
      </c>
      <c r="H148" s="16" t="str">
        <f>LEFT(IF(LEN(Table1[[#This Row],[Grownups Combined]])&gt;truncate,TRIM(MID(Table1[[#This Row],[Grownups Combined]],LEN(Table1[[#This Row],[Grownups Line 1]]),200)),""),truncate)</f>
        <v/>
      </c>
      <c r="I148" s="16">
        <f>LEN(A148)</f>
        <v>10</v>
      </c>
      <c r="J148" s="25">
        <f>LEN(Table1[[#This Row],[Grownups Combined]])</f>
        <v>10</v>
      </c>
      <c r="K148" s="25" t="s">
        <v>299</v>
      </c>
      <c r="L148" s="25" t="str">
        <f>IF(OR((COUNTIF(A:A,D148)+COUNTIF(D:D,D148))&gt;1, (COUNTIF(A:A,A148)+COUNTIF(D:D,A148))&gt;1),"DUPLICATE","OK")</f>
        <v>OK</v>
      </c>
      <c r="N148" s="17"/>
      <c r="O148" s="17"/>
      <c r="P148" s="17"/>
      <c r="Q148" s="20"/>
      <c r="R148" s="20"/>
      <c r="S148" s="20"/>
      <c r="T148" s="22"/>
      <c r="U148" s="22"/>
      <c r="V148" s="22"/>
      <c r="W148" s="1"/>
      <c r="X148" s="1"/>
      <c r="Y148" s="1"/>
    </row>
    <row r="149" spans="1:25" x14ac:dyDescent="0.25">
      <c r="A149" s="15" t="s">
        <v>219</v>
      </c>
      <c r="B149" s="16">
        <f ca="1">RANDBETWEEN(1,COUNTA($A:$A)*10)</f>
        <v>1881</v>
      </c>
      <c r="C149" s="16">
        <v>2</v>
      </c>
      <c r="D149" s="16" t="s">
        <v>220</v>
      </c>
      <c r="E149" s="16"/>
      <c r="F149" s="16" t="str">
        <f>IF(Table1[[#This Row],[GrownUps]]="",Table1[[#This Row],[Word]],Table1[[#This Row],[GrownUps]])</f>
        <v>rescuing kitty</v>
      </c>
      <c r="G149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rescuing kitty </v>
      </c>
      <c r="H149" s="16" t="str">
        <f>LEFT(IF(LEN(Table1[[#This Row],[Grownups Combined]])&gt;truncate,TRIM(MID(Table1[[#This Row],[Grownups Combined]],LEN(Table1[[#This Row],[Grownups Line 1]]),200)),""),truncate)</f>
        <v/>
      </c>
      <c r="I149" s="16">
        <f>LEN(A149)</f>
        <v>10</v>
      </c>
      <c r="J149" s="25">
        <f>LEN(Table1[[#This Row],[Grownups Combined]])</f>
        <v>14</v>
      </c>
      <c r="K149" s="25" t="s">
        <v>299</v>
      </c>
      <c r="L149" s="25" t="str">
        <f>IF(OR((COUNTIF(A:A,D149)+COUNTIF(D:D,D149))&gt;1, (COUNTIF(A:A,A149)+COUNTIF(D:D,A149))&gt;1),"DUPLICATE","OK")</f>
        <v>OK</v>
      </c>
      <c r="N149" s="17"/>
      <c r="O149" s="17"/>
      <c r="P149" s="17"/>
      <c r="Q149" s="20"/>
      <c r="R149" s="20"/>
      <c r="S149" s="20"/>
      <c r="T149" s="22"/>
      <c r="U149" s="22"/>
      <c r="V149" s="22"/>
      <c r="W149" s="1"/>
      <c r="X149" s="1"/>
      <c r="Y149" s="1"/>
    </row>
    <row r="150" spans="1:25" x14ac:dyDescent="0.25">
      <c r="A150" s="15" t="s">
        <v>205</v>
      </c>
      <c r="B150" s="16">
        <f ca="1">RANDBETWEEN(1,COUNTA($A:$A)*10)</f>
        <v>2248</v>
      </c>
      <c r="C150" s="16">
        <v>2</v>
      </c>
      <c r="D150" s="16" t="s">
        <v>225</v>
      </c>
      <c r="E150" s="16"/>
      <c r="F150" s="16" t="str">
        <f>IF(Table1[[#This Row],[GrownUps]]="",Table1[[#This Row],[Word]],Table1[[#This Row],[GrownUps]])</f>
        <v>mountain rescue</v>
      </c>
      <c r="G150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mountain rescue </v>
      </c>
      <c r="H150" s="16" t="str">
        <f>LEFT(IF(LEN(Table1[[#This Row],[Grownups Combined]])&gt;truncate,TRIM(MID(Table1[[#This Row],[Grownups Combined]],LEN(Table1[[#This Row],[Grownups Line 1]]),200)),""),truncate)</f>
        <v/>
      </c>
      <c r="I150" s="16">
        <f>LEN(A150)</f>
        <v>10</v>
      </c>
      <c r="J150" s="25">
        <f>LEN(Table1[[#This Row],[Grownups Combined]])</f>
        <v>15</v>
      </c>
      <c r="K150" s="25" t="s">
        <v>299</v>
      </c>
      <c r="L150" s="25" t="str">
        <f>IF(OR((COUNTIF(A:A,D150)+COUNTIF(D:D,D150))&gt;1, (COUNTIF(A:A,A150)+COUNTIF(D:D,A150))&gt;1),"DUPLICATE","OK")</f>
        <v>OK</v>
      </c>
      <c r="N150" s="17"/>
      <c r="O150" s="17"/>
      <c r="P150" s="17"/>
      <c r="Q150" s="20"/>
      <c r="R150" s="20"/>
      <c r="S150" s="20"/>
      <c r="T150" s="22"/>
      <c r="U150" s="22"/>
      <c r="V150" s="22"/>
      <c r="W150" s="1"/>
      <c r="X150" s="1"/>
      <c r="Y150" s="1"/>
    </row>
    <row r="151" spans="1:25" x14ac:dyDescent="0.25">
      <c r="A151" s="15" t="s">
        <v>230</v>
      </c>
      <c r="B151" s="16">
        <f ca="1">RANDBETWEEN(1,COUNTA($A:$A)*10)</f>
        <v>1423</v>
      </c>
      <c r="C151" s="16">
        <v>2</v>
      </c>
      <c r="D151" s="16"/>
      <c r="E151" s="16"/>
      <c r="F151" s="16" t="str">
        <f>IF(Table1[[#This Row],[GrownUps]]="",Table1[[#This Row],[Word]],Table1[[#This Row],[GrownUps]])</f>
        <v>magic wand</v>
      </c>
      <c r="G151" s="16" t="str">
        <f>IF(LEN(Table1[[#This Row],[Grownups Combined]])&gt;truncate,LEFT(Table1[[#This Row],[Grownups Combined]]&amp;" ",FIND(" ",Table1[[#This Row],[Grownups Combined]]&amp;" ",truncate-3)), Table1[[#This Row],[Grownups Combined]])</f>
        <v>magic wand</v>
      </c>
      <c r="H151" s="16" t="str">
        <f>LEFT(IF(LEN(Table1[[#This Row],[Grownups Combined]])&gt;truncate,TRIM(MID(Table1[[#This Row],[Grownups Combined]],LEN(Table1[[#This Row],[Grownups Line 1]]),200)),""),truncate)</f>
        <v/>
      </c>
      <c r="I151" s="16">
        <f>LEN(A151)</f>
        <v>10</v>
      </c>
      <c r="J151" s="25">
        <f>LEN(Table1[[#This Row],[Grownups Combined]])</f>
        <v>10</v>
      </c>
      <c r="K151" s="25" t="s">
        <v>299</v>
      </c>
      <c r="L151" s="25" t="str">
        <f>IF(OR((COUNTIF(A:A,D151)+COUNTIF(D:D,D151))&gt;1, (COUNTIF(A:A,A151)+COUNTIF(D:D,A151))&gt;1),"DUPLICATE","OK")</f>
        <v>OK</v>
      </c>
      <c r="N151" s="17"/>
      <c r="O151" s="17"/>
      <c r="P151" s="17"/>
      <c r="Q151" s="20"/>
      <c r="R151" s="20"/>
      <c r="S151" s="20"/>
      <c r="T151" s="22"/>
      <c r="U151" s="22"/>
      <c r="V151" s="22"/>
      <c r="W151" s="1"/>
      <c r="X151" s="1"/>
      <c r="Y151" s="1"/>
    </row>
    <row r="152" spans="1:25" x14ac:dyDescent="0.25">
      <c r="A152" s="15" t="s">
        <v>127</v>
      </c>
      <c r="B152" s="16">
        <f ca="1">RANDBETWEEN(1,COUNTA($A:$A)*10)</f>
        <v>1453</v>
      </c>
      <c r="C152" s="16">
        <v>2</v>
      </c>
      <c r="D152" s="16"/>
      <c r="E152" s="16"/>
      <c r="F152" s="16" t="str">
        <f>IF(Table1[[#This Row],[GrownUps]]="",Table1[[#This Row],[Word]],Table1[[#This Row],[GrownUps]])</f>
        <v>caterpillar</v>
      </c>
      <c r="G152" s="16" t="str">
        <f>IF(LEN(Table1[[#This Row],[Grownups Combined]])&gt;truncate,LEFT(Table1[[#This Row],[Grownups Combined]]&amp;" ",FIND(" ",Table1[[#This Row],[Grownups Combined]]&amp;" ",truncate-3)), Table1[[#This Row],[Grownups Combined]])</f>
        <v>caterpillar</v>
      </c>
      <c r="H152" s="16" t="str">
        <f>LEFT(IF(LEN(Table1[[#This Row],[Grownups Combined]])&gt;truncate,TRIM(MID(Table1[[#This Row],[Grownups Combined]],LEN(Table1[[#This Row],[Grownups Line 1]]),200)),""),truncate)</f>
        <v/>
      </c>
      <c r="I152" s="16">
        <f>LEN(A152)</f>
        <v>11</v>
      </c>
      <c r="J152" s="25">
        <f>LEN(Table1[[#This Row],[Grownups Combined]])</f>
        <v>11</v>
      </c>
      <c r="K152" s="25" t="s">
        <v>299</v>
      </c>
      <c r="L152" s="25" t="str">
        <f>IF(OR((COUNTIF(A:A,D152)+COUNTIF(D:D,D152))&gt;1, (COUNTIF(A:A,A152)+COUNTIF(D:D,A152))&gt;1),"DUPLICATE","OK")</f>
        <v>OK</v>
      </c>
      <c r="N152" s="17"/>
      <c r="O152" s="17"/>
      <c r="P152" s="17"/>
      <c r="Q152" s="20"/>
      <c r="R152" s="20"/>
      <c r="S152" s="20"/>
      <c r="T152" s="22"/>
      <c r="U152" s="22"/>
      <c r="V152" s="22"/>
      <c r="W152" s="1"/>
      <c r="X152" s="1"/>
      <c r="Y152" s="1"/>
    </row>
    <row r="153" spans="1:25" x14ac:dyDescent="0.25">
      <c r="A153" s="15" t="s">
        <v>5</v>
      </c>
      <c r="B153" s="16">
        <f ca="1">RANDBETWEEN(1,COUNTA($A:$A)*10)</f>
        <v>953</v>
      </c>
      <c r="C153" s="16">
        <v>2</v>
      </c>
      <c r="D153" s="16"/>
      <c r="E153" s="16"/>
      <c r="F153" s="16" t="str">
        <f>IF(Table1[[#This Row],[GrownUps]]="",Table1[[#This Row],[Word]],Table1[[#This Row],[GrownUps]])</f>
        <v>orange juice</v>
      </c>
      <c r="G153" s="16" t="str">
        <f>IF(LEN(Table1[[#This Row],[Grownups Combined]])&gt;truncate,LEFT(Table1[[#This Row],[Grownups Combined]]&amp;" ",FIND(" ",Table1[[#This Row],[Grownups Combined]]&amp;" ",truncate-3)), Table1[[#This Row],[Grownups Combined]])</f>
        <v>orange juice</v>
      </c>
      <c r="H153" s="16" t="str">
        <f>LEFT(IF(LEN(Table1[[#This Row],[Grownups Combined]])&gt;truncate,TRIM(MID(Table1[[#This Row],[Grownups Combined]],LEN(Table1[[#This Row],[Grownups Line 1]]),200)),""),truncate)</f>
        <v/>
      </c>
      <c r="I153" s="16">
        <f>LEN(A153)</f>
        <v>12</v>
      </c>
      <c r="J153" s="25">
        <f>LEN(Table1[[#This Row],[Grownups Combined]])</f>
        <v>12</v>
      </c>
      <c r="K153" s="25" t="s">
        <v>299</v>
      </c>
      <c r="L153" s="25" t="str">
        <f>IF(OR((COUNTIF(A:A,D153)+COUNTIF(D:D,D153))&gt;1, (COUNTIF(A:A,A153)+COUNTIF(D:D,A153))&gt;1),"DUPLICATE","OK")</f>
        <v>OK</v>
      </c>
      <c r="N153" s="17"/>
      <c r="O153" s="17"/>
      <c r="P153" s="17"/>
      <c r="Q153" s="20"/>
      <c r="R153" s="20"/>
      <c r="S153" s="20"/>
      <c r="T153" s="22"/>
      <c r="U153" s="22"/>
      <c r="V153" s="22"/>
      <c r="W153" s="1"/>
      <c r="X153" s="1"/>
      <c r="Y153" s="1"/>
    </row>
    <row r="154" spans="1:25" x14ac:dyDescent="0.25">
      <c r="A154" s="15" t="s">
        <v>235</v>
      </c>
      <c r="B154" s="16">
        <f ca="1">RANDBETWEEN(1,COUNTA($A:$A)*10)</f>
        <v>69</v>
      </c>
      <c r="C154" s="16">
        <v>2</v>
      </c>
      <c r="D154" s="16"/>
      <c r="E154" s="16"/>
      <c r="F154" s="16" t="str">
        <f>IF(Table1[[#This Row],[GrownUps]]="",Table1[[#This Row],[Word]],Table1[[#This Row],[GrownUps]])</f>
        <v>glass of water</v>
      </c>
      <c r="G154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glass of water </v>
      </c>
      <c r="H154" s="16" t="str">
        <f>LEFT(IF(LEN(Table1[[#This Row],[Grownups Combined]])&gt;truncate,TRIM(MID(Table1[[#This Row],[Grownups Combined]],LEN(Table1[[#This Row],[Grownups Line 1]]),200)),""),truncate)</f>
        <v/>
      </c>
      <c r="I154" s="16">
        <f>LEN(A154)</f>
        <v>14</v>
      </c>
      <c r="J154" s="25">
        <f>LEN(Table1[[#This Row],[Grownups Combined]])</f>
        <v>14</v>
      </c>
      <c r="K154" s="25" t="s">
        <v>299</v>
      </c>
      <c r="L154" s="25" t="str">
        <f>IF(OR((COUNTIF(A:A,D154)+COUNTIF(D:D,D154))&gt;1, (COUNTIF(A:A,A154)+COUNTIF(D:D,A154))&gt;1),"DUPLICATE","OK")</f>
        <v>OK</v>
      </c>
      <c r="N154" s="17"/>
      <c r="O154" s="17"/>
      <c r="P154" s="17"/>
      <c r="Q154" s="20"/>
      <c r="R154" s="20"/>
      <c r="S154" s="20"/>
      <c r="T154" s="22"/>
      <c r="U154" s="22"/>
      <c r="V154" s="22"/>
      <c r="W154" s="1"/>
      <c r="X154" s="1"/>
      <c r="Y154" s="1"/>
    </row>
    <row r="155" spans="1:25" x14ac:dyDescent="0.25">
      <c r="A155" s="15" t="s">
        <v>270</v>
      </c>
      <c r="B155" s="16">
        <f ca="1">RANDBETWEEN(1,COUNTA($A:$A)*10)</f>
        <v>967</v>
      </c>
      <c r="C155" s="16">
        <v>3</v>
      </c>
      <c r="D155" s="16"/>
      <c r="E155" s="16"/>
      <c r="F155" s="16" t="str">
        <f>IF(Table1[[#This Row],[GrownUps]]="",Table1[[#This Row],[Word]],Table1[[#This Row],[GrownUps]])</f>
        <v>run</v>
      </c>
      <c r="G155" s="16" t="str">
        <f>IF(LEN(Table1[[#This Row],[Grownups Combined]])&gt;truncate,LEFT(Table1[[#This Row],[Grownups Combined]]&amp;" ",FIND(" ",Table1[[#This Row],[Grownups Combined]]&amp;" ",truncate-3)), Table1[[#This Row],[Grownups Combined]])</f>
        <v>run</v>
      </c>
      <c r="H155" s="16" t="str">
        <f>LEFT(IF(LEN(Table1[[#This Row],[Grownups Combined]])&gt;truncate,TRIM(MID(Table1[[#This Row],[Grownups Combined]],LEN(Table1[[#This Row],[Grownups Line 1]]),200)),""),truncate)</f>
        <v/>
      </c>
      <c r="I155" s="16">
        <f>LEN(A155)</f>
        <v>3</v>
      </c>
      <c r="J155" s="25">
        <f>LEN(Table1[[#This Row],[Grownups Combined]])</f>
        <v>3</v>
      </c>
      <c r="K155" s="25" t="s">
        <v>299</v>
      </c>
      <c r="L155" s="25" t="str">
        <f>IF(OR((COUNTIF(A:A,D155)+COUNTIF(D:D,D155))&gt;1, (COUNTIF(A:A,A155)+COUNTIF(D:D,A155))&gt;1),"DUPLICATE","OK")</f>
        <v>OK</v>
      </c>
      <c r="N155" s="17"/>
      <c r="O155" s="17"/>
      <c r="P155" s="17"/>
      <c r="Q155" s="20"/>
      <c r="R155" s="20"/>
      <c r="S155" s="20"/>
      <c r="T155" s="22"/>
      <c r="U155" s="22"/>
      <c r="V155" s="22"/>
      <c r="W155" s="1"/>
      <c r="X155" s="1"/>
      <c r="Y155" s="1"/>
    </row>
    <row r="156" spans="1:25" x14ac:dyDescent="0.25">
      <c r="A156" s="15" t="s">
        <v>141</v>
      </c>
      <c r="B156" s="16">
        <f ca="1">RANDBETWEEN(1,COUNTA($A:$A)*10)</f>
        <v>1399</v>
      </c>
      <c r="C156" s="16">
        <v>3</v>
      </c>
      <c r="D156" s="16"/>
      <c r="E156" s="16"/>
      <c r="F156" s="16" t="str">
        <f>IF(Table1[[#This Row],[GrownUps]]="",Table1[[#This Row],[Word]],Table1[[#This Row],[GrownUps]])</f>
        <v>tent</v>
      </c>
      <c r="G156" s="16" t="str">
        <f>IF(LEN(Table1[[#This Row],[Grownups Combined]])&gt;truncate,LEFT(Table1[[#This Row],[Grownups Combined]]&amp;" ",FIND(" ",Table1[[#This Row],[Grownups Combined]]&amp;" ",truncate-3)), Table1[[#This Row],[Grownups Combined]])</f>
        <v>tent</v>
      </c>
      <c r="H156" s="16" t="str">
        <f>LEFT(IF(LEN(Table1[[#This Row],[Grownups Combined]])&gt;truncate,TRIM(MID(Table1[[#This Row],[Grownups Combined]],LEN(Table1[[#This Row],[Grownups Line 1]]),200)),""),truncate)</f>
        <v/>
      </c>
      <c r="I156" s="16">
        <f>LEN(A156)</f>
        <v>4</v>
      </c>
      <c r="J156" s="25">
        <f>LEN(Table1[[#This Row],[Grownups Combined]])</f>
        <v>4</v>
      </c>
      <c r="K156" s="25" t="s">
        <v>299</v>
      </c>
      <c r="L156" s="25" t="str">
        <f>IF(OR((COUNTIF(A:A,D156)+COUNTIF(D:D,D156))&gt;1, (COUNTIF(A:A,A156)+COUNTIF(D:D,A156))&gt;1),"DUPLICATE","OK")</f>
        <v>OK</v>
      </c>
      <c r="N156" s="17"/>
      <c r="O156" s="17"/>
      <c r="P156" s="17"/>
      <c r="Q156" s="20"/>
      <c r="R156" s="20"/>
      <c r="S156" s="20"/>
      <c r="T156" s="22"/>
      <c r="U156" s="22"/>
      <c r="V156" s="22"/>
      <c r="W156" s="1"/>
      <c r="X156" s="1"/>
      <c r="Y156" s="1"/>
    </row>
    <row r="157" spans="1:25" x14ac:dyDescent="0.25">
      <c r="A157" s="15" t="s">
        <v>146</v>
      </c>
      <c r="B157" s="16">
        <f ca="1">RANDBETWEEN(1,COUNTA($A:$A)*10)</f>
        <v>1542</v>
      </c>
      <c r="C157" s="16">
        <v>3</v>
      </c>
      <c r="D157" s="16"/>
      <c r="E157" s="16"/>
      <c r="F157" s="16" t="str">
        <f>IF(Table1[[#This Row],[GrownUps]]="",Table1[[#This Row],[Word]],Table1[[#This Row],[GrownUps]])</f>
        <v>wand</v>
      </c>
      <c r="G157" s="16" t="str">
        <f>IF(LEN(Table1[[#This Row],[Grownups Combined]])&gt;truncate,LEFT(Table1[[#This Row],[Grownups Combined]]&amp;" ",FIND(" ",Table1[[#This Row],[Grownups Combined]]&amp;" ",truncate-3)), Table1[[#This Row],[Grownups Combined]])</f>
        <v>wand</v>
      </c>
      <c r="H157" s="16" t="str">
        <f>LEFT(IF(LEN(Table1[[#This Row],[Grownups Combined]])&gt;truncate,TRIM(MID(Table1[[#This Row],[Grownups Combined]],LEN(Table1[[#This Row],[Grownups Line 1]]),200)),""),truncate)</f>
        <v/>
      </c>
      <c r="I157" s="16">
        <f>LEN(A157)</f>
        <v>4</v>
      </c>
      <c r="J157" s="25">
        <f>LEN(Table1[[#This Row],[Grownups Combined]])</f>
        <v>4</v>
      </c>
      <c r="K157" s="25" t="s">
        <v>299</v>
      </c>
      <c r="L157" s="25" t="str">
        <f>IF(OR((COUNTIF(A:A,D157)+COUNTIF(D:D,D157))&gt;1, (COUNTIF(A:A,A157)+COUNTIF(D:D,A157))&gt;1),"DUPLICATE","OK")</f>
        <v>OK</v>
      </c>
      <c r="N157" s="17"/>
      <c r="O157" s="17"/>
      <c r="P157" s="17"/>
      <c r="Q157" s="20"/>
      <c r="R157" s="20"/>
      <c r="S157" s="20"/>
      <c r="T157" s="22"/>
      <c r="U157" s="22"/>
      <c r="V157" s="22"/>
      <c r="W157" s="1"/>
      <c r="X157" s="1"/>
      <c r="Y157" s="1"/>
    </row>
    <row r="158" spans="1:25" x14ac:dyDescent="0.25">
      <c r="A158" s="15" t="s">
        <v>296</v>
      </c>
      <c r="B158" s="16">
        <f ca="1">RANDBETWEEN(1,COUNTA($A:$A)*10)</f>
        <v>2041</v>
      </c>
      <c r="C158" s="16">
        <v>3</v>
      </c>
      <c r="D158" s="16"/>
      <c r="E158" s="16"/>
      <c r="F158" s="46" t="str">
        <f>IF(Table1[[#This Row],[GrownUps]]="",Table1[[#This Row],[Word]],Table1[[#This Row],[GrownUps]])</f>
        <v>well</v>
      </c>
      <c r="G158" s="46" t="str">
        <f>IF(LEN(Table1[[#This Row],[Grownups Combined]])&gt;truncate,LEFT(Table1[[#This Row],[Grownups Combined]]&amp;" ",FIND(" ",Table1[[#This Row],[Grownups Combined]]&amp;" ",truncate-3)), Table1[[#This Row],[Grownups Combined]])</f>
        <v>well</v>
      </c>
      <c r="H158" s="46" t="str">
        <f>LEFT(IF(LEN(Table1[[#This Row],[Grownups Combined]])&gt;truncate,TRIM(MID(Table1[[#This Row],[Grownups Combined]],LEN(Table1[[#This Row],[Grownups Line 1]]),200)),""),truncate)</f>
        <v/>
      </c>
      <c r="I158" s="16">
        <f>LEN(A158)</f>
        <v>4</v>
      </c>
      <c r="J158" s="48">
        <f>LEN(Table1[[#This Row],[Grownups Combined]])</f>
        <v>4</v>
      </c>
      <c r="K158" s="25" t="s">
        <v>299</v>
      </c>
      <c r="L158" s="25" t="str">
        <f>IF(OR((COUNTIF(A:A,D158)+COUNTIF(D:D,D158))&gt;1, (COUNTIF(A:A,A158)+COUNTIF(D:D,A158))&gt;1),"DUPLICATE","OK")</f>
        <v>OK</v>
      </c>
      <c r="N158" s="17"/>
      <c r="O158" s="17"/>
      <c r="P158" s="17"/>
      <c r="Q158" s="20"/>
      <c r="R158" s="20"/>
      <c r="S158" s="20"/>
      <c r="T158" s="22"/>
      <c r="U158" s="22"/>
      <c r="V158" s="22"/>
      <c r="W158" s="1"/>
      <c r="X158" s="1"/>
      <c r="Y158" s="1"/>
    </row>
    <row r="159" spans="1:25" x14ac:dyDescent="0.25">
      <c r="A159" s="15" t="s">
        <v>179</v>
      </c>
      <c r="B159" s="16">
        <f ca="1">RANDBETWEEN(1,COUNTA($A:$A)*10)</f>
        <v>1877</v>
      </c>
      <c r="C159" s="16">
        <v>3</v>
      </c>
      <c r="D159" s="16"/>
      <c r="E159" s="16"/>
      <c r="F159" s="16" t="str">
        <f>IF(Table1[[#This Row],[GrownUps]]="",Table1[[#This Row],[Word]],Table1[[#This Row],[GrownUps]])</f>
        <v>wolf</v>
      </c>
      <c r="G159" s="16" t="str">
        <f>IF(LEN(Table1[[#This Row],[Grownups Combined]])&gt;truncate,LEFT(Table1[[#This Row],[Grownups Combined]]&amp;" ",FIND(" ",Table1[[#This Row],[Grownups Combined]]&amp;" ",truncate-3)), Table1[[#This Row],[Grownups Combined]])</f>
        <v>wolf</v>
      </c>
      <c r="H159" s="16" t="str">
        <f>LEFT(IF(LEN(Table1[[#This Row],[Grownups Combined]])&gt;truncate,TRIM(MID(Table1[[#This Row],[Grownups Combined]],LEN(Table1[[#This Row],[Grownups Line 1]]),200)),""),truncate)</f>
        <v/>
      </c>
      <c r="I159" s="16">
        <f>LEN(A159)</f>
        <v>4</v>
      </c>
      <c r="J159" s="25">
        <f>LEN(Table1[[#This Row],[Grownups Combined]])</f>
        <v>4</v>
      </c>
      <c r="K159" s="25" t="s">
        <v>299</v>
      </c>
      <c r="L159" s="25" t="str">
        <f>IF(OR((COUNTIF(A:A,D159)+COUNTIF(D:D,D159))&gt;1, (COUNTIF(A:A,A159)+COUNTIF(D:D,A159))&gt;1),"DUPLICATE","OK")</f>
        <v>OK</v>
      </c>
      <c r="N159" s="17"/>
      <c r="O159" s="17"/>
      <c r="P159" s="17"/>
      <c r="Q159" s="20"/>
      <c r="R159" s="20"/>
      <c r="S159" s="20"/>
      <c r="T159" s="22"/>
      <c r="U159" s="22"/>
      <c r="V159" s="22"/>
      <c r="W159" s="1"/>
      <c r="X159" s="1"/>
      <c r="Y159" s="1"/>
    </row>
    <row r="160" spans="1:25" x14ac:dyDescent="0.25">
      <c r="A160" s="15" t="s">
        <v>307</v>
      </c>
      <c r="B160" s="16">
        <f ca="1">RANDBETWEEN(1,COUNTA($A:$A)*10)</f>
        <v>1647</v>
      </c>
      <c r="C160" s="16">
        <v>3</v>
      </c>
      <c r="D160" s="16"/>
      <c r="E160" s="16"/>
      <c r="F160" s="46" t="str">
        <f>IF(Table1[[#This Row],[GrownUps]]="",Table1[[#This Row],[Word]],Table1[[#This Row],[GrownUps]])</f>
        <v>wood</v>
      </c>
      <c r="G160" s="46" t="str">
        <f>IF(LEN(Table1[[#This Row],[Grownups Combined]])&gt;truncate,LEFT(Table1[[#This Row],[Grownups Combined]]&amp;" ",FIND(" ",Table1[[#This Row],[Grownups Combined]]&amp;" ",truncate-3)), Table1[[#This Row],[Grownups Combined]])</f>
        <v>wood</v>
      </c>
      <c r="H160" s="46" t="str">
        <f>LEFT(IF(LEN(Table1[[#This Row],[Grownups Combined]])&gt;truncate,TRIM(MID(Table1[[#This Row],[Grownups Combined]],LEN(Table1[[#This Row],[Grownups Line 1]]),200)),""),truncate)</f>
        <v/>
      </c>
      <c r="I160" s="16">
        <f>LEN(A160)</f>
        <v>4</v>
      </c>
      <c r="J160" s="48">
        <f>LEN(Table1[[#This Row],[Grownups Combined]])</f>
        <v>4</v>
      </c>
      <c r="K160" s="25" t="s">
        <v>299</v>
      </c>
      <c r="L160" s="25" t="str">
        <f>IF(OR((COUNTIF(A:A,D160)+COUNTIF(D:D,D160))&gt;1, (COUNTIF(A:A,A160)+COUNTIF(D:D,A160))&gt;1),"DUPLICATE","OK")</f>
        <v>OK</v>
      </c>
      <c r="N160" s="17"/>
      <c r="O160" s="17"/>
      <c r="P160" s="17"/>
      <c r="Q160" s="20"/>
      <c r="R160" s="20"/>
      <c r="S160" s="20"/>
      <c r="T160" s="22"/>
      <c r="U160" s="22"/>
      <c r="V160" s="22"/>
      <c r="W160" s="1"/>
      <c r="X160" s="1"/>
      <c r="Y160" s="1"/>
    </row>
    <row r="161" spans="1:25" x14ac:dyDescent="0.25">
      <c r="A161" s="15" t="s">
        <v>187</v>
      </c>
      <c r="B161" s="16">
        <f ca="1">RANDBETWEEN(1,COUNTA($A:$A)*10)</f>
        <v>1479</v>
      </c>
      <c r="C161" s="16">
        <v>3</v>
      </c>
      <c r="D161" s="16"/>
      <c r="E161" s="16"/>
      <c r="F161" s="16" t="str">
        <f>IF(Table1[[#This Row],[GrownUps]]="",Table1[[#This Row],[Word]],Table1[[#This Row],[GrownUps]])</f>
        <v>farm</v>
      </c>
      <c r="G161" s="16" t="str">
        <f>IF(LEN(Table1[[#This Row],[Grownups Combined]])&gt;truncate,LEFT(Table1[[#This Row],[Grownups Combined]]&amp;" ",FIND(" ",Table1[[#This Row],[Grownups Combined]]&amp;" ",truncate-3)), Table1[[#This Row],[Grownups Combined]])</f>
        <v>farm</v>
      </c>
      <c r="H161" s="16" t="str">
        <f>LEFT(IF(LEN(Table1[[#This Row],[Grownups Combined]])&gt;truncate,TRIM(MID(Table1[[#This Row],[Grownups Combined]],LEN(Table1[[#This Row],[Grownups Line 1]]),200)),""),truncate)</f>
        <v/>
      </c>
      <c r="I161" s="16">
        <f>LEN(A161)</f>
        <v>4</v>
      </c>
      <c r="J161" s="25">
        <f>LEN(Table1[[#This Row],[Grownups Combined]])</f>
        <v>4</v>
      </c>
      <c r="K161" s="25" t="s">
        <v>299</v>
      </c>
      <c r="L161" s="25" t="str">
        <f>IF(OR((COUNTIF(A:A,D161)+COUNTIF(D:D,D161))&gt;1, (COUNTIF(A:A,A161)+COUNTIF(D:D,A161))&gt;1),"DUPLICATE","OK")</f>
        <v>OK</v>
      </c>
      <c r="N161" s="17"/>
      <c r="O161" s="17"/>
      <c r="P161" s="17"/>
      <c r="Q161" s="20"/>
      <c r="R161" s="20"/>
      <c r="S161" s="20"/>
      <c r="T161" s="22"/>
      <c r="U161" s="22"/>
      <c r="V161" s="22"/>
      <c r="W161" s="1"/>
      <c r="X161" s="1"/>
      <c r="Y161" s="1"/>
    </row>
    <row r="162" spans="1:25" x14ac:dyDescent="0.25">
      <c r="A162" s="32" t="s">
        <v>151</v>
      </c>
      <c r="B162" s="16">
        <f ca="1">RANDBETWEEN(1,COUNTA($A:$A)*10)</f>
        <v>2152</v>
      </c>
      <c r="C162" s="16">
        <v>3</v>
      </c>
      <c r="D162" s="16"/>
      <c r="E162" s="16"/>
      <c r="F162" s="16" t="str">
        <f>IF(Table1[[#This Row],[GrownUps]]="",Table1[[#This Row],[Word]],Table1[[#This Row],[GrownUps]])</f>
        <v>frog</v>
      </c>
      <c r="G162" s="16" t="str">
        <f>IF(LEN(Table1[[#This Row],[Grownups Combined]])&gt;truncate,LEFT(Table1[[#This Row],[Grownups Combined]]&amp;" ",FIND(" ",Table1[[#This Row],[Grownups Combined]]&amp;" ",truncate-3)), Table1[[#This Row],[Grownups Combined]])</f>
        <v>frog</v>
      </c>
      <c r="H162" s="16" t="str">
        <f>LEFT(IF(LEN(Table1[[#This Row],[Grownups Combined]])&gt;truncate,TRIM(MID(Table1[[#This Row],[Grownups Combined]],LEN(Table1[[#This Row],[Grownups Line 1]]),200)),""),truncate)</f>
        <v/>
      </c>
      <c r="I162" s="16">
        <f>LEN(A162)</f>
        <v>4</v>
      </c>
      <c r="J162" s="25">
        <f>LEN(Table1[[#This Row],[Grownups Combined]])</f>
        <v>4</v>
      </c>
      <c r="K162" s="25" t="s">
        <v>299</v>
      </c>
      <c r="L162" s="25" t="str">
        <f>IF(OR((COUNTIF(A:A,D162)+COUNTIF(D:D,D162))&gt;1, (COUNTIF(A:A,A162)+COUNTIF(D:D,A162))&gt;1),"DUPLICATE","OK")</f>
        <v>OK</v>
      </c>
      <c r="N162" s="17"/>
      <c r="O162" s="17"/>
      <c r="P162" s="17"/>
      <c r="Q162" s="20"/>
      <c r="R162" s="20"/>
      <c r="S162" s="20"/>
      <c r="T162" s="22"/>
      <c r="U162" s="22"/>
      <c r="V162" s="22"/>
      <c r="W162" s="1"/>
      <c r="X162" s="1"/>
      <c r="Y162" s="1"/>
    </row>
    <row r="163" spans="1:25" x14ac:dyDescent="0.25">
      <c r="A163" s="29" t="s">
        <v>260</v>
      </c>
      <c r="B163" s="16">
        <f ca="1">RANDBETWEEN(1,COUNTA($A:$A)*10)</f>
        <v>190</v>
      </c>
      <c r="C163" s="16">
        <v>3</v>
      </c>
      <c r="D163" s="30"/>
      <c r="E163" s="30"/>
      <c r="F163" s="30" t="str">
        <f>IF(Table1[[#This Row],[GrownUps]]="",Table1[[#This Row],[Word]],Table1[[#This Row],[GrownUps]])</f>
        <v>game</v>
      </c>
      <c r="G163" s="16" t="str">
        <f>IF(LEN(Table1[[#This Row],[Grownups Combined]])&gt;truncate,LEFT(Table1[[#This Row],[Grownups Combined]]&amp;" ",FIND(" ",Table1[[#This Row],[Grownups Combined]]&amp;" ",truncate-3)), Table1[[#This Row],[Grownups Combined]])</f>
        <v>game</v>
      </c>
      <c r="H163" s="16" t="str">
        <f>LEFT(IF(LEN(Table1[[#This Row],[Grownups Combined]])&gt;truncate,TRIM(MID(Table1[[#This Row],[Grownups Combined]],LEN(Table1[[#This Row],[Grownups Line 1]]),200)),""),truncate)</f>
        <v/>
      </c>
      <c r="I163" s="30">
        <f>LEN(A163)</f>
        <v>4</v>
      </c>
      <c r="J163" s="31">
        <f>LEN(Table1[[#This Row],[Grownups Combined]])</f>
        <v>4</v>
      </c>
      <c r="K163" s="25"/>
      <c r="L163" s="31" t="str">
        <f>IF(OR((COUNTIF(A:A,D163)+COUNTIF(D:D,D163))&gt;1, (COUNTIF(A:A,A163)+COUNTIF(D:D,A163))&gt;1),"DUPLICATE","OK")</f>
        <v>OK</v>
      </c>
      <c r="N163" s="17"/>
      <c r="O163" s="17"/>
      <c r="P163" s="17"/>
      <c r="Q163" s="20"/>
      <c r="R163" s="20"/>
      <c r="S163" s="20"/>
      <c r="T163" s="22"/>
      <c r="U163" s="22"/>
      <c r="V163" s="22"/>
      <c r="W163" s="1"/>
      <c r="X163" s="1"/>
      <c r="Y163" s="1"/>
    </row>
    <row r="164" spans="1:25" x14ac:dyDescent="0.25">
      <c r="A164" s="29" t="s">
        <v>248</v>
      </c>
      <c r="B164" s="16">
        <f ca="1">RANDBETWEEN(1,COUNTA($A:$A)*10)</f>
        <v>112</v>
      </c>
      <c r="C164" s="16">
        <v>3</v>
      </c>
      <c r="D164" s="30"/>
      <c r="E164" s="30"/>
      <c r="F164" s="30" t="str">
        <f>IF(Table1[[#This Row],[GrownUps]]="",Table1[[#This Row],[Word]],Table1[[#This Row],[GrownUps]])</f>
        <v>lego</v>
      </c>
      <c r="G164" s="16" t="str">
        <f>IF(LEN(Table1[[#This Row],[Grownups Combined]])&gt;truncate,LEFT(Table1[[#This Row],[Grownups Combined]]&amp;" ",FIND(" ",Table1[[#This Row],[Grownups Combined]]&amp;" ",truncate-3)), Table1[[#This Row],[Grownups Combined]])</f>
        <v>lego</v>
      </c>
      <c r="H164" s="16" t="str">
        <f>LEFT(IF(LEN(Table1[[#This Row],[Grownups Combined]])&gt;truncate,TRIM(MID(Table1[[#This Row],[Grownups Combined]],LEN(Table1[[#This Row],[Grownups Line 1]]),200)),""),truncate)</f>
        <v/>
      </c>
      <c r="I164" s="30">
        <f>LEN(A164)</f>
        <v>4</v>
      </c>
      <c r="J164" s="31">
        <f>LEN(Table1[[#This Row],[Grownups Combined]])</f>
        <v>4</v>
      </c>
      <c r="K164" s="25" t="s">
        <v>299</v>
      </c>
      <c r="L164" s="31" t="str">
        <f>IF(OR((COUNTIF(A:A,D164)+COUNTIF(D:D,D164))&gt;1, (COUNTIF(A:A,A164)+COUNTIF(D:D,A164))&gt;1),"DUPLICATE","OK")</f>
        <v>OK</v>
      </c>
      <c r="N164" s="17"/>
      <c r="O164" s="17"/>
      <c r="P164" s="17"/>
      <c r="Q164" s="20"/>
      <c r="R164" s="20"/>
      <c r="S164" s="20"/>
      <c r="T164" s="22"/>
      <c r="U164" s="22"/>
      <c r="V164" s="22"/>
      <c r="W164" s="1"/>
      <c r="X164" s="1"/>
      <c r="Y164" s="1"/>
    </row>
    <row r="165" spans="1:25" x14ac:dyDescent="0.25">
      <c r="A165" s="29" t="s">
        <v>44</v>
      </c>
      <c r="B165" s="16">
        <f ca="1">RANDBETWEEN(1,COUNTA($A:$A)*10)</f>
        <v>1154</v>
      </c>
      <c r="C165" s="16">
        <v>3</v>
      </c>
      <c r="D165" s="30"/>
      <c r="E165" s="30"/>
      <c r="F165" s="30" t="str">
        <f>IF(Table1[[#This Row],[GrownUps]]="",Table1[[#This Row],[Word]],Table1[[#This Row],[GrownUps]])</f>
        <v>mole</v>
      </c>
      <c r="G165" s="16" t="str">
        <f>IF(LEN(Table1[[#This Row],[Grownups Combined]])&gt;truncate,LEFT(Table1[[#This Row],[Grownups Combined]]&amp;" ",FIND(" ",Table1[[#This Row],[Grownups Combined]]&amp;" ",truncate-3)), Table1[[#This Row],[Grownups Combined]])</f>
        <v>mole</v>
      </c>
      <c r="H165" s="16" t="str">
        <f>LEFT(IF(LEN(Table1[[#This Row],[Grownups Combined]])&gt;truncate,TRIM(MID(Table1[[#This Row],[Grownups Combined]],LEN(Table1[[#This Row],[Grownups Line 1]]),200)),""),truncate)</f>
        <v/>
      </c>
      <c r="I165" s="30">
        <f>LEN(A165)</f>
        <v>4</v>
      </c>
      <c r="J165" s="31">
        <f>LEN(Table1[[#This Row],[Grownups Combined]])</f>
        <v>4</v>
      </c>
      <c r="K165" s="25" t="s">
        <v>299</v>
      </c>
      <c r="L165" s="31" t="str">
        <f>IF(OR((COUNTIF(A:A,D165)+COUNTIF(D:D,D165))&gt;1, (COUNTIF(A:A,A165)+COUNTIF(D:D,A165))&gt;1),"DUPLICATE","OK")</f>
        <v>OK</v>
      </c>
      <c r="N165" s="17"/>
      <c r="O165" s="17"/>
      <c r="P165" s="17"/>
      <c r="Q165" s="20"/>
      <c r="R165" s="20"/>
      <c r="S165" s="20"/>
      <c r="T165" s="22"/>
      <c r="U165" s="22"/>
      <c r="V165" s="22"/>
      <c r="W165" s="1"/>
      <c r="X165" s="1"/>
      <c r="Y165" s="1"/>
    </row>
    <row r="166" spans="1:25" x14ac:dyDescent="0.25">
      <c r="A166" s="29" t="s">
        <v>129</v>
      </c>
      <c r="B166" s="16">
        <f ca="1">RANDBETWEEN(1,COUNTA($A:$A)*10)</f>
        <v>1400</v>
      </c>
      <c r="C166" s="16">
        <v>3</v>
      </c>
      <c r="D166" s="30"/>
      <c r="E166" s="30"/>
      <c r="F166" s="30" t="str">
        <f>IF(Table1[[#This Row],[GrownUps]]="",Table1[[#This Row],[Word]],Table1[[#This Row],[GrownUps]])</f>
        <v>shed</v>
      </c>
      <c r="G166" s="16" t="str">
        <f>IF(LEN(Table1[[#This Row],[Grownups Combined]])&gt;truncate,LEFT(Table1[[#This Row],[Grownups Combined]]&amp;" ",FIND(" ",Table1[[#This Row],[Grownups Combined]]&amp;" ",truncate-3)), Table1[[#This Row],[Grownups Combined]])</f>
        <v>shed</v>
      </c>
      <c r="H166" s="16" t="str">
        <f>LEFT(IF(LEN(Table1[[#This Row],[Grownups Combined]])&gt;truncate,TRIM(MID(Table1[[#This Row],[Grownups Combined]],LEN(Table1[[#This Row],[Grownups Line 1]]),200)),""),truncate)</f>
        <v/>
      </c>
      <c r="I166" s="30">
        <f>LEN(A166)</f>
        <v>4</v>
      </c>
      <c r="J166" s="31">
        <f>LEN(Table1[[#This Row],[Grownups Combined]])</f>
        <v>4</v>
      </c>
      <c r="K166" s="25" t="s">
        <v>299</v>
      </c>
      <c r="L166" s="31" t="str">
        <f>IF(OR((COUNTIF(A:A,D166)+COUNTIF(D:D,D166))&gt;1, (COUNTIF(A:A,A166)+COUNTIF(D:D,A166))&gt;1),"DUPLICATE","OK")</f>
        <v>OK</v>
      </c>
      <c r="N166" s="17"/>
      <c r="O166" s="17"/>
      <c r="P166" s="17"/>
      <c r="Q166" s="20"/>
      <c r="R166" s="20"/>
      <c r="S166" s="20"/>
      <c r="T166" s="22"/>
      <c r="U166" s="22"/>
      <c r="V166" s="22"/>
      <c r="W166" s="1"/>
      <c r="X166" s="1"/>
      <c r="Y166" s="1"/>
    </row>
    <row r="167" spans="1:25" x14ac:dyDescent="0.25">
      <c r="A167" s="29" t="s">
        <v>269</v>
      </c>
      <c r="B167" s="16">
        <f ca="1">RANDBETWEEN(1,COUNTA($A:$A)*10)</f>
        <v>273</v>
      </c>
      <c r="C167" s="16">
        <v>3</v>
      </c>
      <c r="D167" s="30"/>
      <c r="E167" s="30"/>
      <c r="F167" s="30" t="str">
        <f>IF(Table1[[#This Row],[GrownUps]]="",Table1[[#This Row],[Word]],Table1[[#This Row],[GrownUps]])</f>
        <v>yell</v>
      </c>
      <c r="G167" s="16" t="str">
        <f>IF(LEN(Table1[[#This Row],[Grownups Combined]])&gt;truncate,LEFT(Table1[[#This Row],[Grownups Combined]]&amp;" ",FIND(" ",Table1[[#This Row],[Grownups Combined]]&amp;" ",truncate-3)), Table1[[#This Row],[Grownups Combined]])</f>
        <v>yell</v>
      </c>
      <c r="H167" s="16" t="str">
        <f>LEFT(IF(LEN(Table1[[#This Row],[Grownups Combined]])&gt;truncate,TRIM(MID(Table1[[#This Row],[Grownups Combined]],LEN(Table1[[#This Row],[Grownups Line 1]]),200)),""),truncate)</f>
        <v/>
      </c>
      <c r="I167" s="30">
        <f>LEN(A167)</f>
        <v>4</v>
      </c>
      <c r="J167" s="31">
        <f>LEN(Table1[[#This Row],[Grownups Combined]])</f>
        <v>4</v>
      </c>
      <c r="K167" s="25" t="s">
        <v>299</v>
      </c>
      <c r="L167" s="31" t="str">
        <f>IF(OR((COUNTIF(A:A,D167)+COUNTIF(D:D,D167))&gt;1, (COUNTIF(A:A,A167)+COUNTIF(D:D,A167))&gt;1),"DUPLICATE","OK")</f>
        <v>OK</v>
      </c>
      <c r="N167" s="17"/>
      <c r="O167" s="17"/>
      <c r="P167" s="17"/>
      <c r="Q167" s="20"/>
      <c r="R167" s="20"/>
      <c r="S167" s="20"/>
      <c r="T167" s="22"/>
      <c r="U167" s="22"/>
      <c r="V167" s="22"/>
      <c r="W167" s="1"/>
      <c r="X167" s="1"/>
      <c r="Y167" s="1"/>
    </row>
    <row r="168" spans="1:25" x14ac:dyDescent="0.25">
      <c r="A168" s="29" t="s">
        <v>204</v>
      </c>
      <c r="B168" s="30">
        <f ca="1">RANDBETWEEN(1,COUNTA($A:$A)*10)</f>
        <v>1965</v>
      </c>
      <c r="C168" s="16">
        <v>3</v>
      </c>
      <c r="D168" s="30"/>
      <c r="E168" s="30"/>
      <c r="F168" s="30" t="str">
        <f>IF(Table1[[#This Row],[GrownUps]]="",Table1[[#This Row],[Word]],Table1[[#This Row],[GrownUps]])</f>
        <v>ruler</v>
      </c>
      <c r="G168" s="16" t="str">
        <f>IF(LEN(Table1[[#This Row],[Grownups Combined]])&gt;truncate,LEFT(Table1[[#This Row],[Grownups Combined]]&amp;" ",FIND(" ",Table1[[#This Row],[Grownups Combined]]&amp;" ",truncate-3)), Table1[[#This Row],[Grownups Combined]])</f>
        <v>ruler</v>
      </c>
      <c r="H168" s="16" t="str">
        <f>LEFT(IF(LEN(Table1[[#This Row],[Grownups Combined]])&gt;truncate,TRIM(MID(Table1[[#This Row],[Grownups Combined]],LEN(Table1[[#This Row],[Grownups Line 1]]),200)),""),truncate)</f>
        <v/>
      </c>
      <c r="I168" s="30">
        <f>LEN(A168)</f>
        <v>5</v>
      </c>
      <c r="J168" s="31">
        <f>LEN(Table1[[#This Row],[Grownups Combined]])</f>
        <v>5</v>
      </c>
      <c r="K168" s="25" t="s">
        <v>299</v>
      </c>
      <c r="L168" s="31" t="str">
        <f>IF(OR((COUNTIF(A:A,D168)+COUNTIF(D:D,D168))&gt;1, (COUNTIF(A:A,A168)+COUNTIF(D:D,A168))&gt;1),"DUPLICATE","OK")</f>
        <v>OK</v>
      </c>
      <c r="N168" s="17"/>
      <c r="O168" s="17"/>
      <c r="P168" s="17"/>
      <c r="Q168" s="20"/>
      <c r="R168" s="20"/>
      <c r="S168" s="20"/>
      <c r="T168" s="22"/>
      <c r="U168" s="22"/>
      <c r="V168" s="22"/>
      <c r="W168" s="1"/>
      <c r="X168" s="1"/>
      <c r="Y168" s="1"/>
    </row>
    <row r="169" spans="1:25" x14ac:dyDescent="0.25">
      <c r="A169" s="29" t="s">
        <v>132</v>
      </c>
      <c r="B169" s="30">
        <f ca="1">RANDBETWEEN(1,COUNTA($A:$A)*10)</f>
        <v>472</v>
      </c>
      <c r="C169" s="16">
        <v>3</v>
      </c>
      <c r="D169" s="30"/>
      <c r="E169" s="30"/>
      <c r="F169" s="30" t="str">
        <f>IF(Table1[[#This Row],[GrownUps]]="",Table1[[#This Row],[Word]],Table1[[#This Row],[GrownUps]])</f>
        <v>snail</v>
      </c>
      <c r="G169" s="16" t="str">
        <f>IF(LEN(Table1[[#This Row],[Grownups Combined]])&gt;truncate,LEFT(Table1[[#This Row],[Grownups Combined]]&amp;" ",FIND(" ",Table1[[#This Row],[Grownups Combined]]&amp;" ",truncate-3)), Table1[[#This Row],[Grownups Combined]])</f>
        <v>snail</v>
      </c>
      <c r="H169" s="16" t="str">
        <f>LEFT(IF(LEN(Table1[[#This Row],[Grownups Combined]])&gt;truncate,TRIM(MID(Table1[[#This Row],[Grownups Combined]],LEN(Table1[[#This Row],[Grownups Line 1]]),200)),""),truncate)</f>
        <v/>
      </c>
      <c r="I169" s="30">
        <f>LEN(A169)</f>
        <v>5</v>
      </c>
      <c r="J169" s="31">
        <f>LEN(Table1[[#This Row],[Grownups Combined]])</f>
        <v>5</v>
      </c>
      <c r="K169" s="25" t="s">
        <v>299</v>
      </c>
      <c r="L169" s="31" t="str">
        <f>IF(OR((COUNTIF(A:A,D169)+COUNTIF(D:D,D169))&gt;1, (COUNTIF(A:A,A169)+COUNTIF(D:D,A169))&gt;1),"DUPLICATE","OK")</f>
        <v>DUPLICATE</v>
      </c>
      <c r="N169" s="17"/>
      <c r="O169" s="17"/>
      <c r="P169" s="17"/>
      <c r="Q169" s="20"/>
      <c r="R169" s="20"/>
      <c r="S169" s="20"/>
      <c r="T169" s="22"/>
      <c r="U169" s="22"/>
      <c r="V169" s="22"/>
      <c r="W169" s="1"/>
      <c r="X169" s="1"/>
      <c r="Y169" s="1"/>
    </row>
    <row r="170" spans="1:25" x14ac:dyDescent="0.25">
      <c r="A170" s="29" t="s">
        <v>194</v>
      </c>
      <c r="B170" s="30">
        <f ca="1">RANDBETWEEN(1,COUNTA($A:$A)*10)</f>
        <v>826</v>
      </c>
      <c r="C170" s="16">
        <v>3</v>
      </c>
      <c r="D170" s="30"/>
      <c r="E170" s="30"/>
      <c r="F170" s="30" t="str">
        <f>IF(Table1[[#This Row],[GrownUps]]="",Table1[[#This Row],[Word]],Table1[[#This Row],[GrownUps]])</f>
        <v>spoon</v>
      </c>
      <c r="G170" s="16" t="str">
        <f>IF(LEN(Table1[[#This Row],[Grownups Combined]])&gt;truncate,LEFT(Table1[[#This Row],[Grownups Combined]]&amp;" ",FIND(" ",Table1[[#This Row],[Grownups Combined]]&amp;" ",truncate-3)), Table1[[#This Row],[Grownups Combined]])</f>
        <v>spoon</v>
      </c>
      <c r="H170" s="16" t="str">
        <f>LEFT(IF(LEN(Table1[[#This Row],[Grownups Combined]])&gt;truncate,TRIM(MID(Table1[[#This Row],[Grownups Combined]],LEN(Table1[[#This Row],[Grownups Line 1]]),200)),""),truncate)</f>
        <v/>
      </c>
      <c r="I170" s="30">
        <f>LEN(A170)</f>
        <v>5</v>
      </c>
      <c r="J170" s="31">
        <f>LEN(Table1[[#This Row],[Grownups Combined]])</f>
        <v>5</v>
      </c>
      <c r="K170" s="25" t="s">
        <v>299</v>
      </c>
      <c r="L170" s="31" t="str">
        <f>IF(OR((COUNTIF(A:A,D170)+COUNTIF(D:D,D170))&gt;1, (COUNTIF(A:A,A170)+COUNTIF(D:D,A170))&gt;1),"DUPLICATE","OK")</f>
        <v>OK</v>
      </c>
      <c r="N170" s="17"/>
      <c r="O170" s="17"/>
      <c r="P170" s="17"/>
      <c r="Q170" s="20"/>
      <c r="R170" s="20"/>
      <c r="S170" s="20"/>
      <c r="T170" s="22"/>
      <c r="U170" s="22"/>
      <c r="V170" s="22"/>
      <c r="W170" s="1"/>
      <c r="X170" s="1"/>
      <c r="Y170" s="1"/>
    </row>
    <row r="171" spans="1:25" x14ac:dyDescent="0.25">
      <c r="A171" s="29" t="s">
        <v>268</v>
      </c>
      <c r="B171" s="30">
        <f ca="1">RANDBETWEEN(1,COUNTA($A:$A)*10)</f>
        <v>787</v>
      </c>
      <c r="C171" s="16">
        <v>3</v>
      </c>
      <c r="D171" s="30"/>
      <c r="E171" s="30"/>
      <c r="F171" s="30" t="str">
        <f>IF(Table1[[#This Row],[GrownUps]]="",Table1[[#This Row],[Word]],Table1[[#This Row],[GrownUps]])</f>
        <v>stair</v>
      </c>
      <c r="G171" s="16" t="str">
        <f>IF(LEN(Table1[[#This Row],[Grownups Combined]])&gt;truncate,LEFT(Table1[[#This Row],[Grownups Combined]]&amp;" ",FIND(" ",Table1[[#This Row],[Grownups Combined]]&amp;" ",truncate-3)), Table1[[#This Row],[Grownups Combined]])</f>
        <v>stair</v>
      </c>
      <c r="H171" s="16" t="str">
        <f>LEFT(IF(LEN(Table1[[#This Row],[Grownups Combined]])&gt;truncate,TRIM(MID(Table1[[#This Row],[Grownups Combined]],LEN(Table1[[#This Row],[Grownups Line 1]]),200)),""),truncate)</f>
        <v/>
      </c>
      <c r="I171" s="30">
        <f>LEN(A171)</f>
        <v>5</v>
      </c>
      <c r="J171" s="31">
        <f>LEN(Table1[[#This Row],[Grownups Combined]])</f>
        <v>5</v>
      </c>
      <c r="K171" s="25" t="s">
        <v>299</v>
      </c>
      <c r="L171" s="31" t="str">
        <f>IF(OR((COUNTIF(A:A,D171)+COUNTIF(D:D,D171))&gt;1, (COUNTIF(A:A,A171)+COUNTIF(D:D,A171))&gt;1),"DUPLICATE","OK")</f>
        <v>OK</v>
      </c>
      <c r="N171" s="17"/>
      <c r="O171" s="17"/>
      <c r="P171" s="17"/>
      <c r="Q171" s="20"/>
      <c r="R171" s="20"/>
      <c r="S171" s="20"/>
      <c r="T171" s="22"/>
      <c r="U171" s="22"/>
      <c r="V171" s="22"/>
      <c r="W171" s="1"/>
      <c r="X171" s="1"/>
      <c r="Y171" s="1"/>
    </row>
    <row r="172" spans="1:25" x14ac:dyDescent="0.25">
      <c r="A172" s="29" t="s">
        <v>88</v>
      </c>
      <c r="B172" s="30">
        <f ca="1">RANDBETWEEN(1,COUNTA($A:$A)*10)</f>
        <v>741</v>
      </c>
      <c r="C172" s="16">
        <v>3</v>
      </c>
      <c r="D172" s="30" t="s">
        <v>84</v>
      </c>
      <c r="E172" s="30"/>
      <c r="F172" s="30" t="str">
        <f>IF(Table1[[#This Row],[GrownUps]]="",Table1[[#This Row],[Word]],Table1[[#This Row],[GrownUps]])</f>
        <v>wind</v>
      </c>
      <c r="G172" s="16" t="str">
        <f>IF(LEN(Table1[[#This Row],[Grownups Combined]])&gt;truncate,LEFT(Table1[[#This Row],[Grownups Combined]]&amp;" ",FIND(" ",Table1[[#This Row],[Grownups Combined]]&amp;" ",truncate-3)), Table1[[#This Row],[Grownups Combined]])</f>
        <v>wind</v>
      </c>
      <c r="H172" s="16" t="str">
        <f>LEFT(IF(LEN(Table1[[#This Row],[Grownups Combined]])&gt;truncate,TRIM(MID(Table1[[#This Row],[Grownups Combined]],LEN(Table1[[#This Row],[Grownups Line 1]]),200)),""),truncate)</f>
        <v/>
      </c>
      <c r="I172" s="30">
        <f>LEN(A172)</f>
        <v>5</v>
      </c>
      <c r="J172" s="31">
        <f>LEN(Table1[[#This Row],[Grownups Combined]])</f>
        <v>4</v>
      </c>
      <c r="K172" s="25" t="s">
        <v>299</v>
      </c>
      <c r="L172" s="31" t="str">
        <f>IF(OR((COUNTIF(A:A,D172)+COUNTIF(D:D,D172))&gt;1, (COUNTIF(A:A,A172)+COUNTIF(D:D,A172))&gt;1),"DUPLICATE","OK")</f>
        <v>OK</v>
      </c>
      <c r="N172" s="17"/>
      <c r="O172" s="17"/>
      <c r="P172" s="17"/>
      <c r="Q172" s="20"/>
      <c r="R172" s="20"/>
      <c r="S172" s="20"/>
      <c r="T172" s="22"/>
      <c r="U172" s="22"/>
      <c r="V172" s="22"/>
      <c r="W172" s="1"/>
      <c r="X172" s="1"/>
      <c r="Y172" s="1"/>
    </row>
    <row r="173" spans="1:25" x14ac:dyDescent="0.25">
      <c r="A173" s="29" t="s">
        <v>300</v>
      </c>
      <c r="B173" s="30">
        <f ca="1">RANDBETWEEN(1,COUNTA($A:$A)*10)</f>
        <v>206</v>
      </c>
      <c r="C173" s="16">
        <v>3</v>
      </c>
      <c r="D173" s="30"/>
      <c r="E173" s="30"/>
      <c r="F173" s="45" t="str">
        <f>IF(Table1[[#This Row],[GrownUps]]="",Table1[[#This Row],[Word]],Table1[[#This Row],[GrownUps]])</f>
        <v>think</v>
      </c>
      <c r="G173" s="46" t="str">
        <f>IF(LEN(Table1[[#This Row],[Grownups Combined]])&gt;truncate,LEFT(Table1[[#This Row],[Grownups Combined]]&amp;" ",FIND(" ",Table1[[#This Row],[Grownups Combined]]&amp;" ",truncate-3)), Table1[[#This Row],[Grownups Combined]])</f>
        <v>think</v>
      </c>
      <c r="H173" s="46"/>
      <c r="I173" s="30">
        <f>LEN(A173)</f>
        <v>5</v>
      </c>
      <c r="J173" s="47">
        <f>LEN(Table1[[#This Row],[Grownups Combined]])</f>
        <v>5</v>
      </c>
      <c r="K173" s="25" t="s">
        <v>299</v>
      </c>
      <c r="L173" s="31" t="str">
        <f>IF(OR((COUNTIF(A:A,D173)+COUNTIF(D:D,D173))&gt;1, (COUNTIF(A:A,A173)+COUNTIF(D:D,A173))&gt;1),"DUPLICATE","OK")</f>
        <v>OK</v>
      </c>
      <c r="N173" s="17"/>
      <c r="O173" s="17"/>
      <c r="P173" s="17"/>
      <c r="Q173" s="20"/>
      <c r="R173" s="20"/>
      <c r="S173" s="20"/>
      <c r="T173" s="22"/>
      <c r="U173" s="22"/>
      <c r="V173" s="22"/>
      <c r="W173" s="1"/>
      <c r="X173" s="1"/>
      <c r="Y173" s="1"/>
    </row>
    <row r="174" spans="1:25" x14ac:dyDescent="0.25">
      <c r="A174" s="29" t="s">
        <v>123</v>
      </c>
      <c r="B174" s="30">
        <f ca="1">RANDBETWEEN(1,COUNTA($A:$A)*10)</f>
        <v>1490</v>
      </c>
      <c r="C174" s="16">
        <v>3</v>
      </c>
      <c r="D174" s="30" t="s">
        <v>177</v>
      </c>
      <c r="E174" s="30"/>
      <c r="F174" s="30" t="str">
        <f>IF(Table1[[#This Row],[GrownUps]]="",Table1[[#This Row],[Word]],Table1[[#This Row],[GrownUps]])</f>
        <v>tiger came to tea</v>
      </c>
      <c r="G174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tiger came </v>
      </c>
      <c r="H174" s="16" t="str">
        <f>LEFT(IF(LEN(Table1[[#This Row],[Grownups Combined]])&gt;truncate,TRIM(MID(Table1[[#This Row],[Grownups Combined]],LEN(Table1[[#This Row],[Grownups Line 1]]),200)),""),truncate)</f>
        <v>to tea</v>
      </c>
      <c r="I174" s="30">
        <f>LEN(A174)</f>
        <v>5</v>
      </c>
      <c r="J174" s="31">
        <f>LEN(Table1[[#This Row],[Grownups Combined]])</f>
        <v>17</v>
      </c>
      <c r="K174" s="25" t="s">
        <v>299</v>
      </c>
      <c r="L174" s="31" t="str">
        <f>IF(OR((COUNTIF(A:A,D174)+COUNTIF(D:D,D174))&gt;1, (COUNTIF(A:A,A174)+COUNTIF(D:D,A174))&gt;1),"DUPLICATE","OK")</f>
        <v>OK</v>
      </c>
      <c r="N174" s="17"/>
      <c r="O174" s="17"/>
      <c r="P174" s="17"/>
      <c r="Q174" s="20"/>
      <c r="R174" s="20"/>
      <c r="S174" s="20"/>
      <c r="T174" s="22"/>
      <c r="U174" s="22"/>
      <c r="V174" s="22"/>
      <c r="W174" s="1"/>
      <c r="X174" s="1"/>
      <c r="Y174" s="1"/>
    </row>
    <row r="175" spans="1:25" x14ac:dyDescent="0.25">
      <c r="A175" s="29" t="s">
        <v>124</v>
      </c>
      <c r="B175" s="30">
        <f ca="1">RANDBETWEEN(1,COUNTA($A:$A)*10)</f>
        <v>97</v>
      </c>
      <c r="C175" s="16">
        <v>3</v>
      </c>
      <c r="D175" s="30"/>
      <c r="E175" s="30"/>
      <c r="F175" s="30" t="str">
        <f>IF(Table1[[#This Row],[GrownUps]]="",Table1[[#This Row],[Word]],Table1[[#This Row],[GrownUps]])</f>
        <v>zebra</v>
      </c>
      <c r="G175" s="16" t="str">
        <f>IF(LEN(Table1[[#This Row],[Grownups Combined]])&gt;truncate,LEFT(Table1[[#This Row],[Grownups Combined]]&amp;" ",FIND(" ",Table1[[#This Row],[Grownups Combined]]&amp;" ",truncate-3)), Table1[[#This Row],[Grownups Combined]])</f>
        <v>zebra</v>
      </c>
      <c r="H175" s="16" t="str">
        <f>LEFT(IF(LEN(Table1[[#This Row],[Grownups Combined]])&gt;truncate,TRIM(MID(Table1[[#This Row],[Grownups Combined]],LEN(Table1[[#This Row],[Grownups Line 1]]),200)),""),truncate)</f>
        <v/>
      </c>
      <c r="I175" s="30">
        <f>LEN(A175)</f>
        <v>5</v>
      </c>
      <c r="J175" s="31">
        <f>LEN(Table1[[#This Row],[Grownups Combined]])</f>
        <v>5</v>
      </c>
      <c r="K175" s="25" t="s">
        <v>299</v>
      </c>
      <c r="L175" s="31" t="str">
        <f>IF(OR((COUNTIF(A:A,D175)+COUNTIF(D:D,D175))&gt;1, (COUNTIF(A:A,A175)+COUNTIF(D:D,A175))&gt;1),"DUPLICATE","OK")</f>
        <v>OK</v>
      </c>
      <c r="N175" s="17"/>
      <c r="O175" s="17"/>
      <c r="P175" s="17"/>
      <c r="Q175" s="20"/>
      <c r="R175" s="20"/>
      <c r="S175" s="20"/>
      <c r="T175" s="22"/>
      <c r="U175" s="22"/>
      <c r="V175" s="22"/>
      <c r="W175" s="1"/>
      <c r="X175" s="1"/>
      <c r="Y175" s="1"/>
    </row>
    <row r="176" spans="1:25" x14ac:dyDescent="0.25">
      <c r="A176" s="29" t="s">
        <v>182</v>
      </c>
      <c r="B176" s="30">
        <f ca="1">RANDBETWEEN(1,COUNTA($A:$A)*10)</f>
        <v>1427</v>
      </c>
      <c r="C176" s="16">
        <v>3</v>
      </c>
      <c r="D176" s="30" t="s">
        <v>272</v>
      </c>
      <c r="E176" s="30"/>
      <c r="F176" s="30" t="str">
        <f>IF(Table1[[#This Row],[GrownUps]]="",Table1[[#This Row],[Word]],Table1[[#This Row],[GrownUps]])</f>
        <v>alien ship</v>
      </c>
      <c r="G176" s="16" t="str">
        <f>IF(LEN(Table1[[#This Row],[Grownups Combined]])&gt;truncate,LEFT(Table1[[#This Row],[Grownups Combined]]&amp;" ",FIND(" ",Table1[[#This Row],[Grownups Combined]]&amp;" ",truncate-3)), Table1[[#This Row],[Grownups Combined]])</f>
        <v>alien ship</v>
      </c>
      <c r="H176" s="16" t="str">
        <f>LEFT(IF(LEN(Table1[[#This Row],[Grownups Combined]])&gt;truncate,TRIM(MID(Table1[[#This Row],[Grownups Combined]],LEN(Table1[[#This Row],[Grownups Line 1]]),200)),""),truncate)</f>
        <v/>
      </c>
      <c r="I176" s="30">
        <f>LEN(A176)</f>
        <v>5</v>
      </c>
      <c r="J176" s="31">
        <f>LEN(Table1[[#This Row],[Grownups Combined]])</f>
        <v>10</v>
      </c>
      <c r="K176" s="25" t="s">
        <v>299</v>
      </c>
      <c r="L176" s="31" t="str">
        <f>IF(OR((COUNTIF(A:A,D176)+COUNTIF(D:D,D176))&gt;1, (COUNTIF(A:A,A176)+COUNTIF(D:D,A176))&gt;1),"DUPLICATE","OK")</f>
        <v>OK</v>
      </c>
      <c r="N176" s="17"/>
      <c r="O176" s="17"/>
      <c r="P176" s="17"/>
      <c r="Q176" s="20"/>
      <c r="R176" s="20"/>
      <c r="S176" s="20"/>
      <c r="T176" s="22"/>
      <c r="U176" s="22"/>
      <c r="V176" s="22"/>
      <c r="W176" s="1"/>
      <c r="X176" s="1"/>
      <c r="Y176" s="1"/>
    </row>
    <row r="177" spans="1:25" x14ac:dyDescent="0.25">
      <c r="A177" s="29" t="s">
        <v>186</v>
      </c>
      <c r="B177" s="30">
        <f ca="1">RANDBETWEEN(1,COUNTA($A:$A)*10)</f>
        <v>2132</v>
      </c>
      <c r="C177" s="16">
        <v>3</v>
      </c>
      <c r="D177" s="30" t="s">
        <v>285</v>
      </c>
      <c r="E177" s="30"/>
      <c r="F177" s="30" t="str">
        <f>IF(Table1[[#This Row],[GrownUps]]="",Table1[[#This Row],[Word]],Table1[[#This Row],[GrownUps]])</f>
        <v>rock pools</v>
      </c>
      <c r="G177" s="16" t="str">
        <f>IF(LEN(Table1[[#This Row],[Grownups Combined]])&gt;truncate,LEFT(Table1[[#This Row],[Grownups Combined]]&amp;" ",FIND(" ",Table1[[#This Row],[Grownups Combined]]&amp;" ",truncate-3)), Table1[[#This Row],[Grownups Combined]])</f>
        <v>rock pools</v>
      </c>
      <c r="H177" s="16" t="str">
        <f>LEFT(IF(LEN(Table1[[#This Row],[Grownups Combined]])&gt;truncate,TRIM(MID(Table1[[#This Row],[Grownups Combined]],LEN(Table1[[#This Row],[Grownups Line 1]]),200)),""),truncate)</f>
        <v/>
      </c>
      <c r="I177" s="30">
        <f>LEN(A177)</f>
        <v>5</v>
      </c>
      <c r="J177" s="31">
        <f>LEN(Table1[[#This Row],[Grownups Combined]])</f>
        <v>10</v>
      </c>
      <c r="K177" s="25" t="s">
        <v>299</v>
      </c>
      <c r="L177" s="31" t="str">
        <f>IF(OR((COUNTIF(A:A,D177)+COUNTIF(D:D,D177))&gt;1, (COUNTIF(A:A,A177)+COUNTIF(D:D,A177))&gt;1),"DUPLICATE","OK")</f>
        <v>OK</v>
      </c>
      <c r="N177" s="17"/>
      <c r="O177" s="17"/>
      <c r="P177" s="17"/>
      <c r="Q177" s="20"/>
      <c r="R177" s="20"/>
      <c r="S177" s="20"/>
      <c r="T177" s="22"/>
      <c r="U177" s="22"/>
      <c r="V177" s="22"/>
      <c r="W177" s="1"/>
      <c r="X177" s="1"/>
      <c r="Y177" s="1"/>
    </row>
    <row r="178" spans="1:25" x14ac:dyDescent="0.25">
      <c r="A178" s="29" t="s">
        <v>183</v>
      </c>
      <c r="B178" s="30">
        <f ca="1">RANDBETWEEN(1,COUNTA($A:$A)*10)</f>
        <v>1630</v>
      </c>
      <c r="C178" s="16">
        <v>3</v>
      </c>
      <c r="D178" s="30" t="s">
        <v>289</v>
      </c>
      <c r="E178" s="30"/>
      <c r="F178" s="30" t="str">
        <f>IF(Table1[[#This Row],[GrownUps]]="",Table1[[#This Row],[Word]],Table1[[#This Row],[GrownUps]])</f>
        <v>jack and the beanstalk</v>
      </c>
      <c r="G178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jack and the </v>
      </c>
      <c r="H178" s="16" t="str">
        <f>LEFT(IF(LEN(Table1[[#This Row],[Grownups Combined]])&gt;truncate,TRIM(MID(Table1[[#This Row],[Grownups Combined]],LEN(Table1[[#This Row],[Grownups Line 1]]),200)),""),truncate)</f>
        <v>beanstalk</v>
      </c>
      <c r="I178" s="30">
        <f>LEN(A178)</f>
        <v>5</v>
      </c>
      <c r="J178" s="31">
        <f>LEN(Table1[[#This Row],[Grownups Combined]])</f>
        <v>22</v>
      </c>
      <c r="K178" s="25" t="s">
        <v>299</v>
      </c>
      <c r="L178" s="31" t="str">
        <f>IF(OR((COUNTIF(A:A,D178)+COUNTIF(D:D,D178))&gt;1, (COUNTIF(A:A,A178)+COUNTIF(D:D,A178))&gt;1),"DUPLICATE","OK")</f>
        <v>OK</v>
      </c>
      <c r="N178" s="17"/>
      <c r="O178" s="17"/>
      <c r="P178" s="17"/>
      <c r="Q178" s="20"/>
      <c r="R178" s="20"/>
      <c r="S178" s="20"/>
      <c r="T178" s="22"/>
      <c r="U178" s="22"/>
      <c r="V178" s="22"/>
      <c r="W178" s="1"/>
      <c r="X178" s="1"/>
      <c r="Y178" s="1"/>
    </row>
    <row r="179" spans="1:25" x14ac:dyDescent="0.25">
      <c r="A179" s="29" t="s">
        <v>271</v>
      </c>
      <c r="B179" s="30">
        <f ca="1">RANDBETWEEN(1,COUNTA($A:$A)*10)</f>
        <v>72</v>
      </c>
      <c r="C179" s="16">
        <v>3</v>
      </c>
      <c r="D179" s="30" t="s">
        <v>348</v>
      </c>
      <c r="E179" s="30"/>
      <c r="F179" s="30" t="str">
        <f>IF(Table1[[#This Row],[GrownUps]]="",Table1[[#This Row],[Word]],Table1[[#This Row],[GrownUps]])</f>
        <v>maui</v>
      </c>
      <c r="G179" s="16" t="str">
        <f>IF(LEN(Table1[[#This Row],[Grownups Combined]])&gt;truncate,LEFT(Table1[[#This Row],[Grownups Combined]]&amp;" ",FIND(" ",Table1[[#This Row],[Grownups Combined]]&amp;" ",truncate-3)), Table1[[#This Row],[Grownups Combined]])</f>
        <v>maui</v>
      </c>
      <c r="H179" s="16" t="str">
        <f>LEFT(IF(LEN(Table1[[#This Row],[Grownups Combined]])&gt;truncate,TRIM(MID(Table1[[#This Row],[Grownups Combined]],LEN(Table1[[#This Row],[Grownups Line 1]]),200)),""),truncate)</f>
        <v/>
      </c>
      <c r="I179" s="30">
        <f>LEN(A179)</f>
        <v>5</v>
      </c>
      <c r="J179" s="31">
        <f>LEN(Table1[[#This Row],[Grownups Combined]])</f>
        <v>4</v>
      </c>
      <c r="K179" s="25"/>
      <c r="L179" s="31" t="str">
        <f>IF(OR((COUNTIF(A:A,D179)+COUNTIF(D:D,D179))&gt;1, (COUNTIF(A:A,A179)+COUNTIF(D:D,A179))&gt;1),"DUPLICATE","OK")</f>
        <v>OK</v>
      </c>
      <c r="N179" s="17"/>
      <c r="O179" s="17"/>
      <c r="P179" s="17"/>
      <c r="Q179" s="20"/>
      <c r="R179" s="20"/>
      <c r="S179" s="20"/>
      <c r="T179" s="22"/>
      <c r="U179" s="22"/>
      <c r="V179" s="22"/>
      <c r="W179" s="1"/>
      <c r="X179" s="1"/>
      <c r="Y179" s="1"/>
    </row>
    <row r="180" spans="1:25" x14ac:dyDescent="0.25">
      <c r="A180" s="29" t="s">
        <v>350</v>
      </c>
      <c r="B180" s="30">
        <f ca="1">RANDBETWEEN(1,COUNTA($A:$A)*10)</f>
        <v>157</v>
      </c>
      <c r="C180" s="16">
        <v>3</v>
      </c>
      <c r="D180" s="30" t="s">
        <v>349</v>
      </c>
      <c r="E180" s="30"/>
      <c r="F180" s="30" t="str">
        <f>IF(Table1[[#This Row],[GrownUps]]="",Table1[[#This Row],[Word]],Table1[[#This Row],[GrownUps]])</f>
        <v>beaver</v>
      </c>
      <c r="G180" s="16" t="str">
        <f>IF(LEN(Table1[[#This Row],[Grownups Combined]])&gt;truncate,LEFT(Table1[[#This Row],[Grownups Combined]]&amp;" ",FIND(" ",Table1[[#This Row],[Grownups Combined]]&amp;" ",truncate-3)), Table1[[#This Row],[Grownups Combined]])</f>
        <v>beaver</v>
      </c>
      <c r="H180" s="16" t="str">
        <f>LEFT(IF(LEN(Table1[[#This Row],[Grownups Combined]])&gt;truncate,TRIM(MID(Table1[[#This Row],[Grownups Combined]],LEN(Table1[[#This Row],[Grownups Line 1]]),200)),""),truncate)</f>
        <v/>
      </c>
      <c r="I180" s="30">
        <f>LEN(A180)</f>
        <v>6</v>
      </c>
      <c r="J180" s="31">
        <f>LEN(Table1[[#This Row],[Grownups Combined]])</f>
        <v>6</v>
      </c>
      <c r="K180" s="25"/>
      <c r="L180" s="31" t="str">
        <f>IF(OR((COUNTIF(A:A,D180)+COUNTIF(D:D,D180))&gt;1, (COUNTIF(A:A,A180)+COUNTIF(D:D,A180))&gt;1),"DUPLICATE","OK")</f>
        <v>OK</v>
      </c>
      <c r="N180" s="17"/>
      <c r="O180" s="17"/>
      <c r="P180" s="17"/>
      <c r="Q180" s="20"/>
      <c r="R180" s="20"/>
      <c r="S180" s="20"/>
      <c r="T180" s="22"/>
      <c r="U180" s="22"/>
      <c r="V180" s="22"/>
      <c r="W180" s="1"/>
      <c r="X180" s="1"/>
      <c r="Y180" s="1"/>
    </row>
    <row r="181" spans="1:25" x14ac:dyDescent="0.25">
      <c r="A181" s="29" t="s">
        <v>66</v>
      </c>
      <c r="B181" s="30">
        <f ca="1">RANDBETWEEN(1,COUNTA($A:$A)*10)</f>
        <v>1441</v>
      </c>
      <c r="C181" s="16">
        <v>3</v>
      </c>
      <c r="D181" s="30"/>
      <c r="E181" s="30"/>
      <c r="F181" s="30" t="str">
        <f>IF(Table1[[#This Row],[GrownUps]]="",Table1[[#This Row],[Word]],Table1[[#This Row],[GrownUps]])</f>
        <v>piano</v>
      </c>
      <c r="G181" s="16" t="str">
        <f>IF(LEN(Table1[[#This Row],[Grownups Combined]])&gt;truncate,LEFT(Table1[[#This Row],[Grownups Combined]]&amp;" ",FIND(" ",Table1[[#This Row],[Grownups Combined]]&amp;" ",truncate-3)), Table1[[#This Row],[Grownups Combined]])</f>
        <v>piano</v>
      </c>
      <c r="H181" s="16" t="str">
        <f>LEFT(IF(LEN(Table1[[#This Row],[Grownups Combined]])&gt;truncate,TRIM(MID(Table1[[#This Row],[Grownups Combined]],LEN(Table1[[#This Row],[Grownups Line 1]]),200)),""),truncate)</f>
        <v/>
      </c>
      <c r="I181" s="30">
        <f>LEN(A181)</f>
        <v>5</v>
      </c>
      <c r="J181" s="31">
        <f>LEN(Table1[[#This Row],[Grownups Combined]])</f>
        <v>5</v>
      </c>
      <c r="K181" s="25" t="s">
        <v>299</v>
      </c>
      <c r="L181" s="31" t="str">
        <f>IF(OR((COUNTIF(A:A,D181)+COUNTIF(D:D,D181))&gt;1, (COUNTIF(A:A,A181)+COUNTIF(D:D,A181))&gt;1),"DUPLICATE","OK")</f>
        <v>OK</v>
      </c>
      <c r="N181" s="17"/>
      <c r="O181" s="17"/>
      <c r="P181" s="17"/>
      <c r="Q181" s="20"/>
      <c r="R181" s="20"/>
      <c r="S181" s="20"/>
      <c r="T181" s="22"/>
      <c r="U181" s="22"/>
      <c r="V181" s="22"/>
      <c r="W181" s="1"/>
      <c r="X181" s="1"/>
      <c r="Y181" s="1"/>
    </row>
    <row r="182" spans="1:25" x14ac:dyDescent="0.25">
      <c r="A182" s="29" t="s">
        <v>145</v>
      </c>
      <c r="B182" s="30">
        <f ca="1">RANDBETWEEN(1,COUNTA($A:$A)*10)</f>
        <v>1679</v>
      </c>
      <c r="C182" s="16">
        <v>3</v>
      </c>
      <c r="D182" s="30" t="s">
        <v>175</v>
      </c>
      <c r="E182" s="30"/>
      <c r="F182" s="30" t="str">
        <f>IF(Table1[[#This Row],[GrownUps]]="",Table1[[#This Row],[Word]],Table1[[#This Row],[GrownUps]])</f>
        <v>knight</v>
      </c>
      <c r="G182" s="16" t="str">
        <f>IF(LEN(Table1[[#This Row],[Grownups Combined]])&gt;truncate,LEFT(Table1[[#This Row],[Grownups Combined]]&amp;" ",FIND(" ",Table1[[#This Row],[Grownups Combined]]&amp;" ",truncate-3)), Table1[[#This Row],[Grownups Combined]])</f>
        <v>knight</v>
      </c>
      <c r="H182" s="16" t="str">
        <f>LEFT(IF(LEN(Table1[[#This Row],[Grownups Combined]])&gt;truncate,TRIM(MID(Table1[[#This Row],[Grownups Combined]],LEN(Table1[[#This Row],[Grownups Line 1]]),200)),""),truncate)</f>
        <v/>
      </c>
      <c r="I182" s="30">
        <f>LEN(A182)</f>
        <v>5</v>
      </c>
      <c r="J182" s="31">
        <f>LEN(Table1[[#This Row],[Grownups Combined]])</f>
        <v>6</v>
      </c>
      <c r="K182" s="25" t="s">
        <v>299</v>
      </c>
      <c r="L182" s="31" t="str">
        <f>IF(OR((COUNTIF(A:A,D182)+COUNTIF(D:D,D182))&gt;1, (COUNTIF(A:A,A182)+COUNTIF(D:D,A182))&gt;1),"DUPLICATE","OK")</f>
        <v>DUPLICATE</v>
      </c>
      <c r="N182" s="17"/>
      <c r="O182" s="17"/>
      <c r="P182" s="17"/>
      <c r="Q182" s="20"/>
      <c r="R182" s="20"/>
      <c r="S182" s="20"/>
      <c r="T182" s="22"/>
      <c r="U182" s="22"/>
      <c r="V182" s="22"/>
      <c r="W182" s="1"/>
      <c r="X182" s="1"/>
      <c r="Y182" s="1"/>
    </row>
    <row r="183" spans="1:25" x14ac:dyDescent="0.25">
      <c r="A183" s="29" t="s">
        <v>131</v>
      </c>
      <c r="B183" s="30">
        <f ca="1">RANDBETWEEN(1,COUNTA($A:$A)*10)</f>
        <v>533</v>
      </c>
      <c r="C183" s="16">
        <v>3</v>
      </c>
      <c r="D183" s="30" t="s">
        <v>132</v>
      </c>
      <c r="E183" s="30"/>
      <c r="F183" s="30" t="str">
        <f>IF(Table1[[#This Row],[GrownUps]]="",Table1[[#This Row],[Word]],Table1[[#This Row],[GrownUps]])</f>
        <v>snail</v>
      </c>
      <c r="G183" s="16" t="str">
        <f>IF(LEN(Table1[[#This Row],[Grownups Combined]])&gt;truncate,LEFT(Table1[[#This Row],[Grownups Combined]]&amp;" ",FIND(" ",Table1[[#This Row],[Grownups Combined]]&amp;" ",truncate-3)), Table1[[#This Row],[Grownups Combined]])</f>
        <v>snail</v>
      </c>
      <c r="H183" s="16" t="str">
        <f>LEFT(IF(LEN(Table1[[#This Row],[Grownups Combined]])&gt;truncate,TRIM(MID(Table1[[#This Row],[Grownups Combined]],LEN(Table1[[#This Row],[Grownups Line 1]]),200)),""),truncate)</f>
        <v/>
      </c>
      <c r="I183" s="30">
        <f>LEN(A183)</f>
        <v>5</v>
      </c>
      <c r="J183" s="31">
        <f>LEN(Table1[[#This Row],[Grownups Combined]])</f>
        <v>5</v>
      </c>
      <c r="K183" s="25" t="s">
        <v>299</v>
      </c>
      <c r="L183" s="31" t="str">
        <f>IF(OR((COUNTIF(A:A,D183)+COUNTIF(D:D,D183))&gt;1, (COUNTIF(A:A,A183)+COUNTIF(D:D,A183))&gt;1),"DUPLICATE","OK")</f>
        <v>DUPLICATE</v>
      </c>
      <c r="N183" s="17"/>
      <c r="O183" s="17"/>
      <c r="P183" s="17"/>
      <c r="Q183" s="20"/>
      <c r="R183" s="20"/>
      <c r="S183" s="20"/>
      <c r="T183" s="22"/>
      <c r="U183" s="22"/>
      <c r="V183" s="22"/>
      <c r="W183" s="1"/>
      <c r="X183" s="1"/>
      <c r="Y183" s="1"/>
    </row>
    <row r="184" spans="1:25" x14ac:dyDescent="0.25">
      <c r="A184" s="29" t="s">
        <v>310</v>
      </c>
      <c r="B184" s="30">
        <f ca="1">RANDBETWEEN(1,COUNTA($A:$A)*10)</f>
        <v>935</v>
      </c>
      <c r="C184" s="16">
        <v>3</v>
      </c>
      <c r="D184" s="30" t="s">
        <v>339</v>
      </c>
      <c r="E184" s="30"/>
      <c r="F184" s="45" t="str">
        <f>IF(Table1[[#This Row],[GrownUps]]="",Table1[[#This Row],[Word]],Table1[[#This Row],[GrownUps]])</f>
        <v>ghost</v>
      </c>
      <c r="G184" s="46" t="str">
        <f>IF(LEN(Table1[[#This Row],[Grownups Combined]])&gt;truncate,LEFT(Table1[[#This Row],[Grownups Combined]]&amp;" ",FIND(" ",Table1[[#This Row],[Grownups Combined]]&amp;" ",truncate-3)), Table1[[#This Row],[Grownups Combined]])</f>
        <v>ghost</v>
      </c>
      <c r="H184" s="46" t="str">
        <f>LEFT(IF(LEN(Table1[[#This Row],[Grownups Combined]])&gt;truncate,TRIM(MID(Table1[[#This Row],[Grownups Combined]],LEN(Table1[[#This Row],[Grownups Line 1]]),200)),""),truncate)</f>
        <v/>
      </c>
      <c r="I184" s="30">
        <f>LEN(A184)</f>
        <v>6</v>
      </c>
      <c r="J184" s="47">
        <f>LEN(Table1[[#This Row],[Grownups Combined]])</f>
        <v>5</v>
      </c>
      <c r="K184" s="25" t="s">
        <v>299</v>
      </c>
      <c r="L184" s="31" t="str">
        <f>IF(OR((COUNTIF(A:A,D184)+COUNTIF(D:D,D184))&gt;1, (COUNTIF(A:A,A184)+COUNTIF(D:D,A184))&gt;1),"DUPLICATE","OK")</f>
        <v>OK</v>
      </c>
      <c r="N184" s="17"/>
      <c r="O184" s="17"/>
      <c r="P184" s="17"/>
      <c r="Q184" s="20"/>
      <c r="R184" s="20"/>
      <c r="S184" s="20"/>
      <c r="T184" s="22"/>
      <c r="U184" s="22"/>
      <c r="V184" s="22"/>
      <c r="W184" s="1"/>
      <c r="X184" s="1"/>
      <c r="Y184" s="1"/>
    </row>
    <row r="185" spans="1:25" x14ac:dyDescent="0.25">
      <c r="A185" s="29" t="s">
        <v>165</v>
      </c>
      <c r="B185" s="30">
        <f ca="1">RANDBETWEEN(1,COUNTA($A:$A)*10)</f>
        <v>570</v>
      </c>
      <c r="C185" s="16">
        <v>3</v>
      </c>
      <c r="D185" s="30" t="s">
        <v>340</v>
      </c>
      <c r="E185" s="30"/>
      <c r="F185" s="30" t="str">
        <f>IF(Table1[[#This Row],[GrownUps]]="",Table1[[#This Row],[Word]],Table1[[#This Row],[GrownUps]])</f>
        <v>monkey bar</v>
      </c>
      <c r="G185" s="16" t="str">
        <f>IF(LEN(Table1[[#This Row],[Grownups Combined]])&gt;truncate,LEFT(Table1[[#This Row],[Grownups Combined]]&amp;" ",FIND(" ",Table1[[#This Row],[Grownups Combined]]&amp;" ",truncate-3)), Table1[[#This Row],[Grownups Combined]])</f>
        <v>monkey bar</v>
      </c>
      <c r="H185" s="16" t="str">
        <f>LEFT(IF(LEN(Table1[[#This Row],[Grownups Combined]])&gt;truncate,TRIM(MID(Table1[[#This Row],[Grownups Combined]],LEN(Table1[[#This Row],[Grownups Line 1]]),200)),""),truncate)</f>
        <v/>
      </c>
      <c r="I185" s="30">
        <f>LEN(A185)</f>
        <v>6</v>
      </c>
      <c r="J185" s="31">
        <f>LEN(Table1[[#This Row],[Grownups Combined]])</f>
        <v>10</v>
      </c>
      <c r="K185" s="25" t="s">
        <v>299</v>
      </c>
      <c r="L185" s="31" t="str">
        <f>IF(OR((COUNTIF(A:A,D185)+COUNTIF(D:D,D185))&gt;1, (COUNTIF(A:A,A185)+COUNTIF(D:D,A185))&gt;1),"DUPLICATE","OK")</f>
        <v>OK</v>
      </c>
      <c r="N185" s="17"/>
      <c r="O185" s="17"/>
      <c r="P185" s="17"/>
      <c r="Q185" s="20"/>
      <c r="R185" s="20"/>
      <c r="S185" s="20"/>
      <c r="T185" s="22"/>
      <c r="U185" s="22"/>
      <c r="V185" s="22"/>
      <c r="W185" s="1"/>
      <c r="X185" s="1"/>
      <c r="Y185" s="1"/>
    </row>
    <row r="186" spans="1:25" x14ac:dyDescent="0.25">
      <c r="A186" s="29" t="s">
        <v>62</v>
      </c>
      <c r="B186" s="30">
        <f ca="1">RANDBETWEEN(1,COUNTA($A:$A)*10)</f>
        <v>572</v>
      </c>
      <c r="C186" s="16">
        <v>3</v>
      </c>
      <c r="D186" s="30" t="s">
        <v>100</v>
      </c>
      <c r="E186" s="30"/>
      <c r="F186" s="30" t="str">
        <f>IF(Table1[[#This Row],[GrownUps]]="",Table1[[#This Row],[Word]],Table1[[#This Row],[GrownUps]])</f>
        <v>sea turtle</v>
      </c>
      <c r="G186" s="16" t="str">
        <f>IF(LEN(Table1[[#This Row],[Grownups Combined]])&gt;truncate,LEFT(Table1[[#This Row],[Grownups Combined]]&amp;" ",FIND(" ",Table1[[#This Row],[Grownups Combined]]&amp;" ",truncate-3)), Table1[[#This Row],[Grownups Combined]])</f>
        <v>sea turtle</v>
      </c>
      <c r="H186" s="16" t="str">
        <f>LEFT(IF(LEN(Table1[[#This Row],[Grownups Combined]])&gt;truncate,TRIM(MID(Table1[[#This Row],[Grownups Combined]],LEN(Table1[[#This Row],[Grownups Line 1]]),200)),""),truncate)</f>
        <v/>
      </c>
      <c r="I186" s="30">
        <f>LEN(A186)</f>
        <v>6</v>
      </c>
      <c r="J186" s="31">
        <f>LEN(Table1[[#This Row],[Grownups Combined]])</f>
        <v>10</v>
      </c>
      <c r="K186" s="25" t="s">
        <v>299</v>
      </c>
      <c r="L186" s="31" t="str">
        <f>IF(OR((COUNTIF(A:A,D186)+COUNTIF(D:D,D186))&gt;1, (COUNTIF(A:A,A186)+COUNTIF(D:D,A186))&gt;1),"DUPLICATE","OK")</f>
        <v>OK</v>
      </c>
      <c r="N186" s="17"/>
      <c r="O186" s="17"/>
      <c r="P186" s="17"/>
      <c r="Q186" s="20"/>
      <c r="R186" s="20"/>
      <c r="S186" s="20"/>
      <c r="T186" s="22"/>
      <c r="U186" s="22"/>
      <c r="V186" s="22"/>
      <c r="W186" s="1"/>
      <c r="X186" s="1"/>
      <c r="Y186" s="1"/>
    </row>
    <row r="187" spans="1:25" x14ac:dyDescent="0.25">
      <c r="A187" s="29" t="s">
        <v>229</v>
      </c>
      <c r="B187" s="30">
        <f ca="1">RANDBETWEEN(1,COUNTA($A:$A)*10)</f>
        <v>1306</v>
      </c>
      <c r="C187" s="16">
        <v>3</v>
      </c>
      <c r="D187" s="30" t="s">
        <v>176</v>
      </c>
      <c r="E187" s="30"/>
      <c r="F187" s="30" t="str">
        <f>IF(Table1[[#This Row],[GrownUps]]="",Table1[[#This Row],[Word]],Table1[[#This Row],[GrownUps]])</f>
        <v>dragon</v>
      </c>
      <c r="G187" s="16" t="str">
        <f>IF(LEN(Table1[[#This Row],[Grownups Combined]])&gt;truncate,LEFT(Table1[[#This Row],[Grownups Combined]]&amp;" ",FIND(" ",Table1[[#This Row],[Grownups Combined]]&amp;" ",truncate-3)), Table1[[#This Row],[Grownups Combined]])</f>
        <v>dragon</v>
      </c>
      <c r="H187" s="16" t="str">
        <f>LEFT(IF(LEN(Table1[[#This Row],[Grownups Combined]])&gt;truncate,TRIM(MID(Table1[[#This Row],[Grownups Combined]],LEN(Table1[[#This Row],[Grownups Line 1]]),200)),""),truncate)</f>
        <v/>
      </c>
      <c r="I187" s="30">
        <f>LEN(A187)</f>
        <v>6</v>
      </c>
      <c r="J187" s="31">
        <f>LEN(Table1[[#This Row],[Grownups Combined]])</f>
        <v>6</v>
      </c>
      <c r="K187" s="25" t="s">
        <v>299</v>
      </c>
      <c r="L187" s="31" t="str">
        <f>IF(OR((COUNTIF(A:A,D187)+COUNTIF(D:D,D187))&gt;1, (COUNTIF(A:A,A187)+COUNTIF(D:D,A187))&gt;1),"DUPLICATE","OK")</f>
        <v>OK</v>
      </c>
      <c r="N187" s="17"/>
      <c r="O187" s="17"/>
      <c r="P187" s="17"/>
      <c r="Q187" s="20"/>
      <c r="R187" s="20"/>
      <c r="S187" s="20"/>
      <c r="T187" s="22"/>
      <c r="U187" s="22"/>
      <c r="V187" s="22"/>
      <c r="W187" s="1"/>
      <c r="X187" s="1"/>
      <c r="Y187" s="1"/>
    </row>
    <row r="188" spans="1:25" x14ac:dyDescent="0.25">
      <c r="A188" s="29" t="s">
        <v>208</v>
      </c>
      <c r="B188" s="30">
        <f ca="1">RANDBETWEEN(1,COUNTA($A:$A)*10)</f>
        <v>611</v>
      </c>
      <c r="C188" s="16">
        <v>3</v>
      </c>
      <c r="D188" s="30" t="s">
        <v>211</v>
      </c>
      <c r="E188" s="30"/>
      <c r="F188" s="30" t="str">
        <f>IF(Table1[[#This Row],[GrownUps]]="",Table1[[#This Row],[Word]],Table1[[#This Row],[GrownUps]])</f>
        <v>brown leaves</v>
      </c>
      <c r="G188" s="16" t="str">
        <f>IF(LEN(Table1[[#This Row],[Grownups Combined]])&gt;truncate,LEFT(Table1[[#This Row],[Grownups Combined]]&amp;" ",FIND(" ",Table1[[#This Row],[Grownups Combined]]&amp;" ",truncate-3)), Table1[[#This Row],[Grownups Combined]])</f>
        <v>brown leaves</v>
      </c>
      <c r="H188" s="16" t="str">
        <f>LEFT(IF(LEN(Table1[[#This Row],[Grownups Combined]])&gt;truncate,TRIM(MID(Table1[[#This Row],[Grownups Combined]],LEN(Table1[[#This Row],[Grownups Line 1]]),200)),""),truncate)</f>
        <v/>
      </c>
      <c r="I188" s="30">
        <f>LEN(A188)</f>
        <v>6</v>
      </c>
      <c r="J188" s="31">
        <f>LEN(Table1[[#This Row],[Grownups Combined]])</f>
        <v>12</v>
      </c>
      <c r="K188" s="25" t="s">
        <v>299</v>
      </c>
      <c r="L188" s="31" t="str">
        <f>IF(OR((COUNTIF(A:A,D188)+COUNTIF(D:D,D188))&gt;1, (COUNTIF(A:A,A188)+COUNTIF(D:D,A188))&gt;1),"DUPLICATE","OK")</f>
        <v>OK</v>
      </c>
      <c r="N188" s="17"/>
      <c r="O188" s="17"/>
      <c r="P188" s="17"/>
      <c r="Q188" s="20"/>
      <c r="R188" s="20"/>
      <c r="S188" s="20"/>
      <c r="T188" s="22"/>
      <c r="U188" s="22"/>
      <c r="V188" s="22"/>
      <c r="W188" s="1"/>
      <c r="X188" s="1"/>
      <c r="Y188" s="1"/>
    </row>
    <row r="189" spans="1:25" x14ac:dyDescent="0.25">
      <c r="A189" s="29" t="s">
        <v>142</v>
      </c>
      <c r="B189" s="30">
        <f ca="1">RANDBETWEEN(1,COUNTA($A:$A)*10)</f>
        <v>1842</v>
      </c>
      <c r="C189" s="16">
        <v>3</v>
      </c>
      <c r="D189" s="30" t="s">
        <v>277</v>
      </c>
      <c r="E189" s="30"/>
      <c r="F189" s="30" t="str">
        <f>IF(Table1[[#This Row],[GrownUps]]="",Table1[[#This Row],[Word]],Table1[[#This Row],[GrownUps]])</f>
        <v>galaxy</v>
      </c>
      <c r="G189" s="16" t="str">
        <f>IF(LEN(Table1[[#This Row],[Grownups Combined]])&gt;truncate,LEFT(Table1[[#This Row],[Grownups Combined]]&amp;" ",FIND(" ",Table1[[#This Row],[Grownups Combined]]&amp;" ",truncate-3)), Table1[[#This Row],[Grownups Combined]])</f>
        <v>galaxy</v>
      </c>
      <c r="H189" s="16" t="str">
        <f>LEFT(IF(LEN(Table1[[#This Row],[Grownups Combined]])&gt;truncate,TRIM(MID(Table1[[#This Row],[Grownups Combined]],LEN(Table1[[#This Row],[Grownups Line 1]]),200)),""),truncate)</f>
        <v/>
      </c>
      <c r="I189" s="30">
        <f>LEN(A189)</f>
        <v>6</v>
      </c>
      <c r="J189" s="31">
        <f>LEN(Table1[[#This Row],[Grownups Combined]])</f>
        <v>6</v>
      </c>
      <c r="K189" s="25" t="s">
        <v>299</v>
      </c>
      <c r="L189" s="31" t="str">
        <f>IF(OR((COUNTIF(A:A,D189)+COUNTIF(D:D,D189))&gt;1, (COUNTIF(A:A,A189)+COUNTIF(D:D,A189))&gt;1),"DUPLICATE","OK")</f>
        <v>DUPLICATE</v>
      </c>
      <c r="N189" s="17"/>
      <c r="O189" s="17"/>
      <c r="P189" s="17"/>
      <c r="Q189" s="20"/>
      <c r="R189" s="20"/>
      <c r="S189" s="20"/>
      <c r="T189" s="22"/>
      <c r="U189" s="22"/>
      <c r="V189" s="22"/>
      <c r="W189" s="1"/>
      <c r="X189" s="1"/>
      <c r="Y189" s="1"/>
    </row>
    <row r="190" spans="1:25" x14ac:dyDescent="0.25">
      <c r="A190" s="29" t="s">
        <v>152</v>
      </c>
      <c r="B190" s="30">
        <f ca="1">RANDBETWEEN(1,COUNTA($A:$A)*10)</f>
        <v>1981</v>
      </c>
      <c r="C190" s="16">
        <v>3</v>
      </c>
      <c r="D190" s="30"/>
      <c r="E190" s="30"/>
      <c r="F190" s="30" t="str">
        <f>IF(Table1[[#This Row],[GrownUps]]="",Table1[[#This Row],[Word]],Table1[[#This Row],[GrownUps]])</f>
        <v>school</v>
      </c>
      <c r="G190" s="16" t="str">
        <f>IF(LEN(Table1[[#This Row],[Grownups Combined]])&gt;truncate,LEFT(Table1[[#This Row],[Grownups Combined]]&amp;" ",FIND(" ",Table1[[#This Row],[Grownups Combined]]&amp;" ",truncate-3)), Table1[[#This Row],[Grownups Combined]])</f>
        <v>school</v>
      </c>
      <c r="H190" s="16" t="str">
        <f>LEFT(IF(LEN(Table1[[#This Row],[Grownups Combined]])&gt;truncate,TRIM(MID(Table1[[#This Row],[Grownups Combined]],LEN(Table1[[#This Row],[Grownups Line 1]]),200)),""),truncate)</f>
        <v/>
      </c>
      <c r="I190" s="30">
        <f>LEN(A190)</f>
        <v>6</v>
      </c>
      <c r="J190" s="31">
        <f>LEN(Table1[[#This Row],[Grownups Combined]])</f>
        <v>6</v>
      </c>
      <c r="K190" s="25" t="s">
        <v>299</v>
      </c>
      <c r="L190" s="31" t="str">
        <f>IF(OR((COUNTIF(A:A,D190)+COUNTIF(D:D,D190))&gt;1, (COUNTIF(A:A,A190)+COUNTIF(D:D,A190))&gt;1),"DUPLICATE","OK")</f>
        <v>OK</v>
      </c>
      <c r="N190" s="17"/>
      <c r="O190" s="17"/>
      <c r="P190" s="17"/>
      <c r="Q190" s="20"/>
      <c r="R190" s="20"/>
      <c r="S190" s="20"/>
      <c r="T190" s="22"/>
      <c r="U190" s="22"/>
      <c r="V190" s="22"/>
      <c r="W190" s="1"/>
      <c r="X190" s="1"/>
      <c r="Y190" s="1"/>
    </row>
    <row r="191" spans="1:25" x14ac:dyDescent="0.25">
      <c r="A191" s="29" t="s">
        <v>85</v>
      </c>
      <c r="B191" s="30">
        <f ca="1">RANDBETWEEN(1,COUNTA($A:$A)*10)</f>
        <v>690</v>
      </c>
      <c r="C191" s="16">
        <v>3</v>
      </c>
      <c r="D191" s="30"/>
      <c r="E191" s="30"/>
      <c r="F191" s="30" t="str">
        <f>IF(Table1[[#This Row],[GrownUps]]="",Table1[[#This Row],[Word]],Table1[[#This Row],[GrownUps]])</f>
        <v>spring</v>
      </c>
      <c r="G191" s="16" t="str">
        <f>IF(LEN(Table1[[#This Row],[Grownups Combined]])&gt;truncate,LEFT(Table1[[#This Row],[Grownups Combined]]&amp;" ",FIND(" ",Table1[[#This Row],[Grownups Combined]]&amp;" ",truncate-3)), Table1[[#This Row],[Grownups Combined]])</f>
        <v>spring</v>
      </c>
      <c r="H191" s="16" t="str">
        <f>LEFT(IF(LEN(Table1[[#This Row],[Grownups Combined]])&gt;truncate,TRIM(MID(Table1[[#This Row],[Grownups Combined]],LEN(Table1[[#This Row],[Grownups Line 1]]),200)),""),truncate)</f>
        <v/>
      </c>
      <c r="I191" s="30">
        <f>LEN(A191)</f>
        <v>6</v>
      </c>
      <c r="J191" s="31">
        <f>LEN(Table1[[#This Row],[Grownups Combined]])</f>
        <v>6</v>
      </c>
      <c r="K191" s="25" t="s">
        <v>299</v>
      </c>
      <c r="L191" s="31" t="str">
        <f>IF(OR((COUNTIF(A:A,D191)+COUNTIF(D:D,D191))&gt;1, (COUNTIF(A:A,A191)+COUNTIF(D:D,A191))&gt;1),"DUPLICATE","OK")</f>
        <v>OK</v>
      </c>
      <c r="N191" s="17"/>
      <c r="O191" s="17"/>
      <c r="P191" s="17"/>
      <c r="Q191" s="20"/>
      <c r="R191" s="20"/>
      <c r="S191" s="20"/>
      <c r="T191" s="22"/>
      <c r="U191" s="22"/>
      <c r="V191" s="22"/>
      <c r="W191" s="1"/>
      <c r="X191" s="1"/>
      <c r="Y191" s="1"/>
    </row>
    <row r="192" spans="1:25" x14ac:dyDescent="0.25">
      <c r="A192" s="29" t="s">
        <v>86</v>
      </c>
      <c r="B192" s="30">
        <f ca="1">RANDBETWEEN(1,COUNTA($A:$A)*10)</f>
        <v>74</v>
      </c>
      <c r="C192" s="16">
        <v>3</v>
      </c>
      <c r="D192" s="30"/>
      <c r="E192" s="30"/>
      <c r="F192" s="30" t="str">
        <f>IF(Table1[[#This Row],[GrownUps]]="",Table1[[#This Row],[Word]],Table1[[#This Row],[GrownUps]])</f>
        <v>summer</v>
      </c>
      <c r="G192" s="16" t="str">
        <f>IF(LEN(Table1[[#This Row],[Grownups Combined]])&gt;truncate,LEFT(Table1[[#This Row],[Grownups Combined]]&amp;" ",FIND(" ",Table1[[#This Row],[Grownups Combined]]&amp;" ",truncate-3)), Table1[[#This Row],[Grownups Combined]])</f>
        <v>summer</v>
      </c>
      <c r="H192" s="16" t="str">
        <f>LEFT(IF(LEN(Table1[[#This Row],[Grownups Combined]])&gt;truncate,TRIM(MID(Table1[[#This Row],[Grownups Combined]],LEN(Table1[[#This Row],[Grownups Line 1]]),200)),""),truncate)</f>
        <v/>
      </c>
      <c r="I192" s="30">
        <f>LEN(A192)</f>
        <v>6</v>
      </c>
      <c r="J192" s="31">
        <f>LEN(Table1[[#This Row],[Grownups Combined]])</f>
        <v>6</v>
      </c>
      <c r="K192" s="25" t="s">
        <v>299</v>
      </c>
      <c r="L192" s="31" t="str">
        <f>IF(OR((COUNTIF(A:A,D192)+COUNTIF(D:D,D192))&gt;1, (COUNTIF(A:A,A192)+COUNTIF(D:D,A192))&gt;1),"DUPLICATE","OK")</f>
        <v>OK</v>
      </c>
      <c r="N192" s="17"/>
      <c r="O192" s="17"/>
      <c r="P192" s="17"/>
      <c r="Q192" s="20"/>
      <c r="R192" s="20"/>
      <c r="S192" s="20"/>
      <c r="T192" s="22"/>
      <c r="U192" s="22"/>
      <c r="V192" s="22"/>
      <c r="W192" s="1"/>
      <c r="X192" s="1"/>
      <c r="Y192" s="1"/>
    </row>
    <row r="193" spans="1:25" x14ac:dyDescent="0.25">
      <c r="A193" s="29" t="s">
        <v>87</v>
      </c>
      <c r="B193" s="30">
        <f ca="1">RANDBETWEEN(1,COUNTA($A:$A)*10)</f>
        <v>583</v>
      </c>
      <c r="C193" s="16">
        <v>3</v>
      </c>
      <c r="D193" s="30" t="s">
        <v>106</v>
      </c>
      <c r="E193" s="30"/>
      <c r="F193" s="30" t="str">
        <f>IF(Table1[[#This Row],[GrownUps]]="",Table1[[#This Row],[Word]],Table1[[#This Row],[GrownUps]])</f>
        <v>christmas</v>
      </c>
      <c r="G193" s="16" t="str">
        <f>IF(LEN(Table1[[#This Row],[Grownups Combined]])&gt;truncate,LEFT(Table1[[#This Row],[Grownups Combined]]&amp;" ",FIND(" ",Table1[[#This Row],[Grownups Combined]]&amp;" ",truncate-3)), Table1[[#This Row],[Grownups Combined]])</f>
        <v>christmas</v>
      </c>
      <c r="H193" s="16" t="str">
        <f>LEFT(IF(LEN(Table1[[#This Row],[Grownups Combined]])&gt;truncate,TRIM(MID(Table1[[#This Row],[Grownups Combined]],LEN(Table1[[#This Row],[Grownups Line 1]]),200)),""),truncate)</f>
        <v/>
      </c>
      <c r="I193" s="30">
        <f>LEN(A193)</f>
        <v>6</v>
      </c>
      <c r="J193" s="31">
        <f>LEN(Table1[[#This Row],[Grownups Combined]])</f>
        <v>9</v>
      </c>
      <c r="K193" s="25" t="s">
        <v>299</v>
      </c>
      <c r="L193" s="31" t="str">
        <f>IF(OR((COUNTIF(A:A,D193)+COUNTIF(D:D,D193))&gt;1, (COUNTIF(A:A,A193)+COUNTIF(D:D,A193))&gt;1),"DUPLICATE","OK")</f>
        <v>OK</v>
      </c>
      <c r="N193" s="17"/>
      <c r="O193" s="17"/>
      <c r="P193" s="17"/>
      <c r="Q193" s="20"/>
      <c r="R193" s="20"/>
      <c r="S193" s="20"/>
      <c r="T193" s="22"/>
      <c r="U193" s="22"/>
      <c r="V193" s="22"/>
      <c r="W193" s="1"/>
      <c r="X193" s="1"/>
      <c r="Y193" s="1"/>
    </row>
    <row r="194" spans="1:25" x14ac:dyDescent="0.25">
      <c r="A194" s="29" t="s">
        <v>97</v>
      </c>
      <c r="B194" s="30">
        <f ca="1">RANDBETWEEN(1,COUNTA($A:$A)*10)</f>
        <v>132</v>
      </c>
      <c r="C194" s="16">
        <v>3</v>
      </c>
      <c r="D194" s="30"/>
      <c r="E194" s="30"/>
      <c r="F194" s="30" t="str">
        <f>IF(Table1[[#This Row],[GrownUps]]="",Table1[[#This Row],[Word]],Table1[[#This Row],[GrownUps]])</f>
        <v>see-saw</v>
      </c>
      <c r="G194" s="16" t="str">
        <f>IF(LEN(Table1[[#This Row],[Grownups Combined]])&gt;truncate,LEFT(Table1[[#This Row],[Grownups Combined]]&amp;" ",FIND(" ",Table1[[#This Row],[Grownups Combined]]&amp;" ",truncate-3)), Table1[[#This Row],[Grownups Combined]])</f>
        <v>see-saw</v>
      </c>
      <c r="H194" s="16" t="str">
        <f>LEFT(IF(LEN(Table1[[#This Row],[Grownups Combined]])&gt;truncate,TRIM(MID(Table1[[#This Row],[Grownups Combined]],LEN(Table1[[#This Row],[Grownups Line 1]]),200)),""),truncate)</f>
        <v/>
      </c>
      <c r="I194" s="30">
        <f>LEN(A194)</f>
        <v>7</v>
      </c>
      <c r="J194" s="31">
        <f>LEN(Table1[[#This Row],[Grownups Combined]])</f>
        <v>7</v>
      </c>
      <c r="K194" s="25" t="s">
        <v>299</v>
      </c>
      <c r="L194" s="31" t="str">
        <f>IF(OR((COUNTIF(A:A,D194)+COUNTIF(D:D,D194))&gt;1, (COUNTIF(A:A,A194)+COUNTIF(D:D,A194))&gt;1),"DUPLICATE","OK")</f>
        <v>OK</v>
      </c>
      <c r="N194" s="17"/>
      <c r="O194" s="17"/>
      <c r="P194" s="17"/>
      <c r="Q194" s="20"/>
      <c r="R194" s="20"/>
      <c r="S194" s="20"/>
      <c r="T194" s="22"/>
      <c r="U194" s="22"/>
      <c r="V194" s="22"/>
      <c r="W194" s="1"/>
      <c r="X194" s="1"/>
      <c r="Y194" s="1"/>
    </row>
    <row r="195" spans="1:25" x14ac:dyDescent="0.25">
      <c r="A195" s="29" t="s">
        <v>103</v>
      </c>
      <c r="B195" s="30">
        <f ca="1">RANDBETWEEN(1,COUNTA($A:$A)*10)</f>
        <v>923</v>
      </c>
      <c r="C195" s="16">
        <v>3</v>
      </c>
      <c r="D195" s="30"/>
      <c r="E195" s="30"/>
      <c r="F195" s="30" t="str">
        <f>IF(Table1[[#This Row],[GrownUps]]="",Table1[[#This Row],[Word]],Table1[[#This Row],[GrownUps]])</f>
        <v>snoring</v>
      </c>
      <c r="G195" s="16" t="str">
        <f>IF(LEN(Table1[[#This Row],[Grownups Combined]])&gt;truncate,LEFT(Table1[[#This Row],[Grownups Combined]]&amp;" ",FIND(" ",Table1[[#This Row],[Grownups Combined]]&amp;" ",truncate-3)), Table1[[#This Row],[Grownups Combined]])</f>
        <v>snoring</v>
      </c>
      <c r="H195" s="16" t="str">
        <f>LEFT(IF(LEN(Table1[[#This Row],[Grownups Combined]])&gt;truncate,TRIM(MID(Table1[[#This Row],[Grownups Combined]],LEN(Table1[[#This Row],[Grownups Line 1]]),200)),""),truncate)</f>
        <v/>
      </c>
      <c r="I195" s="30">
        <f>LEN(A195)</f>
        <v>7</v>
      </c>
      <c r="J195" s="31">
        <f>LEN(Table1[[#This Row],[Grownups Combined]])</f>
        <v>7</v>
      </c>
      <c r="K195" s="25" t="s">
        <v>299</v>
      </c>
      <c r="L195" s="31" t="str">
        <f>IF(OR((COUNTIF(A:A,D195)+COUNTIF(D:D,D195))&gt;1, (COUNTIF(A:A,A195)+COUNTIF(D:D,A195))&gt;1),"DUPLICATE","OK")</f>
        <v>OK</v>
      </c>
      <c r="N195" s="17"/>
      <c r="O195" s="17"/>
      <c r="P195" s="17"/>
      <c r="Q195" s="20"/>
      <c r="R195" s="20"/>
      <c r="S195" s="20"/>
      <c r="T195" s="22"/>
      <c r="U195" s="22"/>
      <c r="V195" s="22"/>
      <c r="W195" s="1"/>
      <c r="X195" s="1"/>
      <c r="Y195" s="1"/>
    </row>
    <row r="196" spans="1:25" x14ac:dyDescent="0.25">
      <c r="A196" s="29" t="s">
        <v>203</v>
      </c>
      <c r="B196" s="30">
        <f ca="1">RANDBETWEEN(1,COUNTA($A:$A)*10)</f>
        <v>1164</v>
      </c>
      <c r="C196" s="16">
        <v>3</v>
      </c>
      <c r="D196" s="30"/>
      <c r="E196" s="30"/>
      <c r="F196" s="30" t="str">
        <f>IF(Table1[[#This Row],[GrownUps]]="",Table1[[#This Row],[Word]],Table1[[#This Row],[GrownUps]])</f>
        <v>library</v>
      </c>
      <c r="G196" s="16" t="str">
        <f>IF(LEN(Table1[[#This Row],[Grownups Combined]])&gt;truncate,LEFT(Table1[[#This Row],[Grownups Combined]]&amp;" ",FIND(" ",Table1[[#This Row],[Grownups Combined]]&amp;" ",truncate-3)), Table1[[#This Row],[Grownups Combined]])</f>
        <v>library</v>
      </c>
      <c r="H196" s="16" t="str">
        <f>LEFT(IF(LEN(Table1[[#This Row],[Grownups Combined]])&gt;truncate,TRIM(MID(Table1[[#This Row],[Grownups Combined]],LEN(Table1[[#This Row],[Grownups Line 1]]),200)),""),truncate)</f>
        <v/>
      </c>
      <c r="I196" s="30">
        <f>LEN(A196)</f>
        <v>7</v>
      </c>
      <c r="J196" s="31">
        <f>LEN(Table1[[#This Row],[Grownups Combined]])</f>
        <v>7</v>
      </c>
      <c r="K196" s="25" t="s">
        <v>299</v>
      </c>
      <c r="L196" s="31" t="str">
        <f>IF(OR((COUNTIF(A:A,D196)+COUNTIF(D:D,D196))&gt;1, (COUNTIF(A:A,A196)+COUNTIF(D:D,A196))&gt;1),"DUPLICATE","OK")</f>
        <v>OK</v>
      </c>
      <c r="N196" s="17"/>
      <c r="O196" s="17"/>
      <c r="P196" s="17"/>
      <c r="Q196" s="20"/>
      <c r="R196" s="20"/>
      <c r="S196" s="20"/>
      <c r="T196" s="22"/>
      <c r="U196" s="22"/>
      <c r="V196" s="22"/>
      <c r="W196" s="1"/>
      <c r="X196" s="1"/>
      <c r="Y196" s="1"/>
    </row>
    <row r="197" spans="1:25" x14ac:dyDescent="0.25">
      <c r="A197" s="29" t="s">
        <v>126</v>
      </c>
      <c r="B197" s="30">
        <f ca="1">RANDBETWEEN(1,COUNTA($A:$A)*10)</f>
        <v>2154</v>
      </c>
      <c r="C197" s="16">
        <v>3</v>
      </c>
      <c r="D197" s="30"/>
      <c r="E197" s="30"/>
      <c r="F197" s="30" t="str">
        <f>IF(Table1[[#This Row],[GrownUps]]="",Table1[[#This Row],[Word]],Table1[[#This Row],[GrownUps]])</f>
        <v>seagull</v>
      </c>
      <c r="G197" s="16" t="str">
        <f>IF(LEN(Table1[[#This Row],[Grownups Combined]])&gt;truncate,LEFT(Table1[[#This Row],[Grownups Combined]]&amp;" ",FIND(" ",Table1[[#This Row],[Grownups Combined]]&amp;" ",truncate-3)), Table1[[#This Row],[Grownups Combined]])</f>
        <v>seagull</v>
      </c>
      <c r="H197" s="16" t="str">
        <f>LEFT(IF(LEN(Table1[[#This Row],[Grownups Combined]])&gt;truncate,TRIM(MID(Table1[[#This Row],[Grownups Combined]],LEN(Table1[[#This Row],[Grownups Line 1]]),200)),""),truncate)</f>
        <v/>
      </c>
      <c r="I197" s="30">
        <f>LEN(A197)</f>
        <v>7</v>
      </c>
      <c r="J197" s="31">
        <f>LEN(Table1[[#This Row],[Grownups Combined]])</f>
        <v>7</v>
      </c>
      <c r="K197" s="25" t="s">
        <v>299</v>
      </c>
      <c r="L197" s="31" t="str">
        <f>IF(OR((COUNTIF(A:A,D197)+COUNTIF(D:D,D197))&gt;1, (COUNTIF(A:A,A197)+COUNTIF(D:D,A197))&gt;1),"DUPLICATE","OK")</f>
        <v>OK</v>
      </c>
      <c r="N197" s="17"/>
      <c r="O197" s="17"/>
      <c r="P197" s="17"/>
      <c r="Q197" s="20"/>
      <c r="R197" s="20"/>
      <c r="S197" s="20"/>
      <c r="T197" s="22"/>
      <c r="U197" s="22"/>
      <c r="V197" s="22"/>
      <c r="W197" s="1"/>
      <c r="X197" s="1"/>
      <c r="Y197" s="1"/>
    </row>
    <row r="198" spans="1:25" x14ac:dyDescent="0.25">
      <c r="A198" s="29" t="s">
        <v>217</v>
      </c>
      <c r="B198" s="30">
        <f ca="1">RANDBETWEEN(1,COUNTA($A:$A)*10)</f>
        <v>2046</v>
      </c>
      <c r="C198" s="16">
        <v>3</v>
      </c>
      <c r="D198" s="30" t="s">
        <v>218</v>
      </c>
      <c r="E198" s="30"/>
      <c r="F198" s="30" t="str">
        <f>IF(Table1[[#This Row],[GrownUps]]="",Table1[[#This Row],[Word]],Table1[[#This Row],[GrownUps]])</f>
        <v>tea party</v>
      </c>
      <c r="G198" s="16" t="str">
        <f>IF(LEN(Table1[[#This Row],[Grownups Combined]])&gt;truncate,LEFT(Table1[[#This Row],[Grownups Combined]]&amp;" ",FIND(" ",Table1[[#This Row],[Grownups Combined]]&amp;" ",truncate-3)), Table1[[#This Row],[Grownups Combined]])</f>
        <v>tea party</v>
      </c>
      <c r="H198" s="16" t="str">
        <f>LEFT(IF(LEN(Table1[[#This Row],[Grownups Combined]])&gt;truncate,TRIM(MID(Table1[[#This Row],[Grownups Combined]],LEN(Table1[[#This Row],[Grownups Line 1]]),200)),""),truncate)</f>
        <v/>
      </c>
      <c r="I198" s="30">
        <f>LEN(A198)</f>
        <v>7</v>
      </c>
      <c r="J198" s="31">
        <f>LEN(Table1[[#This Row],[Grownups Combined]])</f>
        <v>9</v>
      </c>
      <c r="K198" s="25" t="s">
        <v>299</v>
      </c>
      <c r="L198" s="31" t="str">
        <f>IF(OR((COUNTIF(A:A,D198)+COUNTIF(D:D,D198))&gt;1, (COUNTIF(A:A,A198)+COUNTIF(D:D,A198))&gt;1),"DUPLICATE","OK")</f>
        <v>OK</v>
      </c>
      <c r="N198" s="17"/>
      <c r="O198" s="17"/>
      <c r="P198" s="17"/>
      <c r="Q198" s="20"/>
      <c r="R198" s="20"/>
      <c r="S198" s="20"/>
      <c r="T198" s="22"/>
      <c r="U198" s="22"/>
      <c r="V198" s="22"/>
      <c r="W198" s="1"/>
      <c r="X198" s="1"/>
      <c r="Y198" s="1"/>
    </row>
    <row r="199" spans="1:25" x14ac:dyDescent="0.25">
      <c r="A199" s="29" t="s">
        <v>242</v>
      </c>
      <c r="B199" s="30">
        <f ca="1">RANDBETWEEN(1,COUNTA($A:$A)*10)</f>
        <v>898</v>
      </c>
      <c r="C199" s="16">
        <v>3</v>
      </c>
      <c r="D199" s="30"/>
      <c r="E199" s="30"/>
      <c r="F199" s="30" t="str">
        <f>IF(Table1[[#This Row],[GrownUps]]="",Table1[[#This Row],[Word]],Table1[[#This Row],[GrownUps]])</f>
        <v>teacher</v>
      </c>
      <c r="G199" s="16" t="str">
        <f>IF(LEN(Table1[[#This Row],[Grownups Combined]])&gt;truncate,LEFT(Table1[[#This Row],[Grownups Combined]]&amp;" ",FIND(" ",Table1[[#This Row],[Grownups Combined]]&amp;" ",truncate-3)), Table1[[#This Row],[Grownups Combined]])</f>
        <v>teacher</v>
      </c>
      <c r="H199" s="16" t="str">
        <f>LEFT(IF(LEN(Table1[[#This Row],[Grownups Combined]])&gt;truncate,TRIM(MID(Table1[[#This Row],[Grownups Combined]],LEN(Table1[[#This Row],[Grownups Line 1]]),200)),""),truncate)</f>
        <v/>
      </c>
      <c r="I199" s="30">
        <f>LEN(A199)</f>
        <v>7</v>
      </c>
      <c r="J199" s="31">
        <f>LEN(Table1[[#This Row],[Grownups Combined]])</f>
        <v>7</v>
      </c>
      <c r="K199" s="25" t="s">
        <v>299</v>
      </c>
      <c r="L199" s="31" t="str">
        <f>IF(OR((COUNTIF(A:A,D199)+COUNTIF(D:D,D199))&gt;1, (COUNTIF(A:A,A199)+COUNTIF(D:D,A199))&gt;1),"DUPLICATE","OK")</f>
        <v>OK</v>
      </c>
      <c r="N199" s="17"/>
      <c r="O199" s="17"/>
      <c r="P199" s="17"/>
      <c r="Q199" s="20"/>
      <c r="R199" s="20"/>
      <c r="S199" s="20"/>
      <c r="T199" s="22"/>
      <c r="U199" s="22"/>
      <c r="V199" s="22"/>
      <c r="W199" s="1"/>
      <c r="X199" s="1"/>
      <c r="Y199" s="1"/>
    </row>
    <row r="200" spans="1:25" x14ac:dyDescent="0.25">
      <c r="A200" s="29" t="s">
        <v>185</v>
      </c>
      <c r="B200" s="30">
        <f ca="1">RANDBETWEEN(1,COUNTA($A:$A)*10)</f>
        <v>1716</v>
      </c>
      <c r="C200" s="16">
        <v>3</v>
      </c>
      <c r="D200" s="30"/>
      <c r="E200" s="30"/>
      <c r="F200" s="30" t="str">
        <f>IF(Table1[[#This Row],[GrownUps]]="",Table1[[#This Row],[Word]],Table1[[#This Row],[GrownUps]])</f>
        <v>volcano</v>
      </c>
      <c r="G200" s="16" t="str">
        <f>IF(LEN(Table1[[#This Row],[Grownups Combined]])&gt;truncate,LEFT(Table1[[#This Row],[Grownups Combined]]&amp;" ",FIND(" ",Table1[[#This Row],[Grownups Combined]]&amp;" ",truncate-3)), Table1[[#This Row],[Grownups Combined]])</f>
        <v>volcano</v>
      </c>
      <c r="H200" s="16" t="str">
        <f>LEFT(IF(LEN(Table1[[#This Row],[Grownups Combined]])&gt;truncate,TRIM(MID(Table1[[#This Row],[Grownups Combined]],LEN(Table1[[#This Row],[Grownups Line 1]]),200)),""),truncate)</f>
        <v/>
      </c>
      <c r="I200" s="30">
        <f>LEN(A200)</f>
        <v>7</v>
      </c>
      <c r="J200" s="31">
        <f>LEN(Table1[[#This Row],[Grownups Combined]])</f>
        <v>7</v>
      </c>
      <c r="K200" s="25" t="s">
        <v>299</v>
      </c>
      <c r="L200" s="31" t="str">
        <f>IF(OR((COUNTIF(A:A,D200)+COUNTIF(D:D,D200))&gt;1, (COUNTIF(A:A,A200)+COUNTIF(D:D,A200))&gt;1),"DUPLICATE","OK")</f>
        <v>OK</v>
      </c>
      <c r="N200" s="17"/>
      <c r="O200" s="17"/>
      <c r="P200" s="17"/>
      <c r="Q200" s="20"/>
      <c r="R200" s="20"/>
      <c r="S200" s="20"/>
      <c r="T200" s="22"/>
      <c r="U200" s="22"/>
      <c r="V200" s="22"/>
      <c r="W200" s="1"/>
      <c r="X200" s="1"/>
      <c r="Y200" s="1"/>
    </row>
    <row r="201" spans="1:25" x14ac:dyDescent="0.25">
      <c r="A201" s="29" t="s">
        <v>102</v>
      </c>
      <c r="B201" s="30">
        <f ca="1">RANDBETWEEN(1,COUNTA($A:$A)*10)</f>
        <v>2093</v>
      </c>
      <c r="C201" s="16">
        <v>3</v>
      </c>
      <c r="D201" s="30" t="s">
        <v>105</v>
      </c>
      <c r="E201" s="30"/>
      <c r="F201" s="30" t="str">
        <f>IF(Table1[[#This Row],[GrownUps]]="",Table1[[#This Row],[Word]],Table1[[#This Row],[GrownUps]])</f>
        <v>sleeping beauty</v>
      </c>
      <c r="G201" s="16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sleeping beauty </v>
      </c>
      <c r="H201" s="16" t="str">
        <f>LEFT(IF(LEN(Table1[[#This Row],[Grownups Combined]])&gt;truncate,TRIM(MID(Table1[[#This Row],[Grownups Combined]],LEN(Table1[[#This Row],[Grownups Line 1]]),200)),""),truncate)</f>
        <v/>
      </c>
      <c r="I201" s="30">
        <f>LEN(A201)</f>
        <v>8</v>
      </c>
      <c r="J201" s="31">
        <f>LEN(Table1[[#This Row],[Grownups Combined]])</f>
        <v>15</v>
      </c>
      <c r="K201" s="25" t="s">
        <v>299</v>
      </c>
      <c r="L201" s="31" t="str">
        <f>IF(OR((COUNTIF(A:A,D201)+COUNTIF(D:D,D201))&gt;1, (COUNTIF(A:A,A201)+COUNTIF(D:D,A201))&gt;1),"DUPLICATE","OK")</f>
        <v>OK</v>
      </c>
      <c r="N201" s="17"/>
      <c r="O201" s="17"/>
      <c r="P201" s="17"/>
      <c r="Q201" s="20"/>
      <c r="R201" s="20"/>
      <c r="S201" s="20"/>
      <c r="T201" s="22"/>
      <c r="U201" s="22"/>
      <c r="V201" s="22"/>
      <c r="W201" s="1"/>
      <c r="X201" s="1"/>
      <c r="Y201" s="1"/>
    </row>
    <row r="202" spans="1:25" x14ac:dyDescent="0.25">
      <c r="A202" s="29" t="s">
        <v>108</v>
      </c>
      <c r="B202" s="30">
        <f ca="1">RANDBETWEEN(1,COUNTA($A:$A)*10)</f>
        <v>1568</v>
      </c>
      <c r="C202" s="16">
        <v>3</v>
      </c>
      <c r="D202" s="30" t="s">
        <v>109</v>
      </c>
      <c r="E202" s="30"/>
      <c r="F202" s="30" t="str">
        <f>IF(Table1[[#This Row],[GrownUps]]="",Table1[[#This Row],[Word]],Table1[[#This Row],[GrownUps]])</f>
        <v>ipad</v>
      </c>
      <c r="G202" s="16" t="str">
        <f>IF(LEN(Table1[[#This Row],[Grownups Combined]])&gt;truncate,LEFT(Table1[[#This Row],[Grownups Combined]]&amp;" ",FIND(" ",Table1[[#This Row],[Grownups Combined]]&amp;" ",truncate-3)), Table1[[#This Row],[Grownups Combined]])</f>
        <v>ipad</v>
      </c>
      <c r="H202" s="16" t="str">
        <f>LEFT(IF(LEN(Table1[[#This Row],[Grownups Combined]])&gt;truncate,TRIM(MID(Table1[[#This Row],[Grownups Combined]],LEN(Table1[[#This Row],[Grownups Line 1]]),200)),""),truncate)</f>
        <v/>
      </c>
      <c r="I202" s="30">
        <f>LEN(A202)</f>
        <v>8</v>
      </c>
      <c r="J202" s="31">
        <f>LEN(Table1[[#This Row],[Grownups Combined]])</f>
        <v>4</v>
      </c>
      <c r="K202" s="25" t="s">
        <v>299</v>
      </c>
      <c r="L202" s="31" t="str">
        <f>IF(OR((COUNTIF(A:A,D202)+COUNTIF(D:D,D202))&gt;1, (COUNTIF(A:A,A202)+COUNTIF(D:D,A202))&gt;1),"DUPLICATE","OK")</f>
        <v>OK</v>
      </c>
      <c r="N202" s="17"/>
      <c r="O202" s="17"/>
      <c r="P202" s="17"/>
      <c r="Q202" s="20"/>
      <c r="R202" s="20"/>
      <c r="S202" s="20"/>
      <c r="T202" s="22"/>
      <c r="U202" s="22"/>
      <c r="V202" s="22"/>
      <c r="W202" s="1"/>
      <c r="X202" s="1"/>
      <c r="Y202" s="1"/>
    </row>
    <row r="203" spans="1:25" x14ac:dyDescent="0.25">
      <c r="A203" s="29" t="s">
        <v>231</v>
      </c>
      <c r="B203" s="30">
        <f ca="1">RANDBETWEEN(1,COUNTA($A:$A)*10)</f>
        <v>2011</v>
      </c>
      <c r="C203" s="16">
        <v>3</v>
      </c>
      <c r="D203" s="30"/>
      <c r="E203" s="30"/>
      <c r="F203" s="45" t="str">
        <f>IF(Table1[[#This Row],[GrownUps]]="",Table1[[#This Row],[Word]],Table1[[#This Row],[GrownUps]])</f>
        <v>elephant</v>
      </c>
      <c r="G203" s="46" t="str">
        <f>IF(LEN(Table1[[#This Row],[Grownups Combined]])&gt;truncate,LEFT(Table1[[#This Row],[Grownups Combined]]&amp;" ",FIND(" ",Table1[[#This Row],[Grownups Combined]]&amp;" ",truncate-3)), Table1[[#This Row],[Grownups Combined]])</f>
        <v>elephant</v>
      </c>
      <c r="H203" s="46" t="str">
        <f>LEFT(IF(LEN(Table1[[#This Row],[Grownups Combined]])&gt;truncate,TRIM(MID(Table1[[#This Row],[Grownups Combined]],LEN(Table1[[#This Row],[Grownups Line 1]]),200)),""),truncate)</f>
        <v/>
      </c>
      <c r="I203" s="30">
        <f>LEN(A203)</f>
        <v>8</v>
      </c>
      <c r="J203" s="47">
        <f>LEN(Table1[[#This Row],[Grownups Combined]])</f>
        <v>8</v>
      </c>
      <c r="K203" s="25" t="s">
        <v>299</v>
      </c>
      <c r="L203" s="31" t="str">
        <f>IF(OR((COUNTIF(A:A,D203)+COUNTIF(D:D,D203))&gt;1, (COUNTIF(A:A,A203)+COUNTIF(D:D,A203))&gt;1),"DUPLICATE","OK")</f>
        <v>OK</v>
      </c>
      <c r="N203" s="17"/>
      <c r="O203" s="17"/>
      <c r="P203" s="17"/>
      <c r="Q203" s="20"/>
      <c r="R203" s="20"/>
      <c r="S203" s="20"/>
      <c r="T203" s="22"/>
      <c r="U203" s="22"/>
      <c r="V203" s="22"/>
      <c r="W203" s="1"/>
      <c r="X203" s="1"/>
      <c r="Y203" s="1"/>
    </row>
    <row r="204" spans="1:25" x14ac:dyDescent="0.25">
      <c r="A204" s="29" t="s">
        <v>133</v>
      </c>
      <c r="B204" s="30">
        <f ca="1">RANDBETWEEN(1,COUNTA($A:$A)*10)</f>
        <v>2124</v>
      </c>
      <c r="C204" s="16">
        <v>3</v>
      </c>
      <c r="D204" s="30"/>
      <c r="E204" s="30"/>
      <c r="F204" s="30" t="str">
        <f>IF(Table1[[#This Row],[GrownUps]]="",Table1[[#This Row],[Word]],Table1[[#This Row],[GrownUps]])</f>
        <v>Gruffalo</v>
      </c>
      <c r="G204" s="30" t="str">
        <f>IF(LEN(Table1[[#This Row],[Grownups Combined]])&gt;truncate,LEFT(Table1[[#This Row],[Grownups Combined]]&amp;" ",FIND(" ",Table1[[#This Row],[Grownups Combined]]&amp;" ",truncate-3)), Table1[[#This Row],[Grownups Combined]])</f>
        <v>Gruffalo</v>
      </c>
      <c r="H204" s="30" t="str">
        <f>LEFT(IF(LEN(Table1[[#This Row],[Grownups Combined]])&gt;truncate,TRIM(MID(Table1[[#This Row],[Grownups Combined]],LEN(Table1[[#This Row],[Grownups Line 1]]),200)),""),truncate)</f>
        <v/>
      </c>
      <c r="I204" s="30">
        <f>LEN(A204)</f>
        <v>8</v>
      </c>
      <c r="J204" s="31">
        <f>LEN(Table1[[#This Row],[Grownups Combined]])</f>
        <v>8</v>
      </c>
      <c r="K204" s="25" t="s">
        <v>299</v>
      </c>
      <c r="L204" s="31" t="str">
        <f>IF(OR((COUNTIF(A:A,D204)+COUNTIF(D:D,D204))&gt;1, (COUNTIF(A:A,A204)+COUNTIF(D:D,A204))&gt;1),"DUPLICATE","OK")</f>
        <v>OK</v>
      </c>
    </row>
    <row r="205" spans="1:25" x14ac:dyDescent="0.25">
      <c r="A205" s="29" t="s">
        <v>158</v>
      </c>
      <c r="B205" s="30">
        <f ca="1">RANDBETWEEN(1,COUNTA($A:$A)*10)</f>
        <v>952</v>
      </c>
      <c r="C205" s="16">
        <v>3</v>
      </c>
      <c r="D205" s="30"/>
      <c r="E205" s="30"/>
      <c r="F205" s="30" t="str">
        <f>IF(Table1[[#This Row],[GrownUps]]="",Table1[[#This Row],[Word]],Table1[[#This Row],[GrownUps]])</f>
        <v>hospital</v>
      </c>
      <c r="G205" s="30" t="str">
        <f>IF(LEN(Table1[[#This Row],[Grownups Combined]])&gt;truncate,LEFT(Table1[[#This Row],[Grownups Combined]]&amp;" ",FIND(" ",Table1[[#This Row],[Grownups Combined]]&amp;" ",truncate-3)), Table1[[#This Row],[Grownups Combined]])</f>
        <v>hospital</v>
      </c>
      <c r="H205" s="30" t="str">
        <f>LEFT(IF(LEN(Table1[[#This Row],[Grownups Combined]])&gt;truncate,TRIM(MID(Table1[[#This Row],[Grownups Combined]],LEN(Table1[[#This Row],[Grownups Line 1]]),200)),""),truncate)</f>
        <v/>
      </c>
      <c r="I205" s="30">
        <f>LEN(A205)</f>
        <v>8</v>
      </c>
      <c r="J205" s="31">
        <f>LEN(Table1[[#This Row],[Grownups Combined]])</f>
        <v>8</v>
      </c>
      <c r="K205" s="25" t="s">
        <v>299</v>
      </c>
      <c r="L205" s="31" t="str">
        <f>IF(OR((COUNTIF(A:A,D205)+COUNTIF(D:D,D205))&gt;1, (COUNTIF(A:A,A205)+COUNTIF(D:D,A205))&gt;1),"DUPLICATE","OK")</f>
        <v>OK</v>
      </c>
    </row>
    <row r="206" spans="1:25" x14ac:dyDescent="0.25">
      <c r="A206" s="29" t="s">
        <v>161</v>
      </c>
      <c r="B206" s="30">
        <f ca="1">RANDBETWEEN(1,COUNTA($A:$A)*10)</f>
        <v>676</v>
      </c>
      <c r="C206" s="16">
        <v>3</v>
      </c>
      <c r="D206" s="30"/>
      <c r="E206" s="30"/>
      <c r="F206" s="30" t="str">
        <f>IF(Table1[[#This Row],[GrownUps]]="",Table1[[#This Row],[Word]],Table1[[#This Row],[GrownUps]])</f>
        <v>scissors</v>
      </c>
      <c r="G206" s="30" t="str">
        <f>IF(LEN(Table1[[#This Row],[Grownups Combined]])&gt;truncate,LEFT(Table1[[#This Row],[Grownups Combined]]&amp;" ",FIND(" ",Table1[[#This Row],[Grownups Combined]]&amp;" ",truncate-3)), Table1[[#This Row],[Grownups Combined]])</f>
        <v>scissors</v>
      </c>
      <c r="H206" s="30" t="str">
        <f>LEFT(IF(LEN(Table1[[#This Row],[Grownups Combined]])&gt;truncate,TRIM(MID(Table1[[#This Row],[Grownups Combined]],LEN(Table1[[#This Row],[Grownups Line 1]]),200)),""),truncate)</f>
        <v/>
      </c>
      <c r="I206" s="30">
        <f>LEN(A206)</f>
        <v>8</v>
      </c>
      <c r="J206" s="31">
        <f>LEN(Table1[[#This Row],[Grownups Combined]])</f>
        <v>8</v>
      </c>
      <c r="K206" s="25" t="s">
        <v>299</v>
      </c>
      <c r="L206" s="31" t="str">
        <f>IF(OR((COUNTIF(A:A,D206)+COUNTIF(D:D,D206))&gt;1, (COUNTIF(A:A,A206)+COUNTIF(D:D,A206))&gt;1),"DUPLICATE","OK")</f>
        <v>OK</v>
      </c>
    </row>
    <row r="207" spans="1:25" x14ac:dyDescent="0.25">
      <c r="A207" s="29" t="s">
        <v>95</v>
      </c>
      <c r="B207" s="30">
        <f ca="1">RANDBETWEEN(1,COUNTA($A:$A)*10)</f>
        <v>1283</v>
      </c>
      <c r="C207" s="16">
        <v>3</v>
      </c>
      <c r="D207" s="30" t="s">
        <v>253</v>
      </c>
      <c r="E207" s="30"/>
      <c r="F207" s="30" t="str">
        <f>IF(Table1[[#This Row],[GrownUps]]="",Table1[[#This Row],[Word]],Table1[[#This Row],[GrownUps]])</f>
        <v>treasure map</v>
      </c>
      <c r="G207" s="30" t="str">
        <f>IF(LEN(Table1[[#This Row],[Grownups Combined]])&gt;truncate,LEFT(Table1[[#This Row],[Grownups Combined]]&amp;" ",FIND(" ",Table1[[#This Row],[Grownups Combined]]&amp;" ",truncate-3)), Table1[[#This Row],[Grownups Combined]])</f>
        <v>treasure map</v>
      </c>
      <c r="H207" s="30" t="str">
        <f>LEFT(IF(LEN(Table1[[#This Row],[Grownups Combined]])&gt;truncate,TRIM(MID(Table1[[#This Row],[Grownups Combined]],LEN(Table1[[#This Row],[Grownups Line 1]]),200)),""),truncate)</f>
        <v/>
      </c>
      <c r="I207" s="30">
        <f>LEN(A207)</f>
        <v>8</v>
      </c>
      <c r="J207" s="31">
        <f>LEN(Table1[[#This Row],[Grownups Combined]])</f>
        <v>12</v>
      </c>
      <c r="K207" s="25" t="s">
        <v>299</v>
      </c>
      <c r="L207" s="31" t="str">
        <f>IF(OR((COUNTIF(A:A,D207)+COUNTIF(D:D,D207))&gt;1, (COUNTIF(A:A,A207)+COUNTIF(D:D,A207))&gt;1),"DUPLICATE","OK")</f>
        <v>OK</v>
      </c>
    </row>
    <row r="208" spans="1:25" x14ac:dyDescent="0.25">
      <c r="A208" s="29" t="s">
        <v>159</v>
      </c>
      <c r="B208" s="30">
        <f ca="1">RANDBETWEEN(1,COUNTA($A:$A)*10)</f>
        <v>616</v>
      </c>
      <c r="C208" s="16">
        <v>3</v>
      </c>
      <c r="D208" s="30" t="s">
        <v>257</v>
      </c>
      <c r="E208" s="30"/>
      <c r="F208" s="30" t="str">
        <f>IF(Table1[[#This Row],[GrownUps]]="",Table1[[#This Row],[Word]],Table1[[#This Row],[GrownUps]])</f>
        <v>doctors</v>
      </c>
      <c r="G208" s="30" t="str">
        <f>IF(LEN(Table1[[#This Row],[Grownups Combined]])&gt;truncate,LEFT(Table1[[#This Row],[Grownups Combined]]&amp;" ",FIND(" ",Table1[[#This Row],[Grownups Combined]]&amp;" ",truncate-3)), Table1[[#This Row],[Grownups Combined]])</f>
        <v>doctors</v>
      </c>
      <c r="H208" s="30" t="str">
        <f>LEFT(IF(LEN(Table1[[#This Row],[Grownups Combined]])&gt;truncate,TRIM(MID(Table1[[#This Row],[Grownups Combined]],LEN(Table1[[#This Row],[Grownups Line 1]]),200)),""),truncate)</f>
        <v/>
      </c>
      <c r="I208" s="30">
        <f>LEN(A208)</f>
        <v>9</v>
      </c>
      <c r="J208" s="31">
        <f>LEN(Table1[[#This Row],[Grownups Combined]])</f>
        <v>7</v>
      </c>
      <c r="K208" s="25" t="s">
        <v>299</v>
      </c>
      <c r="L208" s="31" t="str">
        <f>IF(OR((COUNTIF(A:A,D208)+COUNTIF(D:D,D208))&gt;1, (COUNTIF(A:A,A208)+COUNTIF(D:D,A208))&gt;1),"DUPLICATE","OK")</f>
        <v>OK</v>
      </c>
    </row>
    <row r="209" spans="1:12" x14ac:dyDescent="0.25">
      <c r="A209" s="29" t="s">
        <v>164</v>
      </c>
      <c r="B209" s="30">
        <f ca="1">RANDBETWEEN(1,COUNTA($A:$A)*10)</f>
        <v>302</v>
      </c>
      <c r="C209" s="16">
        <v>3</v>
      </c>
      <c r="D209" s="30"/>
      <c r="E209" s="30"/>
      <c r="F209" s="30" t="str">
        <f>IF(Table1[[#This Row],[GrownUps]]="",Table1[[#This Row],[Word]],Table1[[#This Row],[GrownUps]])</f>
        <v>dandelion</v>
      </c>
      <c r="G209" s="30" t="str">
        <f>IF(LEN(Table1[[#This Row],[Grownups Combined]])&gt;truncate,LEFT(Table1[[#This Row],[Grownups Combined]]&amp;" ",FIND(" ",Table1[[#This Row],[Grownups Combined]]&amp;" ",truncate-3)), Table1[[#This Row],[Grownups Combined]])</f>
        <v>dandelion</v>
      </c>
      <c r="H209" s="30" t="str">
        <f>LEFT(IF(LEN(Table1[[#This Row],[Grownups Combined]])&gt;truncate,TRIM(MID(Table1[[#This Row],[Grownups Combined]],LEN(Table1[[#This Row],[Grownups Line 1]]),200)),""),truncate)</f>
        <v/>
      </c>
      <c r="I209" s="30">
        <f>LEN(A209)</f>
        <v>9</v>
      </c>
      <c r="J209" s="31">
        <f>LEN(Table1[[#This Row],[Grownups Combined]])</f>
        <v>9</v>
      </c>
      <c r="K209" s="25" t="s">
        <v>299</v>
      </c>
      <c r="L209" s="31" t="str">
        <f>IF(OR((COUNTIF(A:A,D209)+COUNTIF(D:D,D209))&gt;1, (COUNTIF(A:A,A209)+COUNTIF(D:D,A209))&gt;1),"DUPLICATE","OK")</f>
        <v>OK</v>
      </c>
    </row>
    <row r="210" spans="1:12" x14ac:dyDescent="0.25">
      <c r="A210" s="29" t="s">
        <v>202</v>
      </c>
      <c r="B210" s="30">
        <f ca="1">RANDBETWEEN(1,COUNTA($A:$A)*10)</f>
        <v>967</v>
      </c>
      <c r="C210" s="16">
        <v>3</v>
      </c>
      <c r="D210" s="30"/>
      <c r="E210" s="30"/>
      <c r="F210" s="30" t="str">
        <f>IF(Table1[[#This Row],[GrownUps]]="",Table1[[#This Row],[Word]],Table1[[#This Row],[GrownUps]])</f>
        <v>escalator</v>
      </c>
      <c r="G210" s="30" t="str">
        <f>IF(LEN(Table1[[#This Row],[Grownups Combined]])&gt;truncate,LEFT(Table1[[#This Row],[Grownups Combined]]&amp;" ",FIND(" ",Table1[[#This Row],[Grownups Combined]]&amp;" ",truncate-3)), Table1[[#This Row],[Grownups Combined]])</f>
        <v>escalator</v>
      </c>
      <c r="H210" s="30" t="str">
        <f>LEFT(IF(LEN(Table1[[#This Row],[Grownups Combined]])&gt;truncate,TRIM(MID(Table1[[#This Row],[Grownups Combined]],LEN(Table1[[#This Row],[Grownups Line 1]]),200)),""),truncate)</f>
        <v/>
      </c>
      <c r="I210" s="30">
        <f>LEN(A210)</f>
        <v>9</v>
      </c>
      <c r="J210" s="31">
        <f>LEN(Table1[[#This Row],[Grownups Combined]])</f>
        <v>9</v>
      </c>
      <c r="K210" s="25" t="s">
        <v>299</v>
      </c>
      <c r="L210" s="31" t="str">
        <f>IF(OR((COUNTIF(A:A,D210)+COUNTIF(D:D,D210))&gt;1, (COUNTIF(A:A,A210)+COUNTIF(D:D,A210))&gt;1),"DUPLICATE","OK")</f>
        <v>OK</v>
      </c>
    </row>
    <row r="211" spans="1:12" x14ac:dyDescent="0.25">
      <c r="A211" s="29" t="s">
        <v>232</v>
      </c>
      <c r="B211" s="30">
        <f ca="1">RANDBETWEEN(1,COUNTA($A:$A)*10)</f>
        <v>1058</v>
      </c>
      <c r="C211" s="16">
        <v>3</v>
      </c>
      <c r="D211" s="30"/>
      <c r="E211" s="30"/>
      <c r="F211" s="30" t="str">
        <f>IF(Table1[[#This Row],[GrownUps]]="",Table1[[#This Row],[Word]],Table1[[#This Row],[GrownUps]])</f>
        <v>kangooroo</v>
      </c>
      <c r="G211" s="30" t="str">
        <f>IF(LEN(Table1[[#This Row],[Grownups Combined]])&gt;truncate,LEFT(Table1[[#This Row],[Grownups Combined]]&amp;" ",FIND(" ",Table1[[#This Row],[Grownups Combined]]&amp;" ",truncate-3)), Table1[[#This Row],[Grownups Combined]])</f>
        <v>kangooroo</v>
      </c>
      <c r="H211" s="30" t="str">
        <f>LEFT(IF(LEN(Table1[[#This Row],[Grownups Combined]])&gt;truncate,TRIM(MID(Table1[[#This Row],[Grownups Combined]],LEN(Table1[[#This Row],[Grownups Line 1]]),200)),""),truncate)</f>
        <v/>
      </c>
      <c r="I211" s="30">
        <f>LEN(A211)</f>
        <v>9</v>
      </c>
      <c r="J211" s="31">
        <f>LEN(Table1[[#This Row],[Grownups Combined]])</f>
        <v>9</v>
      </c>
      <c r="K211" s="25" t="s">
        <v>299</v>
      </c>
      <c r="L211" s="31" t="str">
        <f>IF(OR((COUNTIF(A:A,D211)+COUNTIF(D:D,D211))&gt;1, (COUNTIF(A:A,A211)+COUNTIF(D:D,A211))&gt;1),"DUPLICATE","OK")</f>
        <v>OK</v>
      </c>
    </row>
    <row r="212" spans="1:12" x14ac:dyDescent="0.25">
      <c r="A212" s="29" t="s">
        <v>200</v>
      </c>
      <c r="B212" s="30">
        <f ca="1">RANDBETWEEN(1,COUNTA($A:$A)*10)</f>
        <v>50</v>
      </c>
      <c r="C212" s="16">
        <v>3</v>
      </c>
      <c r="D212" s="30"/>
      <c r="E212" s="30"/>
      <c r="F212" s="30" t="str">
        <f>IF(Table1[[#This Row],[GrownUps]]="",Table1[[#This Row],[Word]],Table1[[#This Row],[GrownUps]])</f>
        <v>strawberry</v>
      </c>
      <c r="G212" s="30" t="str">
        <f>IF(LEN(Table1[[#This Row],[Grownups Combined]])&gt;truncate,LEFT(Table1[[#This Row],[Grownups Combined]]&amp;" ",FIND(" ",Table1[[#This Row],[Grownups Combined]]&amp;" ",truncate-3)), Table1[[#This Row],[Grownups Combined]])</f>
        <v>strawberry</v>
      </c>
      <c r="H212" s="30" t="str">
        <f>LEFT(IF(LEN(Table1[[#This Row],[Grownups Combined]])&gt;truncate,TRIM(MID(Table1[[#This Row],[Grownups Combined]],LEN(Table1[[#This Row],[Grownups Line 1]]),200)),""),truncate)</f>
        <v/>
      </c>
      <c r="I212" s="30">
        <f>LEN(A212)</f>
        <v>10</v>
      </c>
      <c r="J212" s="31">
        <f>LEN(Table1[[#This Row],[Grownups Combined]])</f>
        <v>10</v>
      </c>
      <c r="K212" s="25" t="s">
        <v>299</v>
      </c>
      <c r="L212" s="31" t="str">
        <f>IF(OR((COUNTIF(A:A,D212)+COUNTIF(D:D,D212))&gt;1, (COUNTIF(A:A,A212)+COUNTIF(D:D,A212))&gt;1),"DUPLICATE","OK")</f>
        <v>OK</v>
      </c>
    </row>
    <row r="213" spans="1:12" x14ac:dyDescent="0.25">
      <c r="A213" s="29" t="s">
        <v>226</v>
      </c>
      <c r="B213" s="30">
        <f ca="1">RANDBETWEEN(1,COUNTA($A:$A)*10)</f>
        <v>1329</v>
      </c>
      <c r="C213" s="16">
        <v>3</v>
      </c>
      <c r="D213" s="30" t="s">
        <v>227</v>
      </c>
      <c r="E213" s="30"/>
      <c r="F213" s="30" t="str">
        <f>IF(Table1[[#This Row],[GrownUps]]="",Table1[[#This Row],[Word]],Table1[[#This Row],[GrownUps]])</f>
        <v>remote control</v>
      </c>
      <c r="G213" s="30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remote control </v>
      </c>
      <c r="H213" s="30" t="str">
        <f>LEFT(IF(LEN(Table1[[#This Row],[Grownups Combined]])&gt;truncate,TRIM(MID(Table1[[#This Row],[Grownups Combined]],LEN(Table1[[#This Row],[Grownups Line 1]]),200)),""),truncate)</f>
        <v/>
      </c>
      <c r="I213" s="30">
        <f>LEN(A213)</f>
        <v>10</v>
      </c>
      <c r="J213" s="31">
        <f>LEN(Table1[[#This Row],[Grownups Combined]])</f>
        <v>14</v>
      </c>
      <c r="K213" s="25" t="s">
        <v>299</v>
      </c>
      <c r="L213" s="31" t="str">
        <f>IF(OR((COUNTIF(A:A,D213)+COUNTIF(D:D,D213))&gt;1, (COUNTIF(A:A,A213)+COUNTIF(D:D,A213))&gt;1),"DUPLICATE","OK")</f>
        <v>OK</v>
      </c>
    </row>
    <row r="214" spans="1:12" x14ac:dyDescent="0.25">
      <c r="A214" s="29" t="s">
        <v>160</v>
      </c>
      <c r="B214" s="30">
        <f ca="1">RANDBETWEEN(1,COUNTA($A:$A)*10)</f>
        <v>853</v>
      </c>
      <c r="C214" s="16">
        <v>3</v>
      </c>
      <c r="D214" s="30"/>
      <c r="E214" s="30"/>
      <c r="F214" s="30" t="str">
        <f>IF(Table1[[#This Row],[GrownUps]]="",Table1[[#This Row],[Word]],Table1[[#This Row],[GrownUps]])</f>
        <v>cello tape</v>
      </c>
      <c r="G214" s="30" t="str">
        <f>IF(LEN(Table1[[#This Row],[Grownups Combined]])&gt;truncate,LEFT(Table1[[#This Row],[Grownups Combined]]&amp;" ",FIND(" ",Table1[[#This Row],[Grownups Combined]]&amp;" ",truncate-3)), Table1[[#This Row],[Grownups Combined]])</f>
        <v>cello tape</v>
      </c>
      <c r="H214" s="30" t="str">
        <f>LEFT(IF(LEN(Table1[[#This Row],[Grownups Combined]])&gt;truncate,TRIM(MID(Table1[[#This Row],[Grownups Combined]],LEN(Table1[[#This Row],[Grownups Line 1]]),200)),""),truncate)</f>
        <v/>
      </c>
      <c r="I214" s="30">
        <f>LEN(A214)</f>
        <v>10</v>
      </c>
      <c r="J214" s="31">
        <f>LEN(Table1[[#This Row],[Grownups Combined]])</f>
        <v>10</v>
      </c>
      <c r="K214" s="25"/>
      <c r="L214" s="31" t="str">
        <f>IF(OR((COUNTIF(A:A,D214)+COUNTIF(D:D,D214))&gt;1, (COUNTIF(A:A,A214)+COUNTIF(D:D,A214))&gt;1),"DUPLICATE","OK")</f>
        <v>OK</v>
      </c>
    </row>
    <row r="215" spans="1:12" x14ac:dyDescent="0.25">
      <c r="A215" s="29" t="s">
        <v>199</v>
      </c>
      <c r="B215" s="30">
        <f ca="1">RANDBETWEEN(1,COUNTA($A:$A)*10)</f>
        <v>1013</v>
      </c>
      <c r="C215" s="16">
        <v>3</v>
      </c>
      <c r="D215" s="30"/>
      <c r="E215" s="30"/>
      <c r="F215" s="30" t="str">
        <f>IF(Table1[[#This Row],[GrownUps]]="",Table1[[#This Row],[Word]],Table1[[#This Row],[GrownUps]])</f>
        <v>London eye</v>
      </c>
      <c r="G215" s="16" t="str">
        <f>IF(LEN(Table1[[#This Row],[Grownups Combined]])&gt;truncate,LEFT(Table1[[#This Row],[Grownups Combined]]&amp;" ",FIND(" ",Table1[[#This Row],[Grownups Combined]]&amp;" ",truncate-3)), Table1[[#This Row],[Grownups Combined]])</f>
        <v>London eye</v>
      </c>
      <c r="H215" s="30" t="str">
        <f>LEFT(IF(LEN(Table1[[#This Row],[Grownups Combined]])&gt;truncate,TRIM(MID(Table1[[#This Row],[Grownups Combined]],LEN(Table1[[#This Row],[Grownups Line 1]]),200)),""),truncate)</f>
        <v/>
      </c>
      <c r="I215" s="30">
        <f>LEN(A215)</f>
        <v>10</v>
      </c>
      <c r="J215" s="31">
        <f>LEN(Table1[[#This Row],[Grownups Combined]])</f>
        <v>10</v>
      </c>
      <c r="K215" s="25" t="s">
        <v>299</v>
      </c>
      <c r="L215" s="31" t="str">
        <f>IF(OR((COUNTIF(A:A,D215)+COUNTIF(D:D,D215))&gt;1, (COUNTIF(A:A,A215)+COUNTIF(D:D,A215))&gt;1),"DUPLICATE","OK")</f>
        <v>OK</v>
      </c>
    </row>
    <row r="216" spans="1:12" x14ac:dyDescent="0.25">
      <c r="A216" s="29" t="s">
        <v>166</v>
      </c>
      <c r="B216" s="30">
        <f ca="1">RANDBETWEEN(1,COUNTA($A:$A)*10)</f>
        <v>177</v>
      </c>
      <c r="C216" s="16">
        <v>3</v>
      </c>
      <c r="D216" s="30"/>
      <c r="E216" s="30"/>
      <c r="F216" s="30" t="str">
        <f>IF(Table1[[#This Row],[GrownUps]]="",Table1[[#This Row],[Word]],Table1[[#This Row],[GrownUps]])</f>
        <v>playground</v>
      </c>
      <c r="G216" s="30" t="str">
        <f>IF(LEN(Table1[[#This Row],[Grownups Combined]])&gt;truncate,LEFT(Table1[[#This Row],[Grownups Combined]]&amp;" ",FIND(" ",Table1[[#This Row],[Grownups Combined]]&amp;" ",truncate-3)), Table1[[#This Row],[Grownups Combined]])</f>
        <v>playground</v>
      </c>
      <c r="H216" s="30" t="str">
        <f>LEFT(IF(LEN(Table1[[#This Row],[Grownups Combined]])&gt;truncate,TRIM(MID(Table1[[#This Row],[Grownups Combined]],LEN(Table1[[#This Row],[Grownups Line 1]]),200)),""),truncate)</f>
        <v/>
      </c>
      <c r="I216" s="30">
        <f>LEN(A216)</f>
        <v>10</v>
      </c>
      <c r="J216" s="31">
        <f>LEN(Table1[[#This Row],[Grownups Combined]])</f>
        <v>10</v>
      </c>
      <c r="K216" s="25" t="s">
        <v>299</v>
      </c>
      <c r="L216" s="31" t="str">
        <f>IF(OR((COUNTIF(A:A,D216)+COUNTIF(D:D,D216))&gt;1, (COUNTIF(A:A,A216)+COUNTIF(D:D,A216))&gt;1),"DUPLICATE","OK")</f>
        <v>OK</v>
      </c>
    </row>
    <row r="217" spans="1:12" x14ac:dyDescent="0.25">
      <c r="A217" s="29" t="s">
        <v>81</v>
      </c>
      <c r="B217" s="30">
        <f ca="1">RANDBETWEEN(1,COUNTA($A:$A)*10)</f>
        <v>1195</v>
      </c>
      <c r="C217" s="16">
        <v>3</v>
      </c>
      <c r="D217" s="30"/>
      <c r="E217" s="30"/>
      <c r="F217" s="30" t="str">
        <f>IF(Table1[[#This Row],[GrownUps]]="",Table1[[#This Row],[Word]],Table1[[#This Row],[GrownUps]])</f>
        <v>watermelon</v>
      </c>
      <c r="G217" s="30" t="str">
        <f>IF(LEN(Table1[[#This Row],[Grownups Combined]])&gt;truncate,LEFT(Table1[[#This Row],[Grownups Combined]]&amp;" ",FIND(" ",Table1[[#This Row],[Grownups Combined]]&amp;" ",truncate-3)), Table1[[#This Row],[Grownups Combined]])</f>
        <v>watermelon</v>
      </c>
      <c r="H217" s="30" t="str">
        <f>LEFT(IF(LEN(Table1[[#This Row],[Grownups Combined]])&gt;truncate,TRIM(MID(Table1[[#This Row],[Grownups Combined]],LEN(Table1[[#This Row],[Grownups Line 1]]),200)),""),truncate)</f>
        <v/>
      </c>
      <c r="I217" s="30">
        <f>LEN(A217)</f>
        <v>10</v>
      </c>
      <c r="J217" s="31">
        <f>LEN(Table1[[#This Row],[Grownups Combined]])</f>
        <v>10</v>
      </c>
      <c r="K217" s="25" t="s">
        <v>299</v>
      </c>
      <c r="L217" s="31" t="str">
        <f>IF(OR((COUNTIF(A:A,D217)+COUNTIF(D:D,D217))&gt;1, (COUNTIF(A:A,A217)+COUNTIF(D:D,A217))&gt;1),"DUPLICATE","OK")</f>
        <v>OK</v>
      </c>
    </row>
    <row r="218" spans="1:12" x14ac:dyDescent="0.25">
      <c r="A218" s="29" t="s">
        <v>58</v>
      </c>
      <c r="B218" s="30">
        <f ca="1">RANDBETWEEN(1,COUNTA($A:$A)*10)</f>
        <v>840</v>
      </c>
      <c r="C218" s="16">
        <v>3</v>
      </c>
      <c r="D218" s="30" t="s">
        <v>258</v>
      </c>
      <c r="E218" s="30"/>
      <c r="F218" s="30" t="str">
        <f>IF(Table1[[#This Row],[GrownUps]]="",Table1[[#This Row],[Word]],Table1[[#This Row],[GrownUps]])</f>
        <v>trampoline</v>
      </c>
      <c r="G218" s="30" t="str">
        <f>IF(LEN(Table1[[#This Row],[Grownups Combined]])&gt;truncate,LEFT(Table1[[#This Row],[Grownups Combined]]&amp;" ",FIND(" ",Table1[[#This Row],[Grownups Combined]]&amp;" ",truncate-3)), Table1[[#This Row],[Grownups Combined]])</f>
        <v>trampoline</v>
      </c>
      <c r="H218" s="30" t="str">
        <f>LEFT(IF(LEN(Table1[[#This Row],[Grownups Combined]])&gt;truncate,TRIM(MID(Table1[[#This Row],[Grownups Combined]],LEN(Table1[[#This Row],[Grownups Line 1]]),200)),""),truncate)</f>
        <v/>
      </c>
      <c r="I218" s="30">
        <f>LEN(A218)</f>
        <v>11</v>
      </c>
      <c r="J218" s="31">
        <f>LEN(Table1[[#This Row],[Grownups Combined]])</f>
        <v>10</v>
      </c>
      <c r="K218" s="25"/>
      <c r="L218" s="31" t="str">
        <f>IF(OR((COUNTIF(A:A,D218)+COUNTIF(D:D,D218))&gt;1, (COUNTIF(A:A,A218)+COUNTIF(D:D,A218))&gt;1),"DUPLICATE","OK")</f>
        <v>OK</v>
      </c>
    </row>
    <row r="219" spans="1:12" x14ac:dyDescent="0.25">
      <c r="A219" s="29" t="s">
        <v>245</v>
      </c>
      <c r="B219" s="30">
        <f ca="1">RANDBETWEEN(1,COUNTA($A:$A)*10)</f>
        <v>1203</v>
      </c>
      <c r="C219" s="16">
        <v>3</v>
      </c>
      <c r="D219" s="30"/>
      <c r="E219" s="30"/>
      <c r="F219" s="30" t="str">
        <f>IF(Table1[[#This Row],[GrownUps]]="",Table1[[#This Row],[Word]],Table1[[#This Row],[GrownUps]])</f>
        <v>tooth fairy</v>
      </c>
      <c r="G219" s="30" t="str">
        <f>IF(LEN(Table1[[#This Row],[Grownups Combined]])&gt;truncate,LEFT(Table1[[#This Row],[Grownups Combined]]&amp;" ",FIND(" ",Table1[[#This Row],[Grownups Combined]]&amp;" ",truncate-3)), Table1[[#This Row],[Grownups Combined]])</f>
        <v>tooth fairy</v>
      </c>
      <c r="H219" s="30" t="str">
        <f>LEFT(IF(LEN(Table1[[#This Row],[Grownups Combined]])&gt;truncate,TRIM(MID(Table1[[#This Row],[Grownups Combined]],LEN(Table1[[#This Row],[Grownups Line 1]]),200)),""),truncate)</f>
        <v/>
      </c>
      <c r="I219" s="30">
        <f>LEN(A219)</f>
        <v>11</v>
      </c>
      <c r="J219" s="31">
        <f>LEN(Table1[[#This Row],[Grownups Combined]])</f>
        <v>11</v>
      </c>
      <c r="K219" s="25" t="s">
        <v>299</v>
      </c>
      <c r="L219" s="31" t="str">
        <f>IF(OR((COUNTIF(A:A,D219)+COUNTIF(D:D,D219))&gt;1, (COUNTIF(A:A,A219)+COUNTIF(D:D,A219))&gt;1),"DUPLICATE","OK")</f>
        <v>OK</v>
      </c>
    </row>
    <row r="220" spans="1:12" x14ac:dyDescent="0.25">
      <c r="A220" s="29" t="s">
        <v>247</v>
      </c>
      <c r="B220" s="30">
        <f ca="1">RANDBETWEEN(1,COUNTA($A:$A)*10)</f>
        <v>85</v>
      </c>
      <c r="C220" s="16">
        <v>3</v>
      </c>
      <c r="D220" s="30" t="s">
        <v>255</v>
      </c>
      <c r="E220" s="30"/>
      <c r="F220" s="30" t="str">
        <f>IF(Table1[[#This Row],[GrownUps]]="",Table1[[#This Row],[Word]],Table1[[#This Row],[GrownUps]])</f>
        <v>train crossing</v>
      </c>
      <c r="G220" s="30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train crossing </v>
      </c>
      <c r="H220" s="30" t="str">
        <f>LEFT(IF(LEN(Table1[[#This Row],[Grownups Combined]])&gt;truncate,TRIM(MID(Table1[[#This Row],[Grownups Combined]],LEN(Table1[[#This Row],[Grownups Line 1]]),200)),""),truncate)</f>
        <v/>
      </c>
      <c r="I220" s="30">
        <f>LEN(A220)</f>
        <v>12</v>
      </c>
      <c r="J220" s="31">
        <f>LEN(Table1[[#This Row],[Grownups Combined]])</f>
        <v>14</v>
      </c>
      <c r="K220" s="25" t="s">
        <v>299</v>
      </c>
      <c r="L220" s="31" t="str">
        <f>IF(OR((COUNTIF(A:A,D220)+COUNTIF(D:D,D220))&gt;1, (COUNTIF(A:A,A220)+COUNTIF(D:D,A220))&gt;1),"DUPLICATE","OK")</f>
        <v>OK</v>
      </c>
    </row>
    <row r="221" spans="1:12" x14ac:dyDescent="0.25">
      <c r="A221" s="29" t="s">
        <v>112</v>
      </c>
      <c r="B221" s="30">
        <f ca="1">RANDBETWEEN(1,COUNTA($A:$A)*10)</f>
        <v>1075</v>
      </c>
      <c r="C221" s="16">
        <v>3</v>
      </c>
      <c r="D221" s="30" t="s">
        <v>277</v>
      </c>
      <c r="E221" s="30"/>
      <c r="F221" s="30" t="str">
        <f>IF(Table1[[#This Row],[GrownUps]]="",Table1[[#This Row],[Word]],Table1[[#This Row],[GrownUps]])</f>
        <v>galaxy</v>
      </c>
      <c r="G221" s="16" t="str">
        <f>IF(LEN(Table1[[#This Row],[Grownups Combined]])&gt;truncate,LEFT(Table1[[#This Row],[Grownups Combined]]&amp;" ",FIND(" ",Table1[[#This Row],[Grownups Combined]]&amp;" ",truncate-3)), Table1[[#This Row],[Grownups Combined]])</f>
        <v>galaxy</v>
      </c>
      <c r="H221" s="30" t="str">
        <f>LEFT(IF(LEN(Table1[[#This Row],[Grownups Combined]])&gt;truncate,TRIM(MID(Table1[[#This Row],[Grownups Combined]],LEN(Table1[[#This Row],[Grownups Line 1]]),200)),""),truncate)</f>
        <v/>
      </c>
      <c r="I221" s="30">
        <f>LEN(A221)</f>
        <v>12</v>
      </c>
      <c r="J221" s="31">
        <f>LEN(Table1[[#This Row],[Grownups Combined]])</f>
        <v>6</v>
      </c>
      <c r="K221" s="25" t="s">
        <v>299</v>
      </c>
      <c r="L221" s="31" t="str">
        <f>IF(OR((COUNTIF(A:A,D221)+COUNTIF(D:D,D221))&gt;1, (COUNTIF(A:A,A221)+COUNTIF(D:D,A221))&gt;1),"DUPLICATE","OK")</f>
        <v>DUPLICATE</v>
      </c>
    </row>
    <row r="222" spans="1:12" x14ac:dyDescent="0.25">
      <c r="A222" s="29" t="s">
        <v>337</v>
      </c>
      <c r="B222" s="30">
        <f ca="1">RANDBETWEEN(1,COUNTA($A:$A)*10)</f>
        <v>1417</v>
      </c>
      <c r="C222" s="16">
        <v>3</v>
      </c>
      <c r="D222" s="30" t="s">
        <v>338</v>
      </c>
      <c r="E222" s="30"/>
      <c r="F222" s="30" t="str">
        <f>IF(Table1[[#This Row],[GrownUps]]="",Table1[[#This Row],[Word]],Table1[[#This Row],[GrownUps]])</f>
        <v>Easter</v>
      </c>
      <c r="G222" s="30" t="str">
        <f>IF(LEN(Table1[[#This Row],[Grownups Combined]])&gt;truncate,LEFT(Table1[[#This Row],[Grownups Combined]]&amp;" ",FIND(" ",Table1[[#This Row],[Grownups Combined]]&amp;" ",truncate-3)), Table1[[#This Row],[Grownups Combined]])</f>
        <v>Easter</v>
      </c>
      <c r="H222" s="30" t="str">
        <f>LEFT(IF(LEN(Table1[[#This Row],[Grownups Combined]])&gt;truncate,TRIM(MID(Table1[[#This Row],[Grownups Combined]],LEN(Table1[[#This Row],[Grownups Line 1]]),200)),""),truncate)</f>
        <v/>
      </c>
      <c r="I222" s="30">
        <f>LEN(A222)</f>
        <v>6</v>
      </c>
      <c r="J222" s="31">
        <f>LEN(Table1[[#This Row],[Grownups Combined]])</f>
        <v>6</v>
      </c>
      <c r="K222" s="25" t="s">
        <v>299</v>
      </c>
      <c r="L222" s="31" t="str">
        <f>IF(OR((COUNTIF(A:A,D222)+COUNTIF(D:D,D222))&gt;1, (COUNTIF(A:A,A222)+COUNTIF(D:D,A222))&gt;1),"DUPLICATE","OK")</f>
        <v>DUPLICATE</v>
      </c>
    </row>
    <row r="223" spans="1:12" x14ac:dyDescent="0.25">
      <c r="A223" s="29" t="s">
        <v>305</v>
      </c>
      <c r="B223" s="30">
        <f ca="1">RANDBETWEEN(1,COUNTA($A:$A)*10)</f>
        <v>190</v>
      </c>
      <c r="C223" s="16">
        <v>3</v>
      </c>
      <c r="D223" s="30"/>
      <c r="E223" s="30"/>
      <c r="F223" s="30" t="str">
        <f>IF(Table1[[#This Row],[GrownUps]]="",Table1[[#This Row],[Word]],Table1[[#This Row],[GrownUps]])</f>
        <v>pool</v>
      </c>
      <c r="G223" s="30" t="str">
        <f>IF(LEN(Table1[[#This Row],[Grownups Combined]])&gt;truncate,LEFT(Table1[[#This Row],[Grownups Combined]]&amp;" ",FIND(" ",Table1[[#This Row],[Grownups Combined]]&amp;" ",truncate-3)), Table1[[#This Row],[Grownups Combined]])</f>
        <v>pool</v>
      </c>
      <c r="H223" s="30" t="str">
        <f>LEFT(IF(LEN(Table1[[#This Row],[Grownups Combined]])&gt;truncate,TRIM(MID(Table1[[#This Row],[Grownups Combined]],LEN(Table1[[#This Row],[Grownups Line 1]]),200)),""),truncate)</f>
        <v/>
      </c>
      <c r="I223" s="30">
        <f>LEN(A223)</f>
        <v>4</v>
      </c>
      <c r="J223" s="31">
        <f>LEN(Table1[[#This Row],[Grownups Combined]])</f>
        <v>4</v>
      </c>
      <c r="K223" s="25" t="s">
        <v>299</v>
      </c>
      <c r="L223" s="31" t="str">
        <f>IF(OR((COUNTIF(A:A,D223)+COUNTIF(D:D,D223))&gt;1, (COUNTIF(A:A,A223)+COUNTIF(D:D,A223))&gt;1),"DUPLICATE","OK")</f>
        <v>DUPLICATE</v>
      </c>
    </row>
    <row r="224" spans="1:12" x14ac:dyDescent="0.25">
      <c r="A224" s="29" t="s">
        <v>236</v>
      </c>
      <c r="B224" s="30">
        <f ca="1">RANDBETWEEN(1,COUNTA($A:$A)*10)</f>
        <v>131</v>
      </c>
      <c r="C224" s="16">
        <v>3</v>
      </c>
      <c r="D224" s="30"/>
      <c r="E224" s="30"/>
      <c r="F224" s="30" t="str">
        <f>IF(Table1[[#This Row],[GrownUps]]="",Table1[[#This Row],[Word]],Table1[[#This Row],[GrownUps]])</f>
        <v>sausage and mash</v>
      </c>
      <c r="G224" s="30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sausage and </v>
      </c>
      <c r="H224" s="30" t="str">
        <f>LEFT(IF(LEN(Table1[[#This Row],[Grownups Combined]])&gt;truncate,TRIM(MID(Table1[[#This Row],[Grownups Combined]],LEN(Table1[[#This Row],[Grownups Line 1]]),200)),""),truncate)</f>
        <v>mash</v>
      </c>
      <c r="I224" s="30">
        <f>LEN(A224)</f>
        <v>16</v>
      </c>
      <c r="J224" s="31">
        <f>LEN(Table1[[#This Row],[Grownups Combined]])</f>
        <v>16</v>
      </c>
      <c r="K224" s="25"/>
      <c r="L224" s="31" t="str">
        <f>IF(OR((COUNTIF(A:A,D224)+COUNTIF(D:D,D224))&gt;1, (COUNTIF(A:A,A224)+COUNTIF(D:D,A224))&gt;1),"DUPLICATE","OK")</f>
        <v>OK</v>
      </c>
    </row>
    <row r="225" spans="1:12" x14ac:dyDescent="0.25">
      <c r="A225" s="29" t="s">
        <v>209</v>
      </c>
      <c r="B225" s="30">
        <f ca="1">RANDBETWEEN(1,COUNTA($A:$A)*10)</f>
        <v>877</v>
      </c>
      <c r="C225" s="16">
        <v>3</v>
      </c>
      <c r="D225" s="30"/>
      <c r="E225" s="30"/>
      <c r="F225" s="30" t="str">
        <f>IF(Table1[[#This Row],[GrownUps]]="",Table1[[#This Row],[Word]],Table1[[#This Row],[GrownUps]])</f>
        <v>father Christmas</v>
      </c>
      <c r="G225" s="30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father Christmas </v>
      </c>
      <c r="H225" s="30" t="str">
        <f>LEFT(IF(LEN(Table1[[#This Row],[Grownups Combined]])&gt;truncate,TRIM(MID(Table1[[#This Row],[Grownups Combined]],LEN(Table1[[#This Row],[Grownups Line 1]]),200)),""),truncate)</f>
        <v/>
      </c>
      <c r="I225" s="30">
        <f>LEN(A225)</f>
        <v>16</v>
      </c>
      <c r="J225" s="31">
        <f>LEN(Table1[[#This Row],[Grownups Combined]])</f>
        <v>16</v>
      </c>
      <c r="K225" s="25" t="s">
        <v>299</v>
      </c>
      <c r="L225" s="31" t="str">
        <f>IF(OR((COUNTIF(A:A,D225)+COUNTIF(D:D,D225))&gt;1, (COUNTIF(A:A,A225)+COUNTIF(D:D,A225))&gt;1),"DUPLICATE","OK")</f>
        <v>OK</v>
      </c>
    </row>
  </sheetData>
  <sortState xmlns:xlrd2="http://schemas.microsoft.com/office/spreadsheetml/2017/richdata2" ref="A2:L84">
    <sortCondition ref="A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5CC8-FA79-4CA8-BD24-6A88F4AA9E02}">
  <sheetPr codeName="Sheet4">
    <pageSetUpPr fitToPage="1"/>
  </sheetPr>
  <dimension ref="A1:X85"/>
  <sheetViews>
    <sheetView showGridLines="0" topLeftCell="A61" zoomScale="85" zoomScaleNormal="85" zoomScaleSheetLayoutView="25" workbookViewId="0">
      <selection activeCell="F1" sqref="F1"/>
    </sheetView>
  </sheetViews>
  <sheetFormatPr defaultColWidth="15.42578125" defaultRowHeight="35.25" x14ac:dyDescent="0.5"/>
  <cols>
    <col min="1" max="1" width="8.7109375" style="11" customWidth="1"/>
    <col min="2" max="2" width="16.5703125" style="11" customWidth="1"/>
    <col min="3" max="3" width="20.85546875" style="11" customWidth="1"/>
    <col min="4" max="4" width="16.7109375" style="43" customWidth="1"/>
    <col min="5" max="5" width="4.28515625" style="11" customWidth="1"/>
    <col min="6" max="7" width="15.42578125" style="11" customWidth="1"/>
    <col min="8" max="8" width="13.7109375" style="11" customWidth="1"/>
    <col min="9" max="9" width="16.28515625" style="11" customWidth="1"/>
    <col min="10" max="10" width="16.7109375" style="11" customWidth="1"/>
    <col min="11" max="11" width="15.42578125" style="1" customWidth="1"/>
    <col min="12" max="12" width="1.85546875" style="67" customWidth="1"/>
    <col min="13" max="13" width="4.5703125" style="68" customWidth="1"/>
    <col min="14" max="14" width="36.42578125" style="68" customWidth="1"/>
    <col min="15" max="15" width="28.85546875" style="69" customWidth="1"/>
    <col min="16" max="16" width="5.5703125" style="70" customWidth="1"/>
    <col min="17" max="17" width="3.85546875" style="67" customWidth="1"/>
    <col min="18" max="18" width="1.85546875" style="67" customWidth="1"/>
    <col min="19" max="19" width="4.5703125" style="68" customWidth="1"/>
    <col min="20" max="20" width="28" style="68" customWidth="1"/>
    <col min="21" max="21" width="28.85546875" style="69" customWidth="1"/>
    <col min="22" max="22" width="5.5703125" style="70" customWidth="1"/>
    <col min="23" max="23" width="3.85546875" style="67" customWidth="1"/>
    <col min="24" max="24" width="15.42578125" style="55"/>
    <col min="25" max="16384" width="15.42578125" style="1"/>
  </cols>
  <sheetData>
    <row r="1" spans="1:23" x14ac:dyDescent="0.5">
      <c r="A1" s="10">
        <f ca="1">IF(ROW(B1)=1,1,IF(MOD(ROW(B1),5)=0,OFFSET(A1,-1,0)+1,OFFSET(A1,-1,0)))</f>
        <v>1</v>
      </c>
      <c r="B1" s="10" t="s">
        <v>120</v>
      </c>
      <c r="C1" s="10" t="s">
        <v>122</v>
      </c>
      <c r="D1" s="41" t="s">
        <v>121</v>
      </c>
      <c r="E1" s="10">
        <f ca="1">MAX(A:A)-1+A1</f>
        <v>18</v>
      </c>
      <c r="F1" s="10"/>
      <c r="G1" s="10"/>
      <c r="H1" s="10" t="s">
        <v>120</v>
      </c>
      <c r="I1" s="10" t="s">
        <v>122</v>
      </c>
      <c r="J1" s="10" t="s">
        <v>121</v>
      </c>
      <c r="L1" s="49"/>
      <c r="M1" s="50"/>
      <c r="N1" s="51"/>
      <c r="O1" s="52" t="s">
        <v>201</v>
      </c>
      <c r="P1" s="53"/>
      <c r="Q1" s="54"/>
      <c r="R1" s="49"/>
      <c r="S1" s="50"/>
      <c r="T1" s="51"/>
      <c r="U1" s="52" t="str">
        <f>+O1</f>
        <v>Grown-Ups</v>
      </c>
      <c r="V1" s="53"/>
      <c r="W1" s="54"/>
    </row>
    <row r="2" spans="1:23" x14ac:dyDescent="0.25">
      <c r="A2" s="10">
        <f t="shared" ref="A2:A65" ca="1" si="0">IF(ROW(B2)=1,1,IF(MOD(ROW(B2),5)=0,OFFSET(A2,-1,0)+1,OFFSET(A2,-1,0)))</f>
        <v>1</v>
      </c>
      <c r="B2" s="3" t="str">
        <f ca="1">OFFSET(anchor_1,A2-1,1)</f>
        <v>candle</v>
      </c>
      <c r="C2" s="3" t="str">
        <f ca="1">VLOOKUP(B2,Words!$A:$O,4,0)&amp;""</f>
        <v>birthday</v>
      </c>
      <c r="D2" s="42" t="str">
        <f ca="1">VLOOKUP(B2,Words!$A:$O,COLUMN(Table1[[#Headers],[Extra Points]]),0)&amp;""</f>
        <v/>
      </c>
      <c r="E2" s="10">
        <f t="shared" ref="E2:E65" ca="1" si="1">MAX(A:A)-1+A2</f>
        <v>18</v>
      </c>
      <c r="F2" s="3"/>
      <c r="G2" s="3"/>
      <c r="H2" s="3" t="str">
        <f ca="1">OFFSET(anchor_1,E2-1,1)</f>
        <v>rainbow</v>
      </c>
      <c r="I2" s="3" t="str">
        <f ca="1">VLOOKUP(H2,Words!$A:$O,4,0)&amp;""</f>
        <v>double rainbow</v>
      </c>
      <c r="J2" s="13" t="str" cm="1">
        <f t="array" aca="1" ref="J2" ca="1">VLOOKUP(H2,Words!$A:$O,COLUMN(Table1[Extra Points]),0)&amp;""</f>
        <v/>
      </c>
      <c r="K2" s="2"/>
      <c r="L2" s="56"/>
      <c r="M2" s="57">
        <f ca="1">VLOOKUP(B2,Words!$A:$O,3,0)</f>
        <v>1</v>
      </c>
      <c r="N2" s="58" t="str">
        <f ca="1">IFERROR(UPPER(LEFT(B2,1))&amp;LOWER(RIGHT(B2,LEN(B2)-1)),"")</f>
        <v>Candle</v>
      </c>
      <c r="O2" s="58" t="str">
        <f ca="1">IFERROR(UPPER(LEFT(C2,1))&amp;LOWER(RIGHT(C2,LEN(C2)-1)),"")</f>
        <v>Birthday</v>
      </c>
      <c r="P2" s="59" t="str">
        <f ca="1">IF(AND(D2&lt;&gt;"",O2&lt;&gt;""),"+ "&amp;D2,"")</f>
        <v/>
      </c>
      <c r="Q2" s="60"/>
      <c r="R2" s="56"/>
      <c r="S2" s="57">
        <f ca="1">VLOOKUP(H2,Words!$A:$O,3,0)</f>
        <v>1</v>
      </c>
      <c r="T2" s="58" t="str">
        <f ca="1">IFERROR(UPPER(LEFT(H2,1))&amp;LOWER(RIGHT(H2,LEN(H2)-1)),"")</f>
        <v>Rainbow</v>
      </c>
      <c r="U2" s="58" t="str">
        <f ca="1">IFERROR(UPPER(LEFT(I2,1))&amp;LOWER(RIGHT(I2,LEN(I2)-1)),"")</f>
        <v>Double rainbow</v>
      </c>
      <c r="V2" s="59" t="str">
        <f ca="1">IF(AND(J2&lt;&gt;"",U2&lt;&gt;""),"+ "&amp;J2,"")</f>
        <v/>
      </c>
      <c r="W2" s="60"/>
    </row>
    <row r="3" spans="1:23" x14ac:dyDescent="0.25">
      <c r="A3" s="10">
        <f t="shared" ca="1" si="0"/>
        <v>1</v>
      </c>
      <c r="B3" s="3" t="str">
        <f ca="1">OFFSET(anchor_2,A3-1,1)</f>
        <v>glass of water</v>
      </c>
      <c r="C3" s="3" t="str">
        <f ca="1">VLOOKUP(B3,Words!$A:$O,4,0)&amp;""</f>
        <v/>
      </c>
      <c r="D3" s="42" t="str">
        <f ca="1">VLOOKUP(B3,Words!$A:$O,COLUMN(Table1[[#Headers],[Extra Points]]),0)&amp;""</f>
        <v/>
      </c>
      <c r="E3" s="10">
        <f t="shared" ca="1" si="1"/>
        <v>18</v>
      </c>
      <c r="F3" s="3"/>
      <c r="G3" s="3"/>
      <c r="H3" s="3" t="str">
        <f ca="1">OFFSET(anchor_2,E3-1,1)</f>
        <v>necklace</v>
      </c>
      <c r="I3" s="3" t="str">
        <f ca="1">VLOOKUP(H3,Words!$A:$O,4,0)&amp;""</f>
        <v/>
      </c>
      <c r="J3" s="13" t="str" cm="1">
        <f t="array" aca="1" ref="J3" ca="1">VLOOKUP(H3,Words!$A:$O,COLUMN(Table1[Extra Points]),0)&amp;""</f>
        <v/>
      </c>
      <c r="K3" s="2"/>
      <c r="L3" s="56"/>
      <c r="M3" s="57">
        <f ca="1">VLOOKUP(B3,Words!$A:$O,3,0)</f>
        <v>2</v>
      </c>
      <c r="N3" s="58" t="str">
        <f ca="1">IFERROR(UPPER(LEFT(B3,1))&amp;LOWER(RIGHT(B3,LEN(B3)-1)),"")</f>
        <v>Glass of water</v>
      </c>
      <c r="O3" s="58" t="str">
        <f t="shared" ref="O3:O4" ca="1" si="2">IFERROR(UPPER(LEFT(C3,1))&amp;LOWER(RIGHT(C3,LEN(C3)-1)),"")</f>
        <v/>
      </c>
      <c r="P3" s="59" t="str">
        <f ca="1">IF(AND(D3&lt;&gt;"",O3&lt;&gt;""),"+ "&amp;D3,"")</f>
        <v/>
      </c>
      <c r="Q3" s="60"/>
      <c r="R3" s="56"/>
      <c r="S3" s="57">
        <f ca="1">VLOOKUP(H3,Words!$A:$O,3,0)</f>
        <v>2</v>
      </c>
      <c r="T3" s="58" t="str">
        <f ca="1">IFERROR(UPPER(LEFT(H3,1))&amp;LOWER(RIGHT(H3,LEN(H3)-1)),"")</f>
        <v>Necklace</v>
      </c>
      <c r="U3" s="58" t="str">
        <f t="shared" ref="U3:U4" ca="1" si="3">IFERROR(UPPER(LEFT(I3,1))&amp;LOWER(RIGHT(I3,LEN(I3)-1)),"")</f>
        <v/>
      </c>
      <c r="V3" s="59" t="str">
        <f ca="1">IF(AND(J3&lt;&gt;"",U3&lt;&gt;""),"+ "&amp;J3,"")</f>
        <v/>
      </c>
      <c r="W3" s="60"/>
    </row>
    <row r="4" spans="1:23" x14ac:dyDescent="0.25">
      <c r="A4" s="10">
        <f t="shared" ca="1" si="0"/>
        <v>1</v>
      </c>
      <c r="B4" s="3" t="str">
        <f ca="1">OFFSET(anchor_3,A4-1,1)</f>
        <v>strawberry</v>
      </c>
      <c r="C4" s="3" t="str">
        <f ca="1">VLOOKUP(B4,Words!$A:$O,4,0)&amp;""</f>
        <v/>
      </c>
      <c r="D4" s="42" t="str">
        <f ca="1">VLOOKUP(B4,Words!$A:$O,COLUMN(Table1[[#Headers],[Extra Points]]),0)&amp;""</f>
        <v/>
      </c>
      <c r="E4" s="10">
        <f t="shared" ca="1" si="1"/>
        <v>18</v>
      </c>
      <c r="F4" s="3"/>
      <c r="G4" s="3"/>
      <c r="H4" s="3" t="str">
        <f ca="1">OFFSET(anchor_3,E4-1,1)</f>
        <v>ambulance</v>
      </c>
      <c r="I4" s="3" t="str">
        <f ca="1">VLOOKUP(H4,Words!$A:$O,4,0)&amp;""</f>
        <v>doctors</v>
      </c>
      <c r="J4" s="13" t="str" cm="1">
        <f t="array" aca="1" ref="J4" ca="1">VLOOKUP(H4,Words!$A:$O,COLUMN(Table1[Extra Points]),0)&amp;""</f>
        <v/>
      </c>
      <c r="K4" s="2"/>
      <c r="L4" s="56"/>
      <c r="M4" s="57">
        <f ca="1">VLOOKUP(B4,Words!$A:$O,3,0)</f>
        <v>3</v>
      </c>
      <c r="N4" s="58" t="str">
        <f ca="1">IFERROR(UPPER(LEFT(B4,1))&amp;LOWER(RIGHT(B4,LEN(B4)-1)),"")</f>
        <v>Strawberry</v>
      </c>
      <c r="O4" s="58" t="str">
        <f t="shared" ca="1" si="2"/>
        <v/>
      </c>
      <c r="P4" s="59" t="str">
        <f ca="1">IF(AND(D4&lt;&gt;"",O4&lt;&gt;""),"+ "&amp;D4,"")</f>
        <v/>
      </c>
      <c r="Q4" s="60"/>
      <c r="R4" s="56"/>
      <c r="S4" s="57">
        <f ca="1">VLOOKUP(H4,Words!$A:$O,3,0)</f>
        <v>3</v>
      </c>
      <c r="T4" s="58" t="str">
        <f ca="1">IFERROR(UPPER(LEFT(H4,1))&amp;LOWER(RIGHT(H4,LEN(H4)-1)),"")</f>
        <v>Ambulance</v>
      </c>
      <c r="U4" s="58" t="str">
        <f t="shared" ca="1" si="3"/>
        <v>Doctors</v>
      </c>
      <c r="V4" s="59" t="str">
        <f ca="1">IF(AND(J4&lt;&gt;"",U4&lt;&gt;""),"+ "&amp;J4,"")</f>
        <v/>
      </c>
      <c r="W4" s="60"/>
    </row>
    <row r="5" spans="1:23" ht="15.75" customHeight="1" thickBot="1" x14ac:dyDescent="0.55000000000000004">
      <c r="A5" s="10">
        <f t="shared" ca="1" si="0"/>
        <v>2</v>
      </c>
      <c r="D5" s="42"/>
      <c r="E5" s="10">
        <f t="shared" ca="1" si="1"/>
        <v>19</v>
      </c>
      <c r="J5" s="13"/>
      <c r="L5" s="61"/>
      <c r="M5" s="62"/>
      <c r="N5" s="63"/>
      <c r="O5" s="64"/>
      <c r="P5" s="65"/>
      <c r="Q5" s="66"/>
      <c r="R5" s="61"/>
      <c r="S5" s="62"/>
      <c r="T5" s="63"/>
      <c r="U5" s="64"/>
      <c r="V5" s="65"/>
      <c r="W5" s="66"/>
    </row>
    <row r="6" spans="1:23" x14ac:dyDescent="0.5">
      <c r="A6" s="10">
        <f t="shared" ca="1" si="0"/>
        <v>2</v>
      </c>
      <c r="B6" s="10" t="s">
        <v>120</v>
      </c>
      <c r="C6" s="10" t="s">
        <v>122</v>
      </c>
      <c r="D6" s="41" t="s">
        <v>121</v>
      </c>
      <c r="E6" s="10">
        <f t="shared" ca="1" si="1"/>
        <v>19</v>
      </c>
      <c r="F6" s="10"/>
      <c r="G6" s="10"/>
      <c r="H6" s="10" t="s">
        <v>120</v>
      </c>
      <c r="I6" s="10" t="s">
        <v>122</v>
      </c>
      <c r="J6" s="10" t="s">
        <v>121</v>
      </c>
      <c r="L6" s="49"/>
      <c r="M6" s="50"/>
      <c r="N6" s="51"/>
      <c r="O6" s="52" t="s">
        <v>201</v>
      </c>
      <c r="P6" s="53"/>
      <c r="Q6" s="54"/>
      <c r="R6" s="49"/>
      <c r="S6" s="50"/>
      <c r="T6" s="51"/>
      <c r="U6" s="52" t="str">
        <f>+O6</f>
        <v>Grown-Ups</v>
      </c>
      <c r="V6" s="53"/>
      <c r="W6" s="54"/>
    </row>
    <row r="7" spans="1:23" x14ac:dyDescent="0.25">
      <c r="A7" s="10">
        <f t="shared" ca="1" si="0"/>
        <v>2</v>
      </c>
      <c r="B7" s="3" t="str">
        <f ca="1">OFFSET(anchor_1,A7-1,1)</f>
        <v>castle</v>
      </c>
      <c r="C7" s="3" t="str">
        <f ca="1">VLOOKUP(B7,Words!$A:$O,4,0)&amp;""</f>
        <v>knight</v>
      </c>
      <c r="D7" s="42" t="str">
        <f ca="1">VLOOKUP(B7,Words!$A:$O,COLUMN(Table1[[#Headers],[Extra Points]]),0)&amp;""</f>
        <v/>
      </c>
      <c r="E7" s="10">
        <f t="shared" ca="1" si="1"/>
        <v>19</v>
      </c>
      <c r="F7" s="3"/>
      <c r="G7" s="3"/>
      <c r="H7" s="3" t="str">
        <f ca="1">OFFSET(anchor_1,E7-1,1)</f>
        <v>cow</v>
      </c>
      <c r="I7" s="3" t="str">
        <f ca="1">VLOOKUP(H7,Words!$A:$O,4,0)&amp;""</f>
        <v>lamb</v>
      </c>
      <c r="J7" s="13" t="str" cm="1">
        <f t="array" aca="1" ref="J7" ca="1">VLOOKUP(H7,Words!$A:$O,COLUMN(Table1[Extra Points]),0)&amp;""</f>
        <v/>
      </c>
      <c r="K7" s="2"/>
      <c r="L7" s="56"/>
      <c r="M7" s="57">
        <f ca="1">VLOOKUP(B7,Words!$A:$O,3,0)</f>
        <v>1</v>
      </c>
      <c r="N7" s="58" t="str">
        <f ca="1">IFERROR(UPPER(LEFT(B7,1))&amp;LOWER(RIGHT(B7,LEN(B7)-1)),"")</f>
        <v>Castle</v>
      </c>
      <c r="O7" s="58" t="str">
        <f ca="1">IFERROR(UPPER(LEFT(C7,1))&amp;LOWER(RIGHT(C7,LEN(C7)-1)),"")</f>
        <v>Knight</v>
      </c>
      <c r="P7" s="59" t="str">
        <f ca="1">IF(AND(D7&lt;&gt;"",O7&lt;&gt;""),"+ "&amp;D7,"")</f>
        <v/>
      </c>
      <c r="Q7" s="60"/>
      <c r="R7" s="56"/>
      <c r="S7" s="57">
        <f ca="1">VLOOKUP(H7,Words!$A:$O,3,0)</f>
        <v>1</v>
      </c>
      <c r="T7" s="58" t="str">
        <f ca="1">IFERROR(UPPER(LEFT(H7,1))&amp;LOWER(RIGHT(H7,LEN(H7)-1)),"")</f>
        <v>Cow</v>
      </c>
      <c r="U7" s="58" t="str">
        <f ca="1">IFERROR(UPPER(LEFT(I7,1))&amp;LOWER(RIGHT(I7,LEN(I7)-1)),"")</f>
        <v>Lamb</v>
      </c>
      <c r="V7" s="59" t="str">
        <f ca="1">IF(AND(J7&lt;&gt;"",U7&lt;&gt;""),"+ "&amp;J7,"")</f>
        <v/>
      </c>
      <c r="W7" s="60"/>
    </row>
    <row r="8" spans="1:23" x14ac:dyDescent="0.25">
      <c r="A8" s="10">
        <f t="shared" ca="1" si="0"/>
        <v>2</v>
      </c>
      <c r="B8" s="3" t="str">
        <f ca="1">OFFSET(anchor_2,A8-1,1)</f>
        <v>lion</v>
      </c>
      <c r="C8" s="3" t="str">
        <f ca="1">VLOOKUP(B8,Words!$A:$O,4,0)&amp;""</f>
        <v>sea lion</v>
      </c>
      <c r="D8" s="42" t="str">
        <f ca="1">VLOOKUP(B8,Words!$A:$O,COLUMN(Table1[[#Headers],[Extra Points]]),0)&amp;""</f>
        <v/>
      </c>
      <c r="E8" s="10">
        <f t="shared" ca="1" si="1"/>
        <v>19</v>
      </c>
      <c r="F8" s="3"/>
      <c r="G8" s="3"/>
      <c r="H8" s="3" t="str">
        <f ca="1">OFFSET(anchor_2,E8-1,1)</f>
        <v>sing</v>
      </c>
      <c r="I8" s="3" t="str">
        <f ca="1">VLOOKUP(H8,Words!$A:$O,4,0)&amp;""</f>
        <v/>
      </c>
      <c r="J8" s="13" t="str" cm="1">
        <f t="array" aca="1" ref="J8" ca="1">VLOOKUP(H8,Words!$A:$O,COLUMN(Table1[Extra Points]),0)&amp;""</f>
        <v/>
      </c>
      <c r="K8" s="2"/>
      <c r="L8" s="56"/>
      <c r="M8" s="57">
        <f ca="1">VLOOKUP(B8,Words!$A:$O,3,0)</f>
        <v>2</v>
      </c>
      <c r="N8" s="58" t="str">
        <f ca="1">IFERROR(UPPER(LEFT(B8,1))&amp;LOWER(RIGHT(B8,LEN(B8)-1)),"")</f>
        <v>Lion</v>
      </c>
      <c r="O8" s="58" t="str">
        <f t="shared" ref="O8:O9" ca="1" si="4">IFERROR(UPPER(LEFT(C8,1))&amp;LOWER(RIGHT(C8,LEN(C8)-1)),"")</f>
        <v>Sea lion</v>
      </c>
      <c r="P8" s="59" t="str">
        <f ca="1">IF(AND(D8&lt;&gt;"",O8&lt;&gt;""),"+ "&amp;D8,"")</f>
        <v/>
      </c>
      <c r="Q8" s="60"/>
      <c r="R8" s="56"/>
      <c r="S8" s="57">
        <f ca="1">VLOOKUP(H8,Words!$A:$O,3,0)</f>
        <v>2</v>
      </c>
      <c r="T8" s="58" t="str">
        <f ca="1">IFERROR(UPPER(LEFT(H8,1))&amp;LOWER(RIGHT(H8,LEN(H8)-1)),"")</f>
        <v>Sing</v>
      </c>
      <c r="U8" s="58" t="str">
        <f t="shared" ref="U8:U9" ca="1" si="5">IFERROR(UPPER(LEFT(I8,1))&amp;LOWER(RIGHT(I8,LEN(I8)-1)),"")</f>
        <v/>
      </c>
      <c r="V8" s="59" t="str">
        <f ca="1">IF(AND(J8&lt;&gt;"",U8&lt;&gt;""),"+ "&amp;J8,"")</f>
        <v/>
      </c>
      <c r="W8" s="60"/>
    </row>
    <row r="9" spans="1:23" x14ac:dyDescent="0.25">
      <c r="A9" s="10">
        <f t="shared" ca="1" si="0"/>
        <v>2</v>
      </c>
      <c r="B9" s="3" t="str">
        <f ca="1">OFFSET(anchor_3,A9-1,1)</f>
        <v>summer</v>
      </c>
      <c r="C9" s="3" t="str">
        <f ca="1">VLOOKUP(B9,Words!$A:$O,4,0)&amp;""</f>
        <v/>
      </c>
      <c r="D9" s="42" t="str">
        <f ca="1">VLOOKUP(B9,Words!$A:$O,COLUMN(Table1[[#Headers],[Extra Points]]),0)&amp;""</f>
        <v/>
      </c>
      <c r="E9" s="10">
        <f t="shared" ca="1" si="1"/>
        <v>19</v>
      </c>
      <c r="F9" s="3"/>
      <c r="G9" s="3"/>
      <c r="H9" s="3" t="str">
        <f ca="1">OFFSET(anchor_3,E9-1,1)</f>
        <v>scissors</v>
      </c>
      <c r="I9" s="3" t="str">
        <f ca="1">VLOOKUP(H9,Words!$A:$O,4,0)&amp;""</f>
        <v/>
      </c>
      <c r="J9" s="13" t="str" cm="1">
        <f t="array" aca="1" ref="J9" ca="1">VLOOKUP(H9,Words!$A:$O,COLUMN(Table1[Extra Points]),0)&amp;""</f>
        <v/>
      </c>
      <c r="K9" s="2"/>
      <c r="L9" s="56"/>
      <c r="M9" s="57">
        <f ca="1">VLOOKUP(B9,Words!$A:$O,3,0)</f>
        <v>3</v>
      </c>
      <c r="N9" s="58" t="str">
        <f ca="1">IFERROR(UPPER(LEFT(B9,1))&amp;LOWER(RIGHT(B9,LEN(B9)-1)),"")</f>
        <v>Summer</v>
      </c>
      <c r="O9" s="58" t="str">
        <f t="shared" ca="1" si="4"/>
        <v/>
      </c>
      <c r="P9" s="59" t="str">
        <f ca="1">IF(AND(D9&lt;&gt;"",O9&lt;&gt;""),"+ "&amp;D9,"")</f>
        <v/>
      </c>
      <c r="Q9" s="60"/>
      <c r="R9" s="56"/>
      <c r="S9" s="57">
        <f ca="1">VLOOKUP(H9,Words!$A:$O,3,0)</f>
        <v>3</v>
      </c>
      <c r="T9" s="58" t="str">
        <f ca="1">IFERROR(UPPER(LEFT(H9,1))&amp;LOWER(RIGHT(H9,LEN(H9)-1)),"")</f>
        <v>Scissors</v>
      </c>
      <c r="U9" s="58" t="str">
        <f t="shared" ca="1" si="5"/>
        <v/>
      </c>
      <c r="V9" s="59" t="str">
        <f ca="1">IF(AND(J9&lt;&gt;"",U9&lt;&gt;""),"+ "&amp;J9,"")</f>
        <v/>
      </c>
      <c r="W9" s="60"/>
    </row>
    <row r="10" spans="1:23" ht="15.75" customHeight="1" thickBot="1" x14ac:dyDescent="0.55000000000000004">
      <c r="A10" s="10">
        <f t="shared" ca="1" si="0"/>
        <v>3</v>
      </c>
      <c r="D10" s="42"/>
      <c r="E10" s="10">
        <f t="shared" ca="1" si="1"/>
        <v>20</v>
      </c>
      <c r="J10" s="13"/>
      <c r="L10" s="61"/>
      <c r="M10" s="62"/>
      <c r="N10" s="63"/>
      <c r="O10" s="64"/>
      <c r="P10" s="65"/>
      <c r="Q10" s="66"/>
      <c r="R10" s="61"/>
      <c r="S10" s="62"/>
      <c r="T10" s="63"/>
      <c r="U10" s="64"/>
      <c r="V10" s="65"/>
      <c r="W10" s="66"/>
    </row>
    <row r="11" spans="1:23" x14ac:dyDescent="0.5">
      <c r="A11" s="10">
        <f t="shared" ca="1" si="0"/>
        <v>3</v>
      </c>
      <c r="B11" s="10" t="s">
        <v>120</v>
      </c>
      <c r="C11" s="10" t="s">
        <v>122</v>
      </c>
      <c r="D11" s="41" t="s">
        <v>121</v>
      </c>
      <c r="E11" s="10">
        <f t="shared" ca="1" si="1"/>
        <v>20</v>
      </c>
      <c r="F11" s="10"/>
      <c r="G11" s="10"/>
      <c r="H11" s="10" t="s">
        <v>120</v>
      </c>
      <c r="I11" s="10" t="s">
        <v>122</v>
      </c>
      <c r="J11" s="10" t="s">
        <v>121</v>
      </c>
      <c r="L11" s="49"/>
      <c r="M11" s="50"/>
      <c r="N11" s="51"/>
      <c r="O11" s="52" t="s">
        <v>201</v>
      </c>
      <c r="P11" s="53"/>
      <c r="Q11" s="54"/>
      <c r="R11" s="49"/>
      <c r="S11" s="50"/>
      <c r="T11" s="51"/>
      <c r="U11" s="52" t="str">
        <f>+O11</f>
        <v>Grown-Ups</v>
      </c>
      <c r="V11" s="53"/>
      <c r="W11" s="54"/>
    </row>
    <row r="12" spans="1:23" x14ac:dyDescent="0.25">
      <c r="A12" s="10">
        <f t="shared" ca="1" si="0"/>
        <v>3</v>
      </c>
      <c r="B12" s="3" t="str">
        <f ca="1">OFFSET(anchor_1,A12-1,1)</f>
        <v>cloud</v>
      </c>
      <c r="C12" s="3" t="str">
        <f ca="1">VLOOKUP(B12,Words!$A:$O,4,0)&amp;""</f>
        <v>Stormy cloud</v>
      </c>
      <c r="D12" s="42" t="str">
        <f ca="1">VLOOKUP(B12,Words!$A:$O,COLUMN(Table1[[#Headers],[Extra Points]]),0)&amp;""</f>
        <v/>
      </c>
      <c r="E12" s="10">
        <f t="shared" ca="1" si="1"/>
        <v>20</v>
      </c>
      <c r="F12" s="3"/>
      <c r="G12" s="3"/>
      <c r="H12" s="3" t="str">
        <f ca="1">OFFSET(anchor_1,E12-1,1)</f>
        <v>bus</v>
      </c>
      <c r="I12" s="3" t="str">
        <f ca="1">VLOOKUP(H12,Words!$A:$O,4,0)&amp;""</f>
        <v>Double Decker</v>
      </c>
      <c r="J12" s="13" t="str" cm="1">
        <f t="array" aca="1" ref="J12" ca="1">VLOOKUP(H12,Words!$A:$O,COLUMN(Table1[Extra Points]),0)&amp;""</f>
        <v/>
      </c>
      <c r="K12" s="2"/>
      <c r="L12" s="56"/>
      <c r="M12" s="57">
        <f ca="1">VLOOKUP(B12,Words!$A:$O,3,0)</f>
        <v>1</v>
      </c>
      <c r="N12" s="58" t="str">
        <f ca="1">IFERROR(UPPER(LEFT(B12,1))&amp;LOWER(RIGHT(B12,LEN(B12)-1)),"")</f>
        <v>Cloud</v>
      </c>
      <c r="O12" s="58" t="str">
        <f ca="1">IFERROR(UPPER(LEFT(C12,1))&amp;LOWER(RIGHT(C12,LEN(C12)-1)),"")</f>
        <v>Stormy cloud</v>
      </c>
      <c r="P12" s="59" t="str">
        <f ca="1">IF(AND(D12&lt;&gt;"",O12&lt;&gt;""),"+ "&amp;D12,"")</f>
        <v/>
      </c>
      <c r="Q12" s="60"/>
      <c r="R12" s="56"/>
      <c r="S12" s="57">
        <f ca="1">VLOOKUP(H12,Words!$A:$O,3,0)</f>
        <v>1</v>
      </c>
      <c r="T12" s="58" t="str">
        <f ca="1">IFERROR(UPPER(LEFT(H12,1))&amp;LOWER(RIGHT(H12,LEN(H12)-1)),"")</f>
        <v>Bus</v>
      </c>
      <c r="U12" s="58" t="str">
        <f ca="1">IFERROR(UPPER(LEFT(I12,1))&amp;LOWER(RIGHT(I12,LEN(I12)-1)),"")</f>
        <v>Double decker</v>
      </c>
      <c r="V12" s="59" t="str">
        <f ca="1">IF(AND(J12&lt;&gt;"",U12&lt;&gt;""),"+ "&amp;J12,"")</f>
        <v/>
      </c>
      <c r="W12" s="60"/>
    </row>
    <row r="13" spans="1:23" x14ac:dyDescent="0.25">
      <c r="A13" s="10">
        <f t="shared" ca="1" si="0"/>
        <v>3</v>
      </c>
      <c r="B13" s="3" t="str">
        <f ca="1">OFFSET(anchor_2,A13-1,1)</f>
        <v>ice cream</v>
      </c>
      <c r="C13" s="3" t="str">
        <f ca="1">VLOOKUP(B13,Words!$A:$O,4,0)&amp;""</f>
        <v/>
      </c>
      <c r="D13" s="42" t="str">
        <f ca="1">VLOOKUP(B13,Words!$A:$O,COLUMN(Table1[[#Headers],[Extra Points]]),0)&amp;""</f>
        <v/>
      </c>
      <c r="E13" s="10">
        <f t="shared" ca="1" si="1"/>
        <v>20</v>
      </c>
      <c r="F13" s="3"/>
      <c r="G13" s="3"/>
      <c r="H13" s="3" t="str">
        <f ca="1">OFFSET(anchor_2,E13-1,1)</f>
        <v>rock</v>
      </c>
      <c r="I13" s="3" t="str">
        <f ca="1">VLOOKUP(H13,Words!$A:$O,4,0)&amp;""</f>
        <v/>
      </c>
      <c r="J13" s="13" t="str" cm="1">
        <f t="array" aca="1" ref="J13" ca="1">VLOOKUP(H13,Words!$A:$O,COLUMN(Table1[Extra Points]),0)&amp;""</f>
        <v/>
      </c>
      <c r="K13" s="2"/>
      <c r="L13" s="56"/>
      <c r="M13" s="57">
        <f ca="1">VLOOKUP(B13,Words!$A:$O,3,0)</f>
        <v>2</v>
      </c>
      <c r="N13" s="58" t="str">
        <f ca="1">IFERROR(UPPER(LEFT(B13,1))&amp;LOWER(RIGHT(B13,LEN(B13)-1)),"")</f>
        <v>Ice cream</v>
      </c>
      <c r="O13" s="58" t="str">
        <f t="shared" ref="O13:O14" ca="1" si="6">IFERROR(UPPER(LEFT(C13,1))&amp;LOWER(RIGHT(C13,LEN(C13)-1)),"")</f>
        <v/>
      </c>
      <c r="P13" s="59" t="str">
        <f ca="1">IF(AND(D13&lt;&gt;"",O13&lt;&gt;""),"+ "&amp;D13,"")</f>
        <v/>
      </c>
      <c r="Q13" s="60"/>
      <c r="R13" s="56"/>
      <c r="S13" s="57">
        <f ca="1">VLOOKUP(H13,Words!$A:$O,3,0)</f>
        <v>2</v>
      </c>
      <c r="T13" s="58" t="str">
        <f ca="1">IFERROR(UPPER(LEFT(H13,1))&amp;LOWER(RIGHT(H13,LEN(H13)-1)),"")</f>
        <v>Rock</v>
      </c>
      <c r="U13" s="58" t="str">
        <f t="shared" ref="U13:U14" ca="1" si="7">IFERROR(UPPER(LEFT(I13,1))&amp;LOWER(RIGHT(I13,LEN(I13)-1)),"")</f>
        <v/>
      </c>
      <c r="V13" s="59" t="str">
        <f ca="1">IF(AND(J13&lt;&gt;"",U13&lt;&gt;""),"+ "&amp;J13,"")</f>
        <v/>
      </c>
      <c r="W13" s="60"/>
    </row>
    <row r="14" spans="1:23" x14ac:dyDescent="0.25">
      <c r="A14" s="10">
        <f t="shared" ca="1" si="0"/>
        <v>3</v>
      </c>
      <c r="B14" s="3" t="str">
        <f ca="1">OFFSET(anchor_3,A14-1,1)</f>
        <v>train tracks</v>
      </c>
      <c r="C14" s="3" t="str">
        <f ca="1">VLOOKUP(B14,Words!$A:$O,4,0)&amp;""</f>
        <v>train crossing</v>
      </c>
      <c r="D14" s="42" t="str">
        <f ca="1">VLOOKUP(B14,Words!$A:$O,COLUMN(Table1[[#Headers],[Extra Points]]),0)&amp;""</f>
        <v/>
      </c>
      <c r="E14" s="10">
        <f t="shared" ca="1" si="1"/>
        <v>20</v>
      </c>
      <c r="F14" s="3"/>
      <c r="G14" s="3"/>
      <c r="H14" s="3" t="str">
        <f ca="1">OFFSET(anchor_3,E14-1,1)</f>
        <v>spring</v>
      </c>
      <c r="I14" s="3" t="str">
        <f ca="1">VLOOKUP(H14,Words!$A:$O,4,0)&amp;""</f>
        <v/>
      </c>
      <c r="J14" s="13" t="str" cm="1">
        <f t="array" aca="1" ref="J14" ca="1">VLOOKUP(H14,Words!$A:$O,COLUMN(Table1[Extra Points]),0)&amp;""</f>
        <v/>
      </c>
      <c r="K14" s="2"/>
      <c r="L14" s="56"/>
      <c r="M14" s="57">
        <f ca="1">VLOOKUP(B14,Words!$A:$O,3,0)</f>
        <v>3</v>
      </c>
      <c r="N14" s="58" t="str">
        <f ca="1">IFERROR(UPPER(LEFT(B14,1))&amp;LOWER(RIGHT(B14,LEN(B14)-1)),"")</f>
        <v>Train tracks</v>
      </c>
      <c r="O14" s="58" t="str">
        <f t="shared" ca="1" si="6"/>
        <v>Train crossing</v>
      </c>
      <c r="P14" s="59" t="str">
        <f ca="1">IF(AND(D14&lt;&gt;"",O14&lt;&gt;""),"+ "&amp;D14,"")</f>
        <v/>
      </c>
      <c r="Q14" s="60"/>
      <c r="R14" s="56"/>
      <c r="S14" s="57">
        <f ca="1">VLOOKUP(H14,Words!$A:$O,3,0)</f>
        <v>3</v>
      </c>
      <c r="T14" s="58" t="str">
        <f ca="1">IFERROR(UPPER(LEFT(H14,1))&amp;LOWER(RIGHT(H14,LEN(H14)-1)),"")</f>
        <v>Spring</v>
      </c>
      <c r="U14" s="58" t="str">
        <f t="shared" ca="1" si="7"/>
        <v/>
      </c>
      <c r="V14" s="59" t="str">
        <f ca="1">IF(AND(J14&lt;&gt;"",U14&lt;&gt;""),"+ "&amp;J14,"")</f>
        <v/>
      </c>
      <c r="W14" s="60"/>
    </row>
    <row r="15" spans="1:23" ht="15.75" customHeight="1" thickBot="1" x14ac:dyDescent="0.55000000000000004">
      <c r="A15" s="10">
        <f t="shared" ca="1" si="0"/>
        <v>4</v>
      </c>
      <c r="D15" s="42"/>
      <c r="E15" s="10">
        <f t="shared" ca="1" si="1"/>
        <v>21</v>
      </c>
      <c r="J15" s="13"/>
      <c r="L15" s="61"/>
      <c r="M15" s="62"/>
      <c r="N15" s="63"/>
      <c r="O15" s="64"/>
      <c r="P15" s="65"/>
      <c r="Q15" s="66"/>
      <c r="R15" s="61"/>
      <c r="S15" s="62"/>
      <c r="T15" s="63"/>
      <c r="U15" s="64"/>
      <c r="V15" s="65"/>
      <c r="W15" s="66"/>
    </row>
    <row r="16" spans="1:23" x14ac:dyDescent="0.5">
      <c r="A16" s="10">
        <f t="shared" ca="1" si="0"/>
        <v>4</v>
      </c>
      <c r="B16" s="10" t="s">
        <v>120</v>
      </c>
      <c r="C16" s="10" t="s">
        <v>122</v>
      </c>
      <c r="D16" s="41" t="s">
        <v>121</v>
      </c>
      <c r="E16" s="10">
        <f t="shared" ca="1" si="1"/>
        <v>21</v>
      </c>
      <c r="F16" s="10"/>
      <c r="G16" s="10"/>
      <c r="H16" s="10" t="s">
        <v>120</v>
      </c>
      <c r="I16" s="10" t="s">
        <v>122</v>
      </c>
      <c r="J16" s="10" t="s">
        <v>121</v>
      </c>
      <c r="L16" s="49"/>
      <c r="M16" s="50"/>
      <c r="N16" s="51"/>
      <c r="O16" s="52" t="s">
        <v>201</v>
      </c>
      <c r="P16" s="53"/>
      <c r="Q16" s="54"/>
      <c r="R16" s="49"/>
      <c r="S16" s="50"/>
      <c r="T16" s="51"/>
      <c r="U16" s="52" t="str">
        <f>+O16</f>
        <v>Grown-Ups</v>
      </c>
      <c r="V16" s="53"/>
      <c r="W16" s="54"/>
    </row>
    <row r="17" spans="1:23" x14ac:dyDescent="0.25">
      <c r="A17" s="10">
        <f t="shared" ca="1" si="0"/>
        <v>4</v>
      </c>
      <c r="B17" s="3" t="str">
        <f ca="1">OFFSET(anchor_1,A17-1,1)</f>
        <v>snow</v>
      </c>
      <c r="C17" s="3" t="str">
        <f ca="1">VLOOKUP(B17,Words!$A:$O,4,0)&amp;""</f>
        <v>skiing</v>
      </c>
      <c r="D17" s="42" t="str">
        <f ca="1">VLOOKUP(B17,Words!$A:$O,COLUMN(Table1[[#Headers],[Extra Points]]),0)&amp;""</f>
        <v/>
      </c>
      <c r="E17" s="10">
        <f t="shared" ca="1" si="1"/>
        <v>21</v>
      </c>
      <c r="F17" s="3"/>
      <c r="G17" s="3"/>
      <c r="H17" s="3" t="str">
        <f ca="1">OFFSET(anchor_1,E17-1,1)</f>
        <v>butterfly</v>
      </c>
      <c r="I17" s="3" t="str">
        <f ca="1">VLOOKUP(H17,Words!$A:$O,4,0)&amp;""</f>
        <v/>
      </c>
      <c r="J17" s="13" t="str" cm="1">
        <f t="array" aca="1" ref="J17" ca="1">VLOOKUP(H17,Words!$A:$O,COLUMN(Table1[Extra Points]),0)&amp;""</f>
        <v/>
      </c>
      <c r="K17" s="2"/>
      <c r="L17" s="56"/>
      <c r="M17" s="57">
        <f ca="1">VLOOKUP(B17,Words!$A:$O,3,0)</f>
        <v>1</v>
      </c>
      <c r="N17" s="58" t="str">
        <f ca="1">IFERROR(UPPER(LEFT(B17,1))&amp;LOWER(RIGHT(B17,LEN(B17)-1)),"")</f>
        <v>Snow</v>
      </c>
      <c r="O17" s="58" t="str">
        <f ca="1">IFERROR(UPPER(LEFT(C17,1))&amp;LOWER(RIGHT(C17,LEN(C17)-1)),"")</f>
        <v>Skiing</v>
      </c>
      <c r="P17" s="59" t="str">
        <f ca="1">IF(AND(D17&lt;&gt;"",O17&lt;&gt;""),"+ "&amp;D17,"")</f>
        <v/>
      </c>
      <c r="Q17" s="60"/>
      <c r="R17" s="56"/>
      <c r="S17" s="57">
        <f ca="1">VLOOKUP(H17,Words!$A:$O,3,0)</f>
        <v>1</v>
      </c>
      <c r="T17" s="58" t="str">
        <f ca="1">IFERROR(UPPER(LEFT(H17,1))&amp;LOWER(RIGHT(H17,LEN(H17)-1)),"")</f>
        <v>Butterfly</v>
      </c>
      <c r="U17" s="58" t="str">
        <f ca="1">IFERROR(UPPER(LEFT(I17,1))&amp;LOWER(RIGHT(I17,LEN(I17)-1)),"")</f>
        <v/>
      </c>
      <c r="V17" s="59" t="str">
        <f ca="1">IF(AND(J17&lt;&gt;"",U17&lt;&gt;""),"+ "&amp;J17,"")</f>
        <v/>
      </c>
      <c r="W17" s="60"/>
    </row>
    <row r="18" spans="1:23" x14ac:dyDescent="0.25">
      <c r="A18" s="10">
        <f t="shared" ca="1" si="0"/>
        <v>4</v>
      </c>
      <c r="B18" s="3" t="str">
        <f ca="1">OFFSET(anchor_2,A18-1,1)</f>
        <v>horse</v>
      </c>
      <c r="C18" s="3" t="str">
        <f ca="1">VLOOKUP(B18,Words!$A:$O,4,0)&amp;""</f>
        <v>rocking horse</v>
      </c>
      <c r="D18" s="42" t="str">
        <f ca="1">VLOOKUP(B18,Words!$A:$O,COLUMN(Table1[[#Headers],[Extra Points]]),0)&amp;""</f>
        <v/>
      </c>
      <c r="E18" s="10">
        <f t="shared" ca="1" si="1"/>
        <v>21</v>
      </c>
      <c r="F18" s="3"/>
      <c r="G18" s="3"/>
      <c r="H18" s="3" t="str">
        <f ca="1">OFFSET(anchor_2,E18-1,1)</f>
        <v>scooter</v>
      </c>
      <c r="I18" s="3" t="str">
        <f ca="1">VLOOKUP(H18,Words!$A:$O,4,0)&amp;""</f>
        <v>electric scooter</v>
      </c>
      <c r="J18" s="13" t="str" cm="1">
        <f t="array" aca="1" ref="J18" ca="1">VLOOKUP(H18,Words!$A:$O,COLUMN(Table1[Extra Points]),0)&amp;""</f>
        <v/>
      </c>
      <c r="K18" s="2"/>
      <c r="L18" s="56"/>
      <c r="M18" s="57">
        <f ca="1">VLOOKUP(B18,Words!$A:$O,3,0)</f>
        <v>2</v>
      </c>
      <c r="N18" s="58" t="str">
        <f ca="1">IFERROR(UPPER(LEFT(B18,1))&amp;LOWER(RIGHT(B18,LEN(B18)-1)),"")</f>
        <v>Horse</v>
      </c>
      <c r="O18" s="58" t="str">
        <f t="shared" ref="O18:O19" ca="1" si="8">IFERROR(UPPER(LEFT(C18,1))&amp;LOWER(RIGHT(C18,LEN(C18)-1)),"")</f>
        <v>Rocking horse</v>
      </c>
      <c r="P18" s="59" t="str">
        <f ca="1">IF(AND(D18&lt;&gt;"",O18&lt;&gt;""),"+ "&amp;D18,"")</f>
        <v/>
      </c>
      <c r="Q18" s="60"/>
      <c r="R18" s="56"/>
      <c r="S18" s="57">
        <f ca="1">VLOOKUP(H18,Words!$A:$O,3,0)</f>
        <v>2</v>
      </c>
      <c r="T18" s="58" t="str">
        <f ca="1">IFERROR(UPPER(LEFT(H18,1))&amp;LOWER(RIGHT(H18,LEN(H18)-1)),"")</f>
        <v>Scooter</v>
      </c>
      <c r="U18" s="58" t="str">
        <f t="shared" ref="U18:U19" ca="1" si="9">IFERROR(UPPER(LEFT(I18,1))&amp;LOWER(RIGHT(I18,LEN(I18)-1)),"")</f>
        <v>Electric scooter</v>
      </c>
      <c r="V18" s="59" t="str">
        <f ca="1">IF(AND(J18&lt;&gt;"",U18&lt;&gt;""),"+ "&amp;J18,"")</f>
        <v/>
      </c>
      <c r="W18" s="60"/>
    </row>
    <row r="19" spans="1:23" x14ac:dyDescent="0.25">
      <c r="A19" s="10">
        <f t="shared" ca="1" si="0"/>
        <v>4</v>
      </c>
      <c r="B19" s="3" t="str">
        <f ca="1">OFFSET(anchor_3,A19-1,1)</f>
        <v>zebra</v>
      </c>
      <c r="C19" s="3" t="str">
        <f ca="1">VLOOKUP(B19,Words!$A:$O,4,0)&amp;""</f>
        <v/>
      </c>
      <c r="D19" s="42" t="str">
        <f ca="1">VLOOKUP(B19,Words!$A:$O,COLUMN(Table1[[#Headers],[Extra Points]]),0)&amp;""</f>
        <v/>
      </c>
      <c r="E19" s="10">
        <f t="shared" ca="1" si="1"/>
        <v>21</v>
      </c>
      <c r="F19" s="3"/>
      <c r="G19" s="3"/>
      <c r="H19" s="3" t="str">
        <f ca="1">OFFSET(anchor_3,E19-1,1)</f>
        <v>storm</v>
      </c>
      <c r="I19" s="3" t="str">
        <f ca="1">VLOOKUP(H19,Words!$A:$O,4,0)&amp;""</f>
        <v>wind</v>
      </c>
      <c r="J19" s="13" t="str" cm="1">
        <f t="array" aca="1" ref="J19" ca="1">VLOOKUP(H19,Words!$A:$O,COLUMN(Table1[Extra Points]),0)&amp;""</f>
        <v/>
      </c>
      <c r="K19" s="2"/>
      <c r="L19" s="56"/>
      <c r="M19" s="57">
        <f ca="1">VLOOKUP(B19,Words!$A:$O,3,0)</f>
        <v>3</v>
      </c>
      <c r="N19" s="58" t="str">
        <f ca="1">IFERROR(UPPER(LEFT(B19,1))&amp;LOWER(RIGHT(B19,LEN(B19)-1)),"")</f>
        <v>Zebra</v>
      </c>
      <c r="O19" s="58" t="str">
        <f t="shared" ca="1" si="8"/>
        <v/>
      </c>
      <c r="P19" s="59" t="str">
        <f ca="1">IF(AND(D19&lt;&gt;"",O19&lt;&gt;""),"+ "&amp;D19,"")</f>
        <v/>
      </c>
      <c r="Q19" s="60"/>
      <c r="R19" s="56"/>
      <c r="S19" s="57">
        <f ca="1">VLOOKUP(H19,Words!$A:$O,3,0)</f>
        <v>3</v>
      </c>
      <c r="T19" s="58" t="str">
        <f ca="1">IFERROR(UPPER(LEFT(H19,1))&amp;LOWER(RIGHT(H19,LEN(H19)-1)),"")</f>
        <v>Storm</v>
      </c>
      <c r="U19" s="58" t="str">
        <f t="shared" ca="1" si="9"/>
        <v>Wind</v>
      </c>
      <c r="V19" s="59" t="str">
        <f ca="1">IF(AND(J19&lt;&gt;"",U19&lt;&gt;""),"+ "&amp;J19,"")</f>
        <v/>
      </c>
      <c r="W19" s="60"/>
    </row>
    <row r="20" spans="1:23" ht="15.75" customHeight="1" thickBot="1" x14ac:dyDescent="0.55000000000000004">
      <c r="A20" s="10">
        <f t="shared" ca="1" si="0"/>
        <v>5</v>
      </c>
      <c r="D20" s="42"/>
      <c r="E20" s="10">
        <f t="shared" ca="1" si="1"/>
        <v>22</v>
      </c>
      <c r="J20" s="13"/>
      <c r="L20" s="61"/>
      <c r="M20" s="62"/>
      <c r="N20" s="63"/>
      <c r="O20" s="64"/>
      <c r="P20" s="65"/>
      <c r="Q20" s="66"/>
      <c r="R20" s="61"/>
      <c r="S20" s="62"/>
      <c r="T20" s="63"/>
      <c r="U20" s="64"/>
      <c r="V20" s="65"/>
      <c r="W20" s="66"/>
    </row>
    <row r="21" spans="1:23" x14ac:dyDescent="0.5">
      <c r="A21" s="10">
        <f t="shared" ca="1" si="0"/>
        <v>5</v>
      </c>
      <c r="B21" s="10" t="s">
        <v>120</v>
      </c>
      <c r="C21" s="10" t="s">
        <v>122</v>
      </c>
      <c r="D21" s="41" t="s">
        <v>121</v>
      </c>
      <c r="E21" s="10">
        <f t="shared" ca="1" si="1"/>
        <v>22</v>
      </c>
      <c r="F21" s="10"/>
      <c r="G21" s="10"/>
      <c r="H21" s="10" t="s">
        <v>120</v>
      </c>
      <c r="I21" s="10" t="s">
        <v>122</v>
      </c>
      <c r="J21" s="10" t="s">
        <v>121</v>
      </c>
      <c r="L21" s="49"/>
      <c r="M21" s="50"/>
      <c r="N21" s="51"/>
      <c r="O21" s="52" t="s">
        <v>201</v>
      </c>
      <c r="P21" s="53"/>
      <c r="Q21" s="54"/>
      <c r="R21" s="49"/>
      <c r="S21" s="50"/>
      <c r="T21" s="51"/>
      <c r="U21" s="52" t="str">
        <f>+O21</f>
        <v>Grown-Ups</v>
      </c>
      <c r="V21" s="53"/>
      <c r="W21" s="54"/>
    </row>
    <row r="22" spans="1:23" x14ac:dyDescent="0.25">
      <c r="A22" s="10">
        <f t="shared" ca="1" si="0"/>
        <v>5</v>
      </c>
      <c r="B22" s="3" t="str">
        <f ca="1">OFFSET(anchor_1,A22-1,1)</f>
        <v>hat</v>
      </c>
      <c r="C22" s="3" t="str">
        <f ca="1">VLOOKUP(B22,Words!$A:$O,4,0)&amp;""</f>
        <v>magician hat</v>
      </c>
      <c r="D22" s="42" t="str">
        <f ca="1">VLOOKUP(B22,Words!$A:$O,COLUMN(Table1[[#Headers],[Extra Points]]),0)&amp;""</f>
        <v/>
      </c>
      <c r="E22" s="10">
        <f t="shared" ca="1" si="1"/>
        <v>22</v>
      </c>
      <c r="F22" s="3"/>
      <c r="G22" s="3"/>
      <c r="H22" s="3" t="str">
        <f ca="1">OFFSET(anchor_1,E22-1,1)</f>
        <v>water</v>
      </c>
      <c r="I22" s="3" t="str">
        <f ca="1">VLOOKUP(H22,Words!$A:$O,4,0)&amp;""</f>
        <v>oasis</v>
      </c>
      <c r="J22" s="13" t="str" cm="1">
        <f t="array" aca="1" ref="J22" ca="1">VLOOKUP(H22,Words!$A:$O,COLUMN(Table1[Extra Points]),0)&amp;""</f>
        <v/>
      </c>
      <c r="K22" s="2"/>
      <c r="L22" s="56"/>
      <c r="M22" s="57">
        <f ca="1">VLOOKUP(B22,Words!$A:$O,3,0)</f>
        <v>1</v>
      </c>
      <c r="N22" s="58" t="str">
        <f ca="1">IFERROR(UPPER(LEFT(B22,1))&amp;LOWER(RIGHT(B22,LEN(B22)-1)),"")</f>
        <v>Hat</v>
      </c>
      <c r="O22" s="58" t="str">
        <f ca="1">IFERROR(UPPER(LEFT(C22,1))&amp;LOWER(RIGHT(C22,LEN(C22)-1)),"")</f>
        <v>Magician hat</v>
      </c>
      <c r="P22" s="59" t="str">
        <f ca="1">IF(AND(D22&lt;&gt;"",O22&lt;&gt;""),"+ "&amp;D22,"")</f>
        <v/>
      </c>
      <c r="Q22" s="60"/>
      <c r="R22" s="56"/>
      <c r="S22" s="57">
        <f ca="1">VLOOKUP(H22,Words!$A:$O,3,0)</f>
        <v>1</v>
      </c>
      <c r="T22" s="58" t="str">
        <f ca="1">IFERROR(UPPER(LEFT(H22,1))&amp;LOWER(RIGHT(H22,LEN(H22)-1)),"")</f>
        <v>Water</v>
      </c>
      <c r="U22" s="58" t="str">
        <f ca="1">IFERROR(UPPER(LEFT(I22,1))&amp;LOWER(RIGHT(I22,LEN(I22)-1)),"")</f>
        <v>Oasis</v>
      </c>
      <c r="V22" s="59" t="str">
        <f ca="1">IF(AND(J22&lt;&gt;"",U22&lt;&gt;""),"+ "&amp;J22,"")</f>
        <v/>
      </c>
      <c r="W22" s="60"/>
    </row>
    <row r="23" spans="1:23" x14ac:dyDescent="0.25">
      <c r="A23" s="10">
        <f t="shared" ca="1" si="0"/>
        <v>5</v>
      </c>
      <c r="B23" s="3" t="str">
        <f ca="1">OFFSET(anchor_2,A23-1,1)</f>
        <v>van</v>
      </c>
      <c r="C23" s="3" t="str">
        <f ca="1">VLOOKUP(B23,Words!$A:$O,4,0)&amp;""</f>
        <v>Ice-cream van</v>
      </c>
      <c r="D23" s="42" t="str">
        <f ca="1">VLOOKUP(B23,Words!$A:$O,COLUMN(Table1[[#Headers],[Extra Points]]),0)&amp;""</f>
        <v/>
      </c>
      <c r="E23" s="10">
        <f t="shared" ca="1" si="1"/>
        <v>22</v>
      </c>
      <c r="F23" s="3"/>
      <c r="G23" s="3"/>
      <c r="H23" s="3" t="str">
        <f ca="1">OFFSET(anchor_2,E23-1,1)</f>
        <v>backpack</v>
      </c>
      <c r="I23" s="3" t="str">
        <f ca="1">VLOOKUP(H23,Words!$A:$O,4,0)&amp;""</f>
        <v>camping</v>
      </c>
      <c r="J23" s="13" t="str" cm="1">
        <f t="array" aca="1" ref="J23" ca="1">VLOOKUP(H23,Words!$A:$O,COLUMN(Table1[Extra Points]),0)&amp;""</f>
        <v/>
      </c>
      <c r="K23" s="2"/>
      <c r="L23" s="56"/>
      <c r="M23" s="57">
        <f ca="1">VLOOKUP(B23,Words!$A:$O,3,0)</f>
        <v>2</v>
      </c>
      <c r="N23" s="58" t="str">
        <f ca="1">IFERROR(UPPER(LEFT(B23,1))&amp;LOWER(RIGHT(B23,LEN(B23)-1)),"")</f>
        <v>Van</v>
      </c>
      <c r="O23" s="58" t="str">
        <f t="shared" ref="O23:O24" ca="1" si="10">IFERROR(UPPER(LEFT(C23,1))&amp;LOWER(RIGHT(C23,LEN(C23)-1)),"")</f>
        <v>Ice-cream van</v>
      </c>
      <c r="P23" s="59" t="str">
        <f ca="1">IF(AND(D23&lt;&gt;"",O23&lt;&gt;""),"+ "&amp;D23,"")</f>
        <v/>
      </c>
      <c r="Q23" s="60"/>
      <c r="R23" s="56"/>
      <c r="S23" s="57">
        <f ca="1">VLOOKUP(H23,Words!$A:$O,3,0)</f>
        <v>2</v>
      </c>
      <c r="T23" s="58" t="str">
        <f ca="1">IFERROR(UPPER(LEFT(H23,1))&amp;LOWER(RIGHT(H23,LEN(H23)-1)),"")</f>
        <v>Backpack</v>
      </c>
      <c r="U23" s="58" t="str">
        <f t="shared" ref="U23:U24" ca="1" si="11">IFERROR(UPPER(LEFT(I23,1))&amp;LOWER(RIGHT(I23,LEN(I23)-1)),"")</f>
        <v>Camping</v>
      </c>
      <c r="V23" s="59" t="str">
        <f ca="1">IF(AND(J23&lt;&gt;"",U23&lt;&gt;""),"+ "&amp;J23,"")</f>
        <v/>
      </c>
      <c r="W23" s="60"/>
    </row>
    <row r="24" spans="1:23" x14ac:dyDescent="0.25">
      <c r="A24" s="10">
        <f t="shared" ca="1" si="0"/>
        <v>5</v>
      </c>
      <c r="B24" s="3" t="str">
        <f ca="1">OFFSET(anchor_3,A24-1,1)</f>
        <v>lego</v>
      </c>
      <c r="C24" s="3" t="str">
        <f ca="1">VLOOKUP(B24,Words!$A:$O,4,0)&amp;""</f>
        <v/>
      </c>
      <c r="D24" s="42" t="str">
        <f ca="1">VLOOKUP(B24,Words!$A:$O,COLUMN(Table1[[#Headers],[Extra Points]]),0)&amp;""</f>
        <v/>
      </c>
      <c r="E24" s="10">
        <f t="shared" ca="1" si="1"/>
        <v>22</v>
      </c>
      <c r="F24" s="3"/>
      <c r="G24" s="3"/>
      <c r="H24" s="3" t="str">
        <f ca="1">OFFSET(anchor_3,E24-1,1)</f>
        <v>stair</v>
      </c>
      <c r="I24" s="3" t="str">
        <f ca="1">VLOOKUP(H24,Words!$A:$O,4,0)&amp;""</f>
        <v/>
      </c>
      <c r="J24" s="13" t="str" cm="1">
        <f t="array" aca="1" ref="J24" ca="1">VLOOKUP(H24,Words!$A:$O,COLUMN(Table1[Extra Points]),0)&amp;""</f>
        <v/>
      </c>
      <c r="K24" s="2"/>
      <c r="L24" s="56"/>
      <c r="M24" s="57">
        <f ca="1">VLOOKUP(B24,Words!$A:$O,3,0)</f>
        <v>3</v>
      </c>
      <c r="N24" s="58" t="str">
        <f ca="1">IFERROR(UPPER(LEFT(B24,1))&amp;LOWER(RIGHT(B24,LEN(B24)-1)),"")</f>
        <v>Lego</v>
      </c>
      <c r="O24" s="58" t="str">
        <f t="shared" ca="1" si="10"/>
        <v/>
      </c>
      <c r="P24" s="59" t="str">
        <f ca="1">IF(AND(D24&lt;&gt;"",O24&lt;&gt;""),"+ "&amp;D24,"")</f>
        <v/>
      </c>
      <c r="Q24" s="60"/>
      <c r="R24" s="56"/>
      <c r="S24" s="57">
        <f ca="1">VLOOKUP(H24,Words!$A:$O,3,0)</f>
        <v>3</v>
      </c>
      <c r="T24" s="58" t="str">
        <f ca="1">IFERROR(UPPER(LEFT(H24,1))&amp;LOWER(RIGHT(H24,LEN(H24)-1)),"")</f>
        <v>Stair</v>
      </c>
      <c r="U24" s="58" t="str">
        <f t="shared" ca="1" si="11"/>
        <v/>
      </c>
      <c r="V24" s="59" t="str">
        <f ca="1">IF(AND(J24&lt;&gt;"",U24&lt;&gt;""),"+ "&amp;J24,"")</f>
        <v/>
      </c>
      <c r="W24" s="60"/>
    </row>
    <row r="25" spans="1:23" ht="15.75" customHeight="1" thickBot="1" x14ac:dyDescent="0.55000000000000004">
      <c r="A25" s="10">
        <f t="shared" ca="1" si="0"/>
        <v>6</v>
      </c>
      <c r="D25" s="42"/>
      <c r="E25" s="10">
        <f t="shared" ca="1" si="1"/>
        <v>23</v>
      </c>
      <c r="J25" s="13"/>
      <c r="L25" s="61"/>
      <c r="M25" s="62"/>
      <c r="N25" s="63"/>
      <c r="O25" s="64"/>
      <c r="P25" s="65"/>
      <c r="Q25" s="66"/>
      <c r="R25" s="61"/>
      <c r="S25" s="62"/>
      <c r="T25" s="63"/>
      <c r="U25" s="64"/>
      <c r="V25" s="65"/>
      <c r="W25" s="66"/>
    </row>
    <row r="26" spans="1:23" x14ac:dyDescent="0.5">
      <c r="A26" s="10">
        <f t="shared" ca="1" si="0"/>
        <v>6</v>
      </c>
      <c r="B26" s="10" t="s">
        <v>120</v>
      </c>
      <c r="C26" s="10" t="s">
        <v>122</v>
      </c>
      <c r="D26" s="41" t="s">
        <v>121</v>
      </c>
      <c r="E26" s="10">
        <f t="shared" ca="1" si="1"/>
        <v>23</v>
      </c>
      <c r="F26" s="10"/>
      <c r="G26" s="10"/>
      <c r="H26" s="10" t="s">
        <v>120</v>
      </c>
      <c r="I26" s="10" t="s">
        <v>122</v>
      </c>
      <c r="J26" s="10" t="s">
        <v>121</v>
      </c>
      <c r="L26" s="49"/>
      <c r="M26" s="50"/>
      <c r="N26" s="51"/>
      <c r="O26" s="52" t="s">
        <v>201</v>
      </c>
      <c r="P26" s="53"/>
      <c r="Q26" s="54"/>
      <c r="R26" s="49"/>
      <c r="S26" s="50"/>
      <c r="T26" s="51"/>
      <c r="U26" s="52" t="str">
        <f>+O26</f>
        <v>Grown-Ups</v>
      </c>
      <c r="V26" s="53"/>
      <c r="W26" s="54"/>
    </row>
    <row r="27" spans="1:23" x14ac:dyDescent="0.25">
      <c r="A27" s="10">
        <f t="shared" ca="1" si="0"/>
        <v>6</v>
      </c>
      <c r="B27" s="3" t="str">
        <f ca="1">OFFSET(anchor_1,A27-1,1)</f>
        <v>carrot</v>
      </c>
      <c r="C27" s="3" t="str">
        <f ca="1">VLOOKUP(B27,Words!$A:$O,4,0)&amp;""</f>
        <v/>
      </c>
      <c r="D27" s="42" t="str">
        <f ca="1">VLOOKUP(B27,Words!$A:$O,COLUMN(Table1[[#Headers],[Extra Points]]),0)&amp;""</f>
        <v/>
      </c>
      <c r="E27" s="10">
        <f t="shared" ca="1" si="1"/>
        <v>23</v>
      </c>
      <c r="F27" s="3"/>
      <c r="G27" s="3"/>
      <c r="H27" s="3" t="str">
        <f ca="1">OFFSET(anchor_1,E27-1,1)</f>
        <v>chicken</v>
      </c>
      <c r="I27" s="3" t="str">
        <f ca="1">VLOOKUP(H27,Words!$A:$O,4,0)&amp;""</f>
        <v/>
      </c>
      <c r="J27" s="13" t="str" cm="1">
        <f t="array" aca="1" ref="J27" ca="1">VLOOKUP(H27,Words!$A:$O,COLUMN(Table1[Extra Points]),0)&amp;""</f>
        <v/>
      </c>
      <c r="K27" s="2"/>
      <c r="L27" s="56"/>
      <c r="M27" s="57">
        <f ca="1">VLOOKUP(B27,Words!$A:$O,3,0)</f>
        <v>1</v>
      </c>
      <c r="N27" s="58" t="str">
        <f ca="1">IFERROR(UPPER(LEFT(B27,1))&amp;LOWER(RIGHT(B27,LEN(B27)-1)),"")</f>
        <v>Carrot</v>
      </c>
      <c r="O27" s="58" t="str">
        <f ca="1">IFERROR(UPPER(LEFT(C27,1))&amp;LOWER(RIGHT(C27,LEN(C27)-1)),"")</f>
        <v/>
      </c>
      <c r="P27" s="59" t="str">
        <f ca="1">IF(AND(D27&lt;&gt;"",O27&lt;&gt;""),"+ "&amp;D27,"")</f>
        <v/>
      </c>
      <c r="Q27" s="60"/>
      <c r="R27" s="56"/>
      <c r="S27" s="57">
        <f ca="1">VLOOKUP(H27,Words!$A:$O,3,0)</f>
        <v>1</v>
      </c>
      <c r="T27" s="58" t="str">
        <f ca="1">IFERROR(UPPER(LEFT(H27,1))&amp;LOWER(RIGHT(H27,LEN(H27)-1)),"")</f>
        <v>Chicken</v>
      </c>
      <c r="U27" s="58" t="str">
        <f ca="1">IFERROR(UPPER(LEFT(I27,1))&amp;LOWER(RIGHT(I27,LEN(I27)-1)),"")</f>
        <v/>
      </c>
      <c r="V27" s="59" t="str">
        <f ca="1">IF(AND(J27&lt;&gt;"",U27&lt;&gt;""),"+ "&amp;J27,"")</f>
        <v/>
      </c>
      <c r="W27" s="60"/>
    </row>
    <row r="28" spans="1:23" x14ac:dyDescent="0.25">
      <c r="A28" s="10">
        <f t="shared" ca="1" si="0"/>
        <v>6</v>
      </c>
      <c r="B28" s="3" t="str">
        <f ca="1">OFFSET(anchor_2,A28-1,1)</f>
        <v>switch off</v>
      </c>
      <c r="C28" s="3" t="str">
        <f ca="1">VLOOKUP(B28,Words!$A:$O,4,0)&amp;""</f>
        <v/>
      </c>
      <c r="D28" s="42" t="str">
        <f ca="1">VLOOKUP(B28,Words!$A:$O,COLUMN(Table1[[#Headers],[Extra Points]]),0)&amp;""</f>
        <v/>
      </c>
      <c r="E28" s="10">
        <f t="shared" ca="1" si="1"/>
        <v>23</v>
      </c>
      <c r="F28" s="3"/>
      <c r="G28" s="3"/>
      <c r="H28" s="3" t="str">
        <f ca="1">OFFSET(anchor_2,E28-1,1)</f>
        <v>bear</v>
      </c>
      <c r="I28" s="3" t="str">
        <f ca="1">VLOOKUP(H28,Words!$A:$O,4,0)&amp;""</f>
        <v/>
      </c>
      <c r="J28" s="13" t="str" cm="1">
        <f t="array" aca="1" ref="J28" ca="1">VLOOKUP(H28,Words!$A:$O,COLUMN(Table1[Extra Points]),0)&amp;""</f>
        <v/>
      </c>
      <c r="K28" s="2"/>
      <c r="L28" s="56"/>
      <c r="M28" s="57">
        <f ca="1">VLOOKUP(B28,Words!$A:$O,3,0)</f>
        <v>2</v>
      </c>
      <c r="N28" s="58" t="str">
        <f ca="1">IFERROR(UPPER(LEFT(B28,1))&amp;LOWER(RIGHT(B28,LEN(B28)-1)),"")</f>
        <v>Switch off</v>
      </c>
      <c r="O28" s="58" t="str">
        <f t="shared" ref="O28:O29" ca="1" si="12">IFERROR(UPPER(LEFT(C28,1))&amp;LOWER(RIGHT(C28,LEN(C28)-1)),"")</f>
        <v/>
      </c>
      <c r="P28" s="59" t="str">
        <f ca="1">IF(AND(D28&lt;&gt;"",O28&lt;&gt;""),"+ "&amp;D28,"")</f>
        <v/>
      </c>
      <c r="Q28" s="60"/>
      <c r="R28" s="56"/>
      <c r="S28" s="57">
        <f ca="1">VLOOKUP(H28,Words!$A:$O,3,0)</f>
        <v>2</v>
      </c>
      <c r="T28" s="58" t="str">
        <f ca="1">IFERROR(UPPER(LEFT(H28,1))&amp;LOWER(RIGHT(H28,LEN(H28)-1)),"")</f>
        <v>Bear</v>
      </c>
      <c r="U28" s="58" t="str">
        <f t="shared" ref="U28:U29" ca="1" si="13">IFERROR(UPPER(LEFT(I28,1))&amp;LOWER(RIGHT(I28,LEN(I28)-1)),"")</f>
        <v/>
      </c>
      <c r="V28" s="59" t="str">
        <f ca="1">IF(AND(J28&lt;&gt;"",U28&lt;&gt;""),"+ "&amp;J28,"")</f>
        <v/>
      </c>
      <c r="W28" s="60"/>
    </row>
    <row r="29" spans="1:23" x14ac:dyDescent="0.25">
      <c r="A29" s="10">
        <f t="shared" ca="1" si="0"/>
        <v>6</v>
      </c>
      <c r="B29" s="3" t="str">
        <f ca="1">OFFSET(anchor_3,A29-1,1)</f>
        <v>see-saw</v>
      </c>
      <c r="C29" s="3" t="str">
        <f ca="1">VLOOKUP(B29,Words!$A:$O,4,0)&amp;""</f>
        <v/>
      </c>
      <c r="D29" s="42" t="str">
        <f ca="1">VLOOKUP(B29,Words!$A:$O,COLUMN(Table1[[#Headers],[Extra Points]]),0)&amp;""</f>
        <v/>
      </c>
      <c r="E29" s="10">
        <f t="shared" ca="1" si="1"/>
        <v>23</v>
      </c>
      <c r="F29" s="3"/>
      <c r="G29" s="3"/>
      <c r="H29" s="3" t="str">
        <f ca="1">OFFSET(anchor_3,E29-1,1)</f>
        <v>spoon</v>
      </c>
      <c r="I29" s="3" t="str">
        <f ca="1">VLOOKUP(H29,Words!$A:$O,4,0)&amp;""</f>
        <v/>
      </c>
      <c r="J29" s="13" t="str" cm="1">
        <f t="array" aca="1" ref="J29" ca="1">VLOOKUP(H29,Words!$A:$O,COLUMN(Table1[Extra Points]),0)&amp;""</f>
        <v/>
      </c>
      <c r="K29" s="2"/>
      <c r="L29" s="56"/>
      <c r="M29" s="57">
        <f ca="1">VLOOKUP(B29,Words!$A:$O,3,0)</f>
        <v>3</v>
      </c>
      <c r="N29" s="58" t="str">
        <f ca="1">IFERROR(UPPER(LEFT(B29,1))&amp;LOWER(RIGHT(B29,LEN(B29)-1)),"")</f>
        <v>See-saw</v>
      </c>
      <c r="O29" s="58" t="str">
        <f t="shared" ca="1" si="12"/>
        <v/>
      </c>
      <c r="P29" s="59" t="str">
        <f ca="1">IF(AND(D29&lt;&gt;"",O29&lt;&gt;""),"+ "&amp;D29,"")</f>
        <v/>
      </c>
      <c r="Q29" s="60"/>
      <c r="R29" s="56"/>
      <c r="S29" s="57">
        <f ca="1">VLOOKUP(H29,Words!$A:$O,3,0)</f>
        <v>3</v>
      </c>
      <c r="T29" s="58" t="str">
        <f ca="1">IFERROR(UPPER(LEFT(H29,1))&amp;LOWER(RIGHT(H29,LEN(H29)-1)),"")</f>
        <v>Spoon</v>
      </c>
      <c r="U29" s="58" t="str">
        <f t="shared" ca="1" si="13"/>
        <v/>
      </c>
      <c r="V29" s="59" t="str">
        <f ca="1">IF(AND(J29&lt;&gt;"",U29&lt;&gt;""),"+ "&amp;J29,"")</f>
        <v/>
      </c>
      <c r="W29" s="60"/>
    </row>
    <row r="30" spans="1:23" ht="15.75" customHeight="1" thickBot="1" x14ac:dyDescent="0.55000000000000004">
      <c r="A30" s="10">
        <f t="shared" ca="1" si="0"/>
        <v>7</v>
      </c>
      <c r="D30" s="42"/>
      <c r="E30" s="10">
        <f t="shared" ca="1" si="1"/>
        <v>24</v>
      </c>
      <c r="J30" s="13"/>
      <c r="L30" s="61"/>
      <c r="M30" s="62"/>
      <c r="N30" s="63"/>
      <c r="O30" s="64"/>
      <c r="P30" s="65"/>
      <c r="Q30" s="66"/>
      <c r="R30" s="61"/>
      <c r="S30" s="62"/>
      <c r="T30" s="63"/>
      <c r="U30" s="64"/>
      <c r="V30" s="65"/>
      <c r="W30" s="66"/>
    </row>
    <row r="31" spans="1:23" x14ac:dyDescent="0.5">
      <c r="A31" s="10">
        <f t="shared" ca="1" si="0"/>
        <v>7</v>
      </c>
      <c r="B31" s="10" t="s">
        <v>120</v>
      </c>
      <c r="C31" s="10" t="s">
        <v>122</v>
      </c>
      <c r="D31" s="41" t="s">
        <v>121</v>
      </c>
      <c r="E31" s="10">
        <f t="shared" ca="1" si="1"/>
        <v>24</v>
      </c>
      <c r="F31" s="10"/>
      <c r="G31" s="10"/>
      <c r="H31" s="10" t="s">
        <v>120</v>
      </c>
      <c r="I31" s="10" t="s">
        <v>122</v>
      </c>
      <c r="J31" s="10" t="s">
        <v>121</v>
      </c>
      <c r="L31" s="49"/>
      <c r="M31" s="50"/>
      <c r="N31" s="51"/>
      <c r="O31" s="52" t="s">
        <v>201</v>
      </c>
      <c r="P31" s="53"/>
      <c r="Q31" s="54"/>
      <c r="R31" s="49"/>
      <c r="S31" s="50"/>
      <c r="T31" s="51"/>
      <c r="U31" s="52" t="str">
        <f>+O31</f>
        <v>Grown-Ups</v>
      </c>
      <c r="V31" s="53"/>
      <c r="W31" s="54"/>
    </row>
    <row r="32" spans="1:23" x14ac:dyDescent="0.25">
      <c r="A32" s="10">
        <f t="shared" ca="1" si="0"/>
        <v>7</v>
      </c>
      <c r="B32" s="3" t="str">
        <f ca="1">OFFSET(anchor_1,A32-1,1)</f>
        <v>banana</v>
      </c>
      <c r="C32" s="3" t="str">
        <f ca="1">VLOOKUP(B32,Words!$A:$O,4,0)&amp;""</f>
        <v>monkey eating banana</v>
      </c>
      <c r="D32" s="42" t="str">
        <f ca="1">VLOOKUP(B32,Words!$A:$O,COLUMN(Table1[[#Headers],[Extra Points]]),0)&amp;""</f>
        <v/>
      </c>
      <c r="E32" s="10">
        <f t="shared" ca="1" si="1"/>
        <v>24</v>
      </c>
      <c r="F32" s="3"/>
      <c r="G32" s="3"/>
      <c r="H32" s="3" t="str">
        <f ca="1">OFFSET(anchor_1,E32-1,1)</f>
        <v>boot</v>
      </c>
      <c r="I32" s="3" t="str">
        <f ca="1">VLOOKUP(H32,Words!$A:$O,4,0)&amp;""</f>
        <v>hiking boots</v>
      </c>
      <c r="J32" s="13" t="str" cm="1">
        <f t="array" aca="1" ref="J32" ca="1">VLOOKUP(H32,Words!$A:$O,COLUMN(Table1[Extra Points]),0)&amp;""</f>
        <v/>
      </c>
      <c r="K32" s="2"/>
      <c r="L32" s="56"/>
      <c r="M32" s="57">
        <f ca="1">VLOOKUP(B32,Words!$A:$O,3,0)</f>
        <v>1</v>
      </c>
      <c r="N32" s="58" t="str">
        <f ca="1">IFERROR(UPPER(LEFT(B32,1))&amp;LOWER(RIGHT(B32,LEN(B32)-1)),"")</f>
        <v>Banana</v>
      </c>
      <c r="O32" s="58" t="str">
        <f ca="1">IFERROR(UPPER(LEFT(C32,1))&amp;LOWER(RIGHT(C32,LEN(C32)-1)),"")</f>
        <v>Monkey eating banana</v>
      </c>
      <c r="P32" s="59" t="str">
        <f ca="1">IF(AND(D32&lt;&gt;"",O32&lt;&gt;""),"+ "&amp;D32,"")</f>
        <v/>
      </c>
      <c r="Q32" s="60"/>
      <c r="R32" s="56"/>
      <c r="S32" s="57">
        <f ca="1">VLOOKUP(H32,Words!$A:$O,3,0)</f>
        <v>1</v>
      </c>
      <c r="T32" s="58" t="str">
        <f ca="1">IFERROR(UPPER(LEFT(H32,1))&amp;LOWER(RIGHT(H32,LEN(H32)-1)),"")</f>
        <v>Boot</v>
      </c>
      <c r="U32" s="58" t="str">
        <f ca="1">IFERROR(UPPER(LEFT(I32,1))&amp;LOWER(RIGHT(I32,LEN(I32)-1)),"")</f>
        <v>Hiking boots</v>
      </c>
      <c r="V32" s="59" t="str">
        <f ca="1">IF(AND(J32&lt;&gt;"",U32&lt;&gt;""),"+ "&amp;J32,"")</f>
        <v/>
      </c>
      <c r="W32" s="60"/>
    </row>
    <row r="33" spans="1:23" x14ac:dyDescent="0.25">
      <c r="A33" s="10">
        <f t="shared" ca="1" si="0"/>
        <v>7</v>
      </c>
      <c r="B33" s="3" t="str">
        <f ca="1">OFFSET(anchor_2,A33-1,1)</f>
        <v>owl</v>
      </c>
      <c r="C33" s="3" t="str">
        <f ca="1">VLOOKUP(B33,Words!$A:$O,4,0)&amp;""</f>
        <v/>
      </c>
      <c r="D33" s="42" t="str">
        <f ca="1">VLOOKUP(B33,Words!$A:$O,COLUMN(Table1[[#Headers],[Extra Points]]),0)&amp;""</f>
        <v/>
      </c>
      <c r="E33" s="10">
        <f t="shared" ca="1" si="1"/>
        <v>24</v>
      </c>
      <c r="F33" s="3"/>
      <c r="G33" s="3"/>
      <c r="H33" s="3" t="str">
        <f ca="1">OFFSET(anchor_2,E33-1,1)</f>
        <v>ice</v>
      </c>
      <c r="I33" s="3" t="str">
        <f ca="1">VLOOKUP(H33,Words!$A:$O,4,0)&amp;""</f>
        <v/>
      </c>
      <c r="J33" s="13" t="str" cm="1">
        <f t="array" aca="1" ref="J33" ca="1">VLOOKUP(H33,Words!$A:$O,COLUMN(Table1[Extra Points]),0)&amp;""</f>
        <v/>
      </c>
      <c r="K33" s="2"/>
      <c r="L33" s="56"/>
      <c r="M33" s="57">
        <f ca="1">VLOOKUP(B33,Words!$A:$O,3,0)</f>
        <v>2</v>
      </c>
      <c r="N33" s="58" t="str">
        <f ca="1">IFERROR(UPPER(LEFT(B33,1))&amp;LOWER(RIGHT(B33,LEN(B33)-1)),"")</f>
        <v>Owl</v>
      </c>
      <c r="O33" s="58" t="str">
        <f t="shared" ref="O33:O34" ca="1" si="14">IFERROR(UPPER(LEFT(C33,1))&amp;LOWER(RIGHT(C33,LEN(C33)-1)),"")</f>
        <v/>
      </c>
      <c r="P33" s="59" t="str">
        <f ca="1">IF(AND(D33&lt;&gt;"",O33&lt;&gt;""),"+ "&amp;D33,"")</f>
        <v/>
      </c>
      <c r="Q33" s="60"/>
      <c r="R33" s="56"/>
      <c r="S33" s="57">
        <f ca="1">VLOOKUP(H33,Words!$A:$O,3,0)</f>
        <v>2</v>
      </c>
      <c r="T33" s="58" t="str">
        <f ca="1">IFERROR(UPPER(LEFT(H33,1))&amp;LOWER(RIGHT(H33,LEN(H33)-1)),"")</f>
        <v>Ice</v>
      </c>
      <c r="U33" s="58" t="str">
        <f t="shared" ref="U33:U34" ca="1" si="15">IFERROR(UPPER(LEFT(I33,1))&amp;LOWER(RIGHT(I33,LEN(I33)-1)),"")</f>
        <v/>
      </c>
      <c r="V33" s="59" t="str">
        <f ca="1">IF(AND(J33&lt;&gt;"",U33&lt;&gt;""),"+ "&amp;J33,"")</f>
        <v/>
      </c>
      <c r="W33" s="60"/>
    </row>
    <row r="34" spans="1:23" x14ac:dyDescent="0.25">
      <c r="A34" s="10">
        <f t="shared" ca="1" si="0"/>
        <v>7</v>
      </c>
      <c r="B34" s="3" t="str">
        <f ca="1">OFFSET(anchor_3,A34-1,1)</f>
        <v>playground</v>
      </c>
      <c r="C34" s="3" t="str">
        <f ca="1">VLOOKUP(B34,Words!$A:$O,4,0)&amp;""</f>
        <v/>
      </c>
      <c r="D34" s="42" t="str">
        <f ca="1">VLOOKUP(B34,Words!$A:$O,COLUMN(Table1[[#Headers],[Extra Points]]),0)&amp;""</f>
        <v/>
      </c>
      <c r="E34" s="10">
        <f t="shared" ca="1" si="1"/>
        <v>24</v>
      </c>
      <c r="F34" s="3"/>
      <c r="G34" s="3"/>
      <c r="H34" s="3" t="str">
        <f ca="1">OFFSET(anchor_3,E34-1,1)</f>
        <v>father Christmas</v>
      </c>
      <c r="I34" s="3" t="str">
        <f ca="1">VLOOKUP(H34,Words!$A:$O,4,0)&amp;""</f>
        <v/>
      </c>
      <c r="J34" s="13" t="str" cm="1">
        <f t="array" aca="1" ref="J34" ca="1">VLOOKUP(H34,Words!$A:$O,COLUMN(Table1[Extra Points]),0)&amp;""</f>
        <v/>
      </c>
      <c r="K34" s="2"/>
      <c r="L34" s="56"/>
      <c r="M34" s="57">
        <f ca="1">VLOOKUP(B34,Words!$A:$O,3,0)</f>
        <v>3</v>
      </c>
      <c r="N34" s="58" t="str">
        <f ca="1">IFERROR(UPPER(LEFT(B34,1))&amp;LOWER(RIGHT(B34,LEN(B34)-1)),"")</f>
        <v>Playground</v>
      </c>
      <c r="O34" s="58" t="str">
        <f t="shared" ca="1" si="14"/>
        <v/>
      </c>
      <c r="P34" s="59" t="str">
        <f ca="1">IF(AND(D34&lt;&gt;"",O34&lt;&gt;""),"+ "&amp;D34,"")</f>
        <v/>
      </c>
      <c r="Q34" s="60"/>
      <c r="R34" s="56"/>
      <c r="S34" s="57">
        <f ca="1">VLOOKUP(H34,Words!$A:$O,3,0)</f>
        <v>3</v>
      </c>
      <c r="T34" s="58" t="str">
        <f ca="1">IFERROR(UPPER(LEFT(H34,1))&amp;LOWER(RIGHT(H34,LEN(H34)-1)),"")</f>
        <v>Father christmas</v>
      </c>
      <c r="U34" s="58" t="str">
        <f t="shared" ca="1" si="15"/>
        <v/>
      </c>
      <c r="V34" s="59" t="str">
        <f ca="1">IF(AND(J34&lt;&gt;"",U34&lt;&gt;""),"+ "&amp;J34,"")</f>
        <v/>
      </c>
      <c r="W34" s="60"/>
    </row>
    <row r="35" spans="1:23" ht="15.75" customHeight="1" thickBot="1" x14ac:dyDescent="0.55000000000000004">
      <c r="A35" s="10">
        <f t="shared" ca="1" si="0"/>
        <v>8</v>
      </c>
      <c r="D35" s="42"/>
      <c r="E35" s="10">
        <f t="shared" ca="1" si="1"/>
        <v>25</v>
      </c>
      <c r="J35" s="13"/>
      <c r="L35" s="61"/>
      <c r="M35" s="62"/>
      <c r="N35" s="63"/>
      <c r="O35" s="64"/>
      <c r="P35" s="65"/>
      <c r="Q35" s="66"/>
      <c r="R35" s="61"/>
      <c r="S35" s="62"/>
      <c r="T35" s="63"/>
      <c r="U35" s="64"/>
      <c r="V35" s="65"/>
      <c r="W35" s="66"/>
    </row>
    <row r="36" spans="1:23" x14ac:dyDescent="0.5">
      <c r="A36" s="10">
        <f t="shared" ca="1" si="0"/>
        <v>8</v>
      </c>
      <c r="B36" s="10" t="s">
        <v>120</v>
      </c>
      <c r="C36" s="10" t="s">
        <v>122</v>
      </c>
      <c r="D36" s="41" t="s">
        <v>121</v>
      </c>
      <c r="E36" s="10">
        <f t="shared" ca="1" si="1"/>
        <v>25</v>
      </c>
      <c r="F36" s="10"/>
      <c r="G36" s="10"/>
      <c r="H36" s="10" t="s">
        <v>120</v>
      </c>
      <c r="I36" s="10" t="s">
        <v>122</v>
      </c>
      <c r="J36" s="10" t="s">
        <v>121</v>
      </c>
      <c r="L36" s="49"/>
      <c r="M36" s="50"/>
      <c r="N36" s="51"/>
      <c r="O36" s="52" t="s">
        <v>201</v>
      </c>
      <c r="P36" s="53"/>
      <c r="Q36" s="54"/>
      <c r="R36" s="49"/>
      <c r="S36" s="50"/>
      <c r="T36" s="51"/>
      <c r="U36" s="52" t="str">
        <f>+O36</f>
        <v>Grown-Ups</v>
      </c>
      <c r="V36" s="53"/>
      <c r="W36" s="54"/>
    </row>
    <row r="37" spans="1:23" x14ac:dyDescent="0.25">
      <c r="A37" s="10">
        <f t="shared" ca="1" si="0"/>
        <v>8</v>
      </c>
      <c r="B37" s="3" t="str">
        <f ca="1">OFFSET(anchor_1,A37-1,1)</f>
        <v>dog</v>
      </c>
      <c r="C37" s="3" t="str">
        <f ca="1">VLOOKUP(B37,Words!$A:$O,4,0)&amp;""</f>
        <v>puppy</v>
      </c>
      <c r="D37" s="42" t="str">
        <f ca="1">VLOOKUP(B37,Words!$A:$O,COLUMN(Table1[[#Headers],[Extra Points]]),0)&amp;""</f>
        <v/>
      </c>
      <c r="E37" s="10">
        <f t="shared" ca="1" si="1"/>
        <v>25</v>
      </c>
      <c r="F37" s="3"/>
      <c r="G37" s="3"/>
      <c r="H37" s="3" t="str">
        <f ca="1">OFFSET(anchor_1,E37-1,1)</f>
        <v>toy</v>
      </c>
      <c r="I37" s="3" t="str">
        <f ca="1">VLOOKUP(H37,Words!$A:$O,4,0)&amp;""</f>
        <v>puzzle</v>
      </c>
      <c r="J37" s="13" t="str" cm="1">
        <f t="array" aca="1" ref="J37" ca="1">VLOOKUP(H37,Words!$A:$O,COLUMN(Table1[Extra Points]),0)&amp;""</f>
        <v/>
      </c>
      <c r="K37" s="2"/>
      <c r="L37" s="56"/>
      <c r="M37" s="57">
        <f ca="1">VLOOKUP(B37,Words!$A:$O,3,0)</f>
        <v>1</v>
      </c>
      <c r="N37" s="58" t="str">
        <f ca="1">IFERROR(UPPER(LEFT(B37,1))&amp;LOWER(RIGHT(B37,LEN(B37)-1)),"")</f>
        <v>Dog</v>
      </c>
      <c r="O37" s="58" t="str">
        <f ca="1">IFERROR(UPPER(LEFT(C37,1))&amp;LOWER(RIGHT(C37,LEN(C37)-1)),"")</f>
        <v>Puppy</v>
      </c>
      <c r="P37" s="59" t="str">
        <f ca="1">IF(AND(D37&lt;&gt;"",O37&lt;&gt;""),"+ "&amp;D37,"")</f>
        <v/>
      </c>
      <c r="Q37" s="60"/>
      <c r="R37" s="56"/>
      <c r="S37" s="57">
        <f ca="1">VLOOKUP(H37,Words!$A:$O,3,0)</f>
        <v>1</v>
      </c>
      <c r="T37" s="58" t="str">
        <f ca="1">IFERROR(UPPER(LEFT(H37,1))&amp;LOWER(RIGHT(H37,LEN(H37)-1)),"")</f>
        <v>Toy</v>
      </c>
      <c r="U37" s="58" t="str">
        <f ca="1">IFERROR(UPPER(LEFT(I37,1))&amp;LOWER(RIGHT(I37,LEN(I37)-1)),"")</f>
        <v>Puzzle</v>
      </c>
      <c r="V37" s="59" t="str">
        <f ca="1">IF(AND(J37&lt;&gt;"",U37&lt;&gt;""),"+ "&amp;J37,"")</f>
        <v/>
      </c>
      <c r="W37" s="60"/>
    </row>
    <row r="38" spans="1:23" x14ac:dyDescent="0.25">
      <c r="A38" s="10">
        <f t="shared" ca="1" si="0"/>
        <v>8</v>
      </c>
      <c r="B38" s="3" t="str">
        <f ca="1">OFFSET(anchor_2,A38-1,1)</f>
        <v>shorts</v>
      </c>
      <c r="C38" s="3" t="str">
        <f ca="1">VLOOKUP(B38,Words!$A:$O,4,0)&amp;""</f>
        <v/>
      </c>
      <c r="D38" s="42" t="str">
        <f ca="1">VLOOKUP(B38,Words!$A:$O,COLUMN(Table1[[#Headers],[Extra Points]]),0)&amp;""</f>
        <v/>
      </c>
      <c r="E38" s="10">
        <f t="shared" ca="1" si="1"/>
        <v>25</v>
      </c>
      <c r="F38" s="3"/>
      <c r="G38" s="3"/>
      <c r="H38" s="3" t="str">
        <f ca="1">OFFSET(anchor_2,E38-1,1)</f>
        <v>friend</v>
      </c>
      <c r="I38" s="3" t="str">
        <f ca="1">VLOOKUP(H38,Words!$A:$O,4,0)&amp;""</f>
        <v/>
      </c>
      <c r="J38" s="13" t="str" cm="1">
        <f t="array" aca="1" ref="J38" ca="1">VLOOKUP(H38,Words!$A:$O,COLUMN(Table1[Extra Points]),0)&amp;""</f>
        <v/>
      </c>
      <c r="K38" s="2"/>
      <c r="L38" s="56"/>
      <c r="M38" s="57">
        <f ca="1">VLOOKUP(B38,Words!$A:$O,3,0)</f>
        <v>2</v>
      </c>
      <c r="N38" s="58" t="str">
        <f ca="1">IFERROR(UPPER(LEFT(B38,1))&amp;LOWER(RIGHT(B38,LEN(B38)-1)),"")</f>
        <v>Shorts</v>
      </c>
      <c r="O38" s="58" t="str">
        <f t="shared" ref="O38:O39" ca="1" si="16">IFERROR(UPPER(LEFT(C38,1))&amp;LOWER(RIGHT(C38,LEN(C38)-1)),"")</f>
        <v/>
      </c>
      <c r="P38" s="59" t="str">
        <f ca="1">IF(AND(D38&lt;&gt;"",O38&lt;&gt;""),"+ "&amp;D38,"")</f>
        <v/>
      </c>
      <c r="Q38" s="60"/>
      <c r="R38" s="56"/>
      <c r="S38" s="57">
        <f ca="1">VLOOKUP(H38,Words!$A:$O,3,0)</f>
        <v>2</v>
      </c>
      <c r="T38" s="58" t="str">
        <f ca="1">IFERROR(UPPER(LEFT(H38,1))&amp;LOWER(RIGHT(H38,LEN(H38)-1)),"")</f>
        <v>Friend</v>
      </c>
      <c r="U38" s="58" t="str">
        <f t="shared" ref="U38:U39" ca="1" si="17">IFERROR(UPPER(LEFT(I38,1))&amp;LOWER(RIGHT(I38,LEN(I38)-1)),"")</f>
        <v/>
      </c>
      <c r="V38" s="59" t="str">
        <f ca="1">IF(AND(J38&lt;&gt;"",U38&lt;&gt;""),"+ "&amp;J38,"")</f>
        <v/>
      </c>
      <c r="W38" s="60"/>
    </row>
    <row r="39" spans="1:23" x14ac:dyDescent="0.25">
      <c r="A39" s="10">
        <f t="shared" ca="1" si="0"/>
        <v>8</v>
      </c>
      <c r="B39" s="3" t="str">
        <f ca="1">OFFSET(anchor_3,A39-1,1)</f>
        <v>pool</v>
      </c>
      <c r="C39" s="3" t="str">
        <f ca="1">VLOOKUP(B39,Words!$A:$O,4,0)&amp;""</f>
        <v/>
      </c>
      <c r="D39" s="42" t="str">
        <f ca="1">VLOOKUP(B39,Words!$A:$O,COLUMN(Table1[[#Headers],[Extra Points]]),0)&amp;""</f>
        <v/>
      </c>
      <c r="E39" s="10">
        <f t="shared" ca="1" si="1"/>
        <v>25</v>
      </c>
      <c r="F39" s="3"/>
      <c r="G39" s="3"/>
      <c r="H39" s="3" t="str">
        <f ca="1">OFFSET(anchor_3,E39-1,1)</f>
        <v>teacher</v>
      </c>
      <c r="I39" s="3" t="str">
        <f ca="1">VLOOKUP(H39,Words!$A:$O,4,0)&amp;""</f>
        <v/>
      </c>
      <c r="J39" s="13" t="str" cm="1">
        <f t="array" aca="1" ref="J39" ca="1">VLOOKUP(H39,Words!$A:$O,COLUMN(Table1[Extra Points]),0)&amp;""</f>
        <v/>
      </c>
      <c r="K39" s="2"/>
      <c r="L39" s="56"/>
      <c r="M39" s="57">
        <f ca="1">VLOOKUP(B39,Words!$A:$O,3,0)</f>
        <v>2</v>
      </c>
      <c r="N39" s="58" t="str">
        <f ca="1">IFERROR(UPPER(LEFT(B39,1))&amp;LOWER(RIGHT(B39,LEN(B39)-1)),"")</f>
        <v>Pool</v>
      </c>
      <c r="O39" s="58" t="str">
        <f t="shared" ca="1" si="16"/>
        <v/>
      </c>
      <c r="P39" s="59" t="str">
        <f ca="1">IF(AND(D39&lt;&gt;"",O39&lt;&gt;""),"+ "&amp;D39,"")</f>
        <v/>
      </c>
      <c r="Q39" s="60"/>
      <c r="R39" s="56"/>
      <c r="S39" s="57">
        <f ca="1">VLOOKUP(H39,Words!$A:$O,3,0)</f>
        <v>3</v>
      </c>
      <c r="T39" s="58" t="str">
        <f ca="1">IFERROR(UPPER(LEFT(H39,1))&amp;LOWER(RIGHT(H39,LEN(H39)-1)),"")</f>
        <v>Teacher</v>
      </c>
      <c r="U39" s="58" t="str">
        <f t="shared" ca="1" si="17"/>
        <v/>
      </c>
      <c r="V39" s="59" t="str">
        <f ca="1">IF(AND(J39&lt;&gt;"",U39&lt;&gt;""),"+ "&amp;J39,"")</f>
        <v/>
      </c>
      <c r="W39" s="60"/>
    </row>
    <row r="40" spans="1:23" ht="15.75" customHeight="1" thickBot="1" x14ac:dyDescent="0.55000000000000004">
      <c r="A40" s="10">
        <f t="shared" ca="1" si="0"/>
        <v>9</v>
      </c>
      <c r="D40" s="42"/>
      <c r="E40" s="10">
        <f t="shared" ca="1" si="1"/>
        <v>26</v>
      </c>
      <c r="J40" s="13"/>
      <c r="L40" s="61"/>
      <c r="M40" s="62"/>
      <c r="N40" s="63"/>
      <c r="O40" s="64"/>
      <c r="P40" s="65"/>
      <c r="Q40" s="66"/>
      <c r="R40" s="61"/>
      <c r="S40" s="62"/>
      <c r="T40" s="63"/>
      <c r="U40" s="64"/>
      <c r="V40" s="65"/>
      <c r="W40" s="66"/>
    </row>
    <row r="41" spans="1:23" x14ac:dyDescent="0.5">
      <c r="A41" s="10">
        <f t="shared" ca="1" si="0"/>
        <v>9</v>
      </c>
      <c r="B41" s="10" t="s">
        <v>120</v>
      </c>
      <c r="C41" s="10" t="s">
        <v>122</v>
      </c>
      <c r="D41" s="41" t="s">
        <v>121</v>
      </c>
      <c r="E41" s="10">
        <f t="shared" ca="1" si="1"/>
        <v>26</v>
      </c>
      <c r="F41" s="10"/>
      <c r="G41" s="10"/>
      <c r="H41" s="10" t="s">
        <v>120</v>
      </c>
      <c r="I41" s="10" t="s">
        <v>122</v>
      </c>
      <c r="J41" s="10" t="s">
        <v>121</v>
      </c>
      <c r="L41" s="49"/>
      <c r="M41" s="50"/>
      <c r="N41" s="51"/>
      <c r="O41" s="52" t="s">
        <v>201</v>
      </c>
      <c r="P41" s="53"/>
      <c r="Q41" s="54"/>
      <c r="R41" s="49"/>
      <c r="S41" s="50"/>
      <c r="T41" s="51"/>
      <c r="U41" s="52" t="str">
        <f>+O41</f>
        <v>Grown-Ups</v>
      </c>
      <c r="V41" s="53"/>
      <c r="W41" s="54"/>
    </row>
    <row r="42" spans="1:23" x14ac:dyDescent="0.25">
      <c r="A42" s="10">
        <f t="shared" ca="1" si="0"/>
        <v>9</v>
      </c>
      <c r="B42" s="3" t="str">
        <f ca="1">OFFSET(anchor_1,A42-1,1)</f>
        <v>plane</v>
      </c>
      <c r="C42" s="3" t="str">
        <f ca="1">VLOOKUP(B42,Words!$A:$O,4,0)&amp;""</f>
        <v>airport</v>
      </c>
      <c r="D42" s="42" t="str">
        <f ca="1">VLOOKUP(B42,Words!$A:$O,COLUMN(Table1[[#Headers],[Extra Points]]),0)&amp;""</f>
        <v/>
      </c>
      <c r="E42" s="10">
        <f t="shared" ca="1" si="1"/>
        <v>26</v>
      </c>
      <c r="F42" s="3"/>
      <c r="G42" s="3"/>
      <c r="H42" s="3" t="str">
        <f ca="1">OFFSET(anchor_1,E42-1,1)</f>
        <v>sun</v>
      </c>
      <c r="I42" s="3" t="str">
        <f ca="1">VLOOKUP(H42,Words!$A:$O,4,0)&amp;""</f>
        <v>rainbox</v>
      </c>
      <c r="J42" s="13" t="str" cm="1">
        <f t="array" aca="1" ref="J42" ca="1">VLOOKUP(H42,Words!$A:$O,COLUMN(Table1[Extra Points]),0)&amp;""</f>
        <v/>
      </c>
      <c r="K42" s="2"/>
      <c r="L42" s="56"/>
      <c r="M42" s="57">
        <f ca="1">VLOOKUP(B42,Words!$A:$O,3,0)</f>
        <v>1</v>
      </c>
      <c r="N42" s="58" t="str">
        <f ca="1">IFERROR(UPPER(LEFT(B42,1))&amp;LOWER(RIGHT(B42,LEN(B42)-1)),"")</f>
        <v>Plane</v>
      </c>
      <c r="O42" s="58" t="str">
        <f ca="1">IFERROR(UPPER(LEFT(C42,1))&amp;LOWER(RIGHT(C42,LEN(C42)-1)),"")</f>
        <v>Airport</v>
      </c>
      <c r="P42" s="59" t="str">
        <f ca="1">IF(AND(D42&lt;&gt;"",O42&lt;&gt;""),"+ "&amp;D42,"")</f>
        <v/>
      </c>
      <c r="Q42" s="60"/>
      <c r="R42" s="56"/>
      <c r="S42" s="57">
        <f ca="1">VLOOKUP(H42,Words!$A:$O,3,0)</f>
        <v>1</v>
      </c>
      <c r="T42" s="58" t="str">
        <f ca="1">IFERROR(UPPER(LEFT(H42,1))&amp;LOWER(RIGHT(H42,LEN(H42)-1)),"")</f>
        <v>Sun</v>
      </c>
      <c r="U42" s="58" t="str">
        <f ca="1">IFERROR(UPPER(LEFT(I42,1))&amp;LOWER(RIGHT(I42,LEN(I42)-1)),"")</f>
        <v>Rainbox</v>
      </c>
      <c r="V42" s="59" t="str">
        <f ca="1">IF(AND(J42&lt;&gt;"",U42&lt;&gt;""),"+ "&amp;J42,"")</f>
        <v/>
      </c>
      <c r="W42" s="60"/>
    </row>
    <row r="43" spans="1:23" x14ac:dyDescent="0.25">
      <c r="A43" s="10">
        <f t="shared" ca="1" si="0"/>
        <v>9</v>
      </c>
      <c r="B43" s="3" t="str">
        <f ca="1">OFFSET(anchor_2,A43-1,1)</f>
        <v>dinosaur</v>
      </c>
      <c r="C43" s="3" t="str">
        <f ca="1">VLOOKUP(B43,Words!$A:$O,4,0)&amp;""</f>
        <v/>
      </c>
      <c r="D43" s="42" t="str">
        <f ca="1">VLOOKUP(B43,Words!$A:$O,COLUMN(Table1[[#Headers],[Extra Points]]),0)&amp;""</f>
        <v/>
      </c>
      <c r="E43" s="10">
        <f t="shared" ca="1" si="1"/>
        <v>26</v>
      </c>
      <c r="F43" s="3"/>
      <c r="G43" s="3"/>
      <c r="H43" s="3" t="str">
        <f ca="1">OFFSET(anchor_2,E43-1,1)</f>
        <v>zoo</v>
      </c>
      <c r="I43" s="3" t="str">
        <f ca="1">VLOOKUP(H43,Words!$A:$O,4,0)&amp;""</f>
        <v/>
      </c>
      <c r="J43" s="13" t="str" cm="1">
        <f t="array" aca="1" ref="J43" ca="1">VLOOKUP(H43,Words!$A:$O,COLUMN(Table1[Extra Points]),0)&amp;""</f>
        <v/>
      </c>
      <c r="K43" s="2"/>
      <c r="L43" s="56"/>
      <c r="M43" s="57">
        <f ca="1">VLOOKUP(B43,Words!$A:$O,3,0)</f>
        <v>2</v>
      </c>
      <c r="N43" s="58" t="str">
        <f ca="1">IFERROR(UPPER(LEFT(B43,1))&amp;LOWER(RIGHT(B43,LEN(B43)-1)),"")</f>
        <v>Dinosaur</v>
      </c>
      <c r="O43" s="58" t="str">
        <f t="shared" ref="O43:O44" ca="1" si="18">IFERROR(UPPER(LEFT(C43,1))&amp;LOWER(RIGHT(C43,LEN(C43)-1)),"")</f>
        <v/>
      </c>
      <c r="P43" s="59" t="str">
        <f ca="1">IF(AND(D43&lt;&gt;"",O43&lt;&gt;""),"+ "&amp;D43,"")</f>
        <v/>
      </c>
      <c r="Q43" s="60"/>
      <c r="R43" s="56"/>
      <c r="S43" s="57">
        <f ca="1">VLOOKUP(H43,Words!$A:$O,3,0)</f>
        <v>2</v>
      </c>
      <c r="T43" s="58" t="str">
        <f ca="1">IFERROR(UPPER(LEFT(H43,1))&amp;LOWER(RIGHT(H43,LEN(H43)-1)),"")</f>
        <v>Zoo</v>
      </c>
      <c r="U43" s="58" t="str">
        <f t="shared" ref="U43:U44" ca="1" si="19">IFERROR(UPPER(LEFT(I43,1))&amp;LOWER(RIGHT(I43,LEN(I43)-1)),"")</f>
        <v/>
      </c>
      <c r="V43" s="59" t="str">
        <f ca="1">IF(AND(J43&lt;&gt;"",U43&lt;&gt;""),"+ "&amp;J43,"")</f>
        <v/>
      </c>
      <c r="W43" s="60"/>
    </row>
    <row r="44" spans="1:23" x14ac:dyDescent="0.25">
      <c r="A44" s="10">
        <f t="shared" ca="1" si="0"/>
        <v>9</v>
      </c>
      <c r="B44" s="3" t="str">
        <f ca="1">OFFSET(anchor_3,A44-1,1)</f>
        <v>think</v>
      </c>
      <c r="C44" s="3" t="str">
        <f ca="1">VLOOKUP(B44,Words!$A:$O,4,0)&amp;""</f>
        <v/>
      </c>
      <c r="D44" s="42" t="str">
        <f ca="1">VLOOKUP(B44,Words!$A:$O,COLUMN(Table1[[#Headers],[Extra Points]]),0)&amp;""</f>
        <v/>
      </c>
      <c r="E44" s="10">
        <f t="shared" ca="1" si="1"/>
        <v>26</v>
      </c>
      <c r="F44" s="3"/>
      <c r="G44" s="3"/>
      <c r="H44" s="3" t="str">
        <f ca="1">OFFSET(anchor_3,E44-1,1)</f>
        <v>snoring</v>
      </c>
      <c r="I44" s="3" t="str">
        <f ca="1">VLOOKUP(H44,Words!$A:$O,4,0)&amp;""</f>
        <v/>
      </c>
      <c r="J44" s="13" t="str" cm="1">
        <f t="array" aca="1" ref="J44" ca="1">VLOOKUP(H44,Words!$A:$O,COLUMN(Table1[Extra Points]),0)&amp;""</f>
        <v/>
      </c>
      <c r="K44" s="2"/>
      <c r="L44" s="56"/>
      <c r="M44" s="57">
        <f ca="1">VLOOKUP(B44,Words!$A:$O,3,0)</f>
        <v>3</v>
      </c>
      <c r="N44" s="58" t="str">
        <f ca="1">IFERROR(UPPER(LEFT(B44,1))&amp;LOWER(RIGHT(B44,LEN(B44)-1)),"")</f>
        <v>Think</v>
      </c>
      <c r="O44" s="58" t="str">
        <f t="shared" ca="1" si="18"/>
        <v/>
      </c>
      <c r="P44" s="59" t="str">
        <f ca="1">IF(AND(D44&lt;&gt;"",O44&lt;&gt;""),"+ "&amp;D44,"")</f>
        <v/>
      </c>
      <c r="Q44" s="60"/>
      <c r="R44" s="56"/>
      <c r="S44" s="57">
        <f ca="1">VLOOKUP(H44,Words!$A:$O,3,0)</f>
        <v>3</v>
      </c>
      <c r="T44" s="58" t="str">
        <f ca="1">IFERROR(UPPER(LEFT(H44,1))&amp;LOWER(RIGHT(H44,LEN(H44)-1)),"")</f>
        <v>Snoring</v>
      </c>
      <c r="U44" s="58" t="str">
        <f t="shared" ca="1" si="19"/>
        <v/>
      </c>
      <c r="V44" s="59" t="str">
        <f ca="1">IF(AND(J44&lt;&gt;"",U44&lt;&gt;""),"+ "&amp;J44,"")</f>
        <v/>
      </c>
      <c r="W44" s="60"/>
    </row>
    <row r="45" spans="1:23" ht="15.75" customHeight="1" thickBot="1" x14ac:dyDescent="0.55000000000000004">
      <c r="A45" s="10">
        <f t="shared" ca="1" si="0"/>
        <v>10</v>
      </c>
      <c r="D45" s="42"/>
      <c r="E45" s="10">
        <f t="shared" ca="1" si="1"/>
        <v>27</v>
      </c>
      <c r="J45" s="13"/>
      <c r="L45" s="61"/>
      <c r="M45" s="62"/>
      <c r="N45" s="63"/>
      <c r="O45" s="64"/>
      <c r="P45" s="65"/>
      <c r="Q45" s="66"/>
      <c r="R45" s="61"/>
      <c r="S45" s="62"/>
      <c r="T45" s="63"/>
      <c r="U45" s="64"/>
      <c r="V45" s="65"/>
      <c r="W45" s="66"/>
    </row>
    <row r="46" spans="1:23" x14ac:dyDescent="0.5">
      <c r="A46" s="10">
        <f t="shared" ca="1" si="0"/>
        <v>10</v>
      </c>
      <c r="B46" s="10" t="s">
        <v>120</v>
      </c>
      <c r="C46" s="10" t="s">
        <v>122</v>
      </c>
      <c r="D46" s="41" t="s">
        <v>121</v>
      </c>
      <c r="E46" s="10">
        <f t="shared" ca="1" si="1"/>
        <v>27</v>
      </c>
      <c r="F46" s="10"/>
      <c r="G46" s="10"/>
      <c r="H46" s="10" t="s">
        <v>120</v>
      </c>
      <c r="I46" s="10" t="s">
        <v>122</v>
      </c>
      <c r="J46" s="10" t="s">
        <v>121</v>
      </c>
      <c r="L46" s="49"/>
      <c r="M46" s="50"/>
      <c r="N46" s="51"/>
      <c r="O46" s="52" t="s">
        <v>201</v>
      </c>
      <c r="P46" s="53"/>
      <c r="Q46" s="54"/>
      <c r="R46" s="49"/>
      <c r="S46" s="50"/>
      <c r="T46" s="51"/>
      <c r="U46" s="52" t="str">
        <f>+O46</f>
        <v>Grown-Ups</v>
      </c>
      <c r="V46" s="53"/>
      <c r="W46" s="54"/>
    </row>
    <row r="47" spans="1:23" x14ac:dyDescent="0.25">
      <c r="A47" s="10">
        <f t="shared" ca="1" si="0"/>
        <v>10</v>
      </c>
      <c r="B47" s="3" t="str">
        <f ca="1">OFFSET(anchor_1,A47-1,1)</f>
        <v>boat</v>
      </c>
      <c r="C47" s="3" t="str">
        <f ca="1">VLOOKUP(B47,Words!$A:$O,4,0)&amp;""</f>
        <v>kayak</v>
      </c>
      <c r="D47" s="42" t="str">
        <f ca="1">VLOOKUP(B47,Words!$A:$O,COLUMN(Table1[[#Headers],[Extra Points]]),0)&amp;""</f>
        <v/>
      </c>
      <c r="E47" s="10">
        <f t="shared" ca="1" si="1"/>
        <v>27</v>
      </c>
      <c r="F47" s="3"/>
      <c r="G47" s="3"/>
      <c r="H47" s="3" t="str">
        <f ca="1">OFFSET(anchor_1,E47-1,1)</f>
        <v>bed</v>
      </c>
      <c r="I47" s="3" t="str">
        <f ca="1">VLOOKUP(H47,Words!$A:$O,4,0)&amp;""</f>
        <v>bunker bed</v>
      </c>
      <c r="J47" s="13" t="str" cm="1">
        <f t="array" aca="1" ref="J47" ca="1">VLOOKUP(H47,Words!$A:$O,COLUMN(Table1[Extra Points]),0)&amp;""</f>
        <v>2</v>
      </c>
      <c r="K47" s="2"/>
      <c r="L47" s="56"/>
      <c r="M47" s="57">
        <f ca="1">VLOOKUP(B47,Words!$A:$O,3,0)</f>
        <v>1</v>
      </c>
      <c r="N47" s="58" t="str">
        <f ca="1">IFERROR(UPPER(LEFT(B47,1))&amp;LOWER(RIGHT(B47,LEN(B47)-1)),"")</f>
        <v>Boat</v>
      </c>
      <c r="O47" s="58" t="str">
        <f ca="1">IFERROR(UPPER(LEFT(C47,1))&amp;LOWER(RIGHT(C47,LEN(C47)-1)),"")</f>
        <v>Kayak</v>
      </c>
      <c r="P47" s="59" t="str">
        <f ca="1">IF(AND(D47&lt;&gt;"",O47&lt;&gt;""),"+ "&amp;D47,"")</f>
        <v/>
      </c>
      <c r="Q47" s="60"/>
      <c r="R47" s="56"/>
      <c r="S47" s="57">
        <f ca="1">VLOOKUP(H47,Words!$A:$O,3,0)</f>
        <v>1</v>
      </c>
      <c r="T47" s="58" t="str">
        <f ca="1">IFERROR(UPPER(LEFT(H47,1))&amp;LOWER(RIGHT(H47,LEN(H47)-1)),"")</f>
        <v>Bed</v>
      </c>
      <c r="U47" s="58" t="str">
        <f ca="1">IFERROR(UPPER(LEFT(I47,1))&amp;LOWER(RIGHT(I47,LEN(I47)-1)),"")</f>
        <v>Bunker bed</v>
      </c>
      <c r="V47" s="59" t="str">
        <f ca="1">IF(AND(J47&lt;&gt;"",U47&lt;&gt;""),"+ "&amp;J47,"")</f>
        <v>+ 2</v>
      </c>
      <c r="W47" s="60"/>
    </row>
    <row r="48" spans="1:23" x14ac:dyDescent="0.25">
      <c r="A48" s="10">
        <f t="shared" ca="1" si="0"/>
        <v>10</v>
      </c>
      <c r="B48" s="3" t="str">
        <f ca="1">OFFSET(anchor_2,A48-1,1)</f>
        <v>pool</v>
      </c>
      <c r="C48" s="3" t="str">
        <f ca="1">VLOOKUP(B48,Words!$A:$O,4,0)&amp;""</f>
        <v/>
      </c>
      <c r="D48" s="42" t="str">
        <f ca="1">VLOOKUP(B48,Words!$A:$O,COLUMN(Table1[[#Headers],[Extra Points]]),0)&amp;""</f>
        <v/>
      </c>
      <c r="E48" s="10">
        <f t="shared" ca="1" si="1"/>
        <v>27</v>
      </c>
      <c r="F48" s="3"/>
      <c r="G48" s="3"/>
      <c r="H48" s="3" t="str">
        <f ca="1">OFFSET(anchor_2,E48-1,1)</f>
        <v>dolphin</v>
      </c>
      <c r="I48" s="3" t="str">
        <f ca="1">VLOOKUP(H48,Words!$A:$O,4,0)&amp;""</f>
        <v/>
      </c>
      <c r="J48" s="13" t="str" cm="1">
        <f t="array" aca="1" ref="J48" ca="1">VLOOKUP(H48,Words!$A:$O,COLUMN(Table1[Extra Points]),0)&amp;""</f>
        <v/>
      </c>
      <c r="K48" s="2"/>
      <c r="L48" s="56"/>
      <c r="M48" s="57">
        <f ca="1">VLOOKUP(B48,Words!$A:$O,3,0)</f>
        <v>2</v>
      </c>
      <c r="N48" s="58" t="str">
        <f ca="1">IFERROR(UPPER(LEFT(B48,1))&amp;LOWER(RIGHT(B48,LEN(B48)-1)),"")</f>
        <v>Pool</v>
      </c>
      <c r="O48" s="58" t="str">
        <f t="shared" ref="O48:O49" ca="1" si="20">IFERROR(UPPER(LEFT(C48,1))&amp;LOWER(RIGHT(C48,LEN(C48)-1)),"")</f>
        <v/>
      </c>
      <c r="P48" s="59" t="str">
        <f ca="1">IF(AND(D48&lt;&gt;"",O48&lt;&gt;""),"+ "&amp;D48,"")</f>
        <v/>
      </c>
      <c r="Q48" s="60"/>
      <c r="R48" s="56"/>
      <c r="S48" s="57">
        <f ca="1">VLOOKUP(H48,Words!$A:$O,3,0)</f>
        <v>2</v>
      </c>
      <c r="T48" s="58" t="str">
        <f ca="1">IFERROR(UPPER(LEFT(H48,1))&amp;LOWER(RIGHT(H48,LEN(H48)-1)),"")</f>
        <v>Dolphin</v>
      </c>
      <c r="U48" s="58" t="str">
        <f t="shared" ref="U48:U49" ca="1" si="21">IFERROR(UPPER(LEFT(I48,1))&amp;LOWER(RIGHT(I48,LEN(I48)-1)),"")</f>
        <v/>
      </c>
      <c r="V48" s="59" t="str">
        <f ca="1">IF(AND(J48&lt;&gt;"",U48&lt;&gt;""),"+ "&amp;J48,"")</f>
        <v/>
      </c>
      <c r="W48" s="60"/>
    </row>
    <row r="49" spans="1:23" x14ac:dyDescent="0.25">
      <c r="A49" s="10">
        <f t="shared" ca="1" si="0"/>
        <v>10</v>
      </c>
      <c r="B49" s="3" t="str">
        <f ca="1">OFFSET(anchor_3,A49-1,1)</f>
        <v>yell</v>
      </c>
      <c r="C49" s="3" t="str">
        <f ca="1">VLOOKUP(B49,Words!$A:$O,4,0)&amp;""</f>
        <v/>
      </c>
      <c r="D49" s="42" t="str">
        <f ca="1">VLOOKUP(B49,Words!$A:$O,COLUMN(Table1[[#Headers],[Extra Points]]),0)&amp;""</f>
        <v/>
      </c>
      <c r="E49" s="10">
        <f t="shared" ca="1" si="1"/>
        <v>27</v>
      </c>
      <c r="F49" s="3"/>
      <c r="G49" s="3"/>
      <c r="H49" s="3" t="str">
        <f ca="1">OFFSET(anchor_3,E49-1,1)</f>
        <v>scared</v>
      </c>
      <c r="I49" s="3" t="str">
        <f ca="1">VLOOKUP(H49,Words!$A:$O,4,0)&amp;""</f>
        <v>ghost</v>
      </c>
      <c r="J49" s="13" t="str" cm="1">
        <f t="array" aca="1" ref="J49" ca="1">VLOOKUP(H49,Words!$A:$O,COLUMN(Table1[Extra Points]),0)&amp;""</f>
        <v/>
      </c>
      <c r="K49" s="2"/>
      <c r="L49" s="56"/>
      <c r="M49" s="57">
        <f ca="1">VLOOKUP(B49,Words!$A:$O,3,0)</f>
        <v>3</v>
      </c>
      <c r="N49" s="58" t="str">
        <f ca="1">IFERROR(UPPER(LEFT(B49,1))&amp;LOWER(RIGHT(B49,LEN(B49)-1)),"")</f>
        <v>Yell</v>
      </c>
      <c r="O49" s="58" t="str">
        <f t="shared" ca="1" si="20"/>
        <v/>
      </c>
      <c r="P49" s="59" t="str">
        <f ca="1">IF(AND(D49&lt;&gt;"",O49&lt;&gt;""),"+ "&amp;D49,"")</f>
        <v/>
      </c>
      <c r="Q49" s="60"/>
      <c r="R49" s="56"/>
      <c r="S49" s="57">
        <f ca="1">VLOOKUP(H49,Words!$A:$O,3,0)</f>
        <v>3</v>
      </c>
      <c r="T49" s="58" t="str">
        <f ca="1">IFERROR(UPPER(LEFT(H49,1))&amp;LOWER(RIGHT(H49,LEN(H49)-1)),"")</f>
        <v>Scared</v>
      </c>
      <c r="U49" s="58" t="str">
        <f t="shared" ca="1" si="21"/>
        <v>Ghost</v>
      </c>
      <c r="V49" s="59" t="str">
        <f ca="1">IF(AND(J49&lt;&gt;"",U49&lt;&gt;""),"+ "&amp;J49,"")</f>
        <v/>
      </c>
      <c r="W49" s="60"/>
    </row>
    <row r="50" spans="1:23" ht="15.75" customHeight="1" thickBot="1" x14ac:dyDescent="0.55000000000000004">
      <c r="A50" s="10">
        <f t="shared" ca="1" si="0"/>
        <v>11</v>
      </c>
      <c r="D50" s="42"/>
      <c r="E50" s="10">
        <f t="shared" ca="1" si="1"/>
        <v>28</v>
      </c>
      <c r="J50" s="13"/>
      <c r="L50" s="61"/>
      <c r="M50" s="62"/>
      <c r="N50" s="63"/>
      <c r="O50" s="64"/>
      <c r="P50" s="65"/>
      <c r="Q50" s="66"/>
      <c r="R50" s="61"/>
      <c r="S50" s="62"/>
      <c r="T50" s="63"/>
      <c r="U50" s="64"/>
      <c r="V50" s="65"/>
      <c r="W50" s="66"/>
    </row>
    <row r="51" spans="1:23" x14ac:dyDescent="0.5">
      <c r="A51" s="10">
        <f t="shared" ca="1" si="0"/>
        <v>11</v>
      </c>
      <c r="B51" s="10" t="s">
        <v>120</v>
      </c>
      <c r="C51" s="10" t="s">
        <v>122</v>
      </c>
      <c r="D51" s="41" t="s">
        <v>121</v>
      </c>
      <c r="E51" s="10">
        <f t="shared" ca="1" si="1"/>
        <v>28</v>
      </c>
      <c r="F51" s="10"/>
      <c r="G51" s="10"/>
      <c r="H51" s="10" t="s">
        <v>120</v>
      </c>
      <c r="I51" s="10" t="s">
        <v>122</v>
      </c>
      <c r="J51" s="10" t="s">
        <v>121</v>
      </c>
      <c r="L51" s="49"/>
      <c r="M51" s="50"/>
      <c r="N51" s="51"/>
      <c r="O51" s="52" t="s">
        <v>201</v>
      </c>
      <c r="P51" s="53"/>
      <c r="Q51" s="54"/>
      <c r="R51" s="49"/>
      <c r="S51" s="50"/>
      <c r="T51" s="51"/>
      <c r="U51" s="52" t="str">
        <f>+O51</f>
        <v>Grown-Ups</v>
      </c>
      <c r="V51" s="53"/>
      <c r="W51" s="54"/>
    </row>
    <row r="52" spans="1:23" x14ac:dyDescent="0.25">
      <c r="A52" s="10">
        <f t="shared" ca="1" si="0"/>
        <v>11</v>
      </c>
      <c r="B52" s="3" t="str">
        <f ca="1">OFFSET(anchor_1,A52-1,1)</f>
        <v>sheep</v>
      </c>
      <c r="C52" s="3" t="str">
        <f ca="1">VLOOKUP(B52,Words!$A:$O,4,0)&amp;""</f>
        <v>shaun</v>
      </c>
      <c r="D52" s="42" t="str">
        <f ca="1">VLOOKUP(B52,Words!$A:$O,COLUMN(Table1[[#Headers],[Extra Points]]),0)&amp;""</f>
        <v/>
      </c>
      <c r="E52" s="10">
        <f t="shared" ca="1" si="1"/>
        <v>28</v>
      </c>
      <c r="F52" s="3"/>
      <c r="G52" s="3"/>
      <c r="H52" s="3" t="str">
        <f ca="1">OFFSET(anchor_1,E52-1,1)</f>
        <v>mom</v>
      </c>
      <c r="I52" s="3" t="str">
        <f ca="1">VLOOKUP(H52,Words!$A:$O,4,0)&amp;""</f>
        <v>bedtime</v>
      </c>
      <c r="J52" s="13" t="str" cm="1">
        <f t="array" aca="1" ref="J52" ca="1">VLOOKUP(H52,Words!$A:$O,COLUMN(Table1[Extra Points]),0)&amp;""</f>
        <v/>
      </c>
      <c r="K52" s="2"/>
      <c r="L52" s="56"/>
      <c r="M52" s="57">
        <f ca="1">VLOOKUP(B52,Words!$A:$O,3,0)</f>
        <v>1</v>
      </c>
      <c r="N52" s="58" t="str">
        <f ca="1">IFERROR(UPPER(LEFT(B52,1))&amp;LOWER(RIGHT(B52,LEN(B52)-1)),"")</f>
        <v>Sheep</v>
      </c>
      <c r="O52" s="58" t="str">
        <f ca="1">IFERROR(UPPER(LEFT(C52,1))&amp;LOWER(RIGHT(C52,LEN(C52)-1)),"")</f>
        <v>Shaun</v>
      </c>
      <c r="P52" s="59" t="str">
        <f ca="1">IF(AND(D52&lt;&gt;"",O52&lt;&gt;""),"+ "&amp;D52,"")</f>
        <v/>
      </c>
      <c r="Q52" s="60"/>
      <c r="R52" s="56"/>
      <c r="S52" s="57">
        <f ca="1">VLOOKUP(H52,Words!$A:$O,3,0)</f>
        <v>1</v>
      </c>
      <c r="T52" s="58" t="str">
        <f ca="1">IFERROR(UPPER(LEFT(H52,1))&amp;LOWER(RIGHT(H52,LEN(H52)-1)),"")</f>
        <v>Mom</v>
      </c>
      <c r="U52" s="58" t="str">
        <f ca="1">IFERROR(UPPER(LEFT(I52,1))&amp;LOWER(RIGHT(I52,LEN(I52)-1)),"")</f>
        <v>Bedtime</v>
      </c>
      <c r="V52" s="59" t="str">
        <f ca="1">IF(AND(J52&lt;&gt;"",U52&lt;&gt;""),"+ "&amp;J52,"")</f>
        <v/>
      </c>
      <c r="W52" s="60"/>
    </row>
    <row r="53" spans="1:23" x14ac:dyDescent="0.25">
      <c r="A53" s="10">
        <f t="shared" ca="1" si="0"/>
        <v>11</v>
      </c>
      <c r="B53" s="3" t="str">
        <f ca="1">OFFSET(anchor_2,A53-1,1)</f>
        <v>key</v>
      </c>
      <c r="C53" s="3" t="str">
        <f ca="1">VLOOKUP(B53,Words!$A:$O,4,0)&amp;""</f>
        <v/>
      </c>
      <c r="D53" s="42" t="str">
        <f ca="1">VLOOKUP(B53,Words!$A:$O,COLUMN(Table1[[#Headers],[Extra Points]]),0)&amp;""</f>
        <v/>
      </c>
      <c r="E53" s="10">
        <f t="shared" ca="1" si="1"/>
        <v>28</v>
      </c>
      <c r="F53" s="3"/>
      <c r="G53" s="3"/>
      <c r="H53" s="3" t="str">
        <f ca="1">OFFSET(anchor_2,E53-1,1)</f>
        <v>trouser</v>
      </c>
      <c r="I53" s="3" t="str">
        <f ca="1">VLOOKUP(H53,Words!$A:$O,4,0)&amp;""</f>
        <v/>
      </c>
      <c r="J53" s="13" t="str" cm="1">
        <f t="array" aca="1" ref="J53" ca="1">VLOOKUP(H53,Words!$A:$O,COLUMN(Table1[Extra Points]),0)&amp;""</f>
        <v/>
      </c>
      <c r="K53" s="2"/>
      <c r="L53" s="56"/>
      <c r="M53" s="57">
        <f ca="1">VLOOKUP(B53,Words!$A:$O,3,0)</f>
        <v>2</v>
      </c>
      <c r="N53" s="58" t="str">
        <f ca="1">IFERROR(UPPER(LEFT(B53,1))&amp;LOWER(RIGHT(B53,LEN(B53)-1)),"")</f>
        <v>Key</v>
      </c>
      <c r="O53" s="58" t="str">
        <f t="shared" ref="O53:O54" ca="1" si="22">IFERROR(UPPER(LEFT(C53,1))&amp;LOWER(RIGHT(C53,LEN(C53)-1)),"")</f>
        <v/>
      </c>
      <c r="P53" s="59" t="str">
        <f ca="1">IF(AND(D53&lt;&gt;"",O53&lt;&gt;""),"+ "&amp;D53,"")</f>
        <v/>
      </c>
      <c r="Q53" s="60"/>
      <c r="R53" s="56"/>
      <c r="S53" s="57">
        <f ca="1">VLOOKUP(H53,Words!$A:$O,3,0)</f>
        <v>2</v>
      </c>
      <c r="T53" s="58" t="str">
        <f ca="1">IFERROR(UPPER(LEFT(H53,1))&amp;LOWER(RIGHT(H53,LEN(H53)-1)),"")</f>
        <v>Trouser</v>
      </c>
      <c r="U53" s="58" t="str">
        <f t="shared" ref="U53:U54" ca="1" si="23">IFERROR(UPPER(LEFT(I53,1))&amp;LOWER(RIGHT(I53,LEN(I53)-1)),"")</f>
        <v/>
      </c>
      <c r="V53" s="59" t="str">
        <f ca="1">IF(AND(J53&lt;&gt;"",U53&lt;&gt;""),"+ "&amp;J53,"")</f>
        <v/>
      </c>
      <c r="W53" s="60"/>
    </row>
    <row r="54" spans="1:23" x14ac:dyDescent="0.25">
      <c r="A54" s="10">
        <f t="shared" ca="1" si="0"/>
        <v>11</v>
      </c>
      <c r="B54" s="3" t="str">
        <f ca="1">OFFSET(anchor_3,A54-1,1)</f>
        <v>dandelion</v>
      </c>
      <c r="C54" s="3" t="str">
        <f ca="1">VLOOKUP(B54,Words!$A:$O,4,0)&amp;""</f>
        <v/>
      </c>
      <c r="D54" s="42" t="str">
        <f ca="1">VLOOKUP(B54,Words!$A:$O,COLUMN(Table1[[#Headers],[Extra Points]]),0)&amp;""</f>
        <v/>
      </c>
      <c r="E54" s="10">
        <f t="shared" ca="1" si="1"/>
        <v>28</v>
      </c>
      <c r="F54" s="3"/>
      <c r="G54" s="3"/>
      <c r="H54" s="3" t="str">
        <f ca="1">OFFSET(anchor_3,E54-1,1)</f>
        <v>hospital</v>
      </c>
      <c r="I54" s="3" t="str">
        <f ca="1">VLOOKUP(H54,Words!$A:$O,4,0)&amp;""</f>
        <v/>
      </c>
      <c r="J54" s="13" t="str" cm="1">
        <f t="array" aca="1" ref="J54" ca="1">VLOOKUP(H54,Words!$A:$O,COLUMN(Table1[Extra Points]),0)&amp;""</f>
        <v/>
      </c>
      <c r="K54" s="2"/>
      <c r="L54" s="56"/>
      <c r="M54" s="57">
        <f ca="1">VLOOKUP(B54,Words!$A:$O,3,0)</f>
        <v>3</v>
      </c>
      <c r="N54" s="58" t="str">
        <f ca="1">IFERROR(UPPER(LEFT(B54,1))&amp;LOWER(RIGHT(B54,LEN(B54)-1)),"")</f>
        <v>Dandelion</v>
      </c>
      <c r="O54" s="58" t="str">
        <f t="shared" ca="1" si="22"/>
        <v/>
      </c>
      <c r="P54" s="59" t="str">
        <f ca="1">IF(AND(D54&lt;&gt;"",O54&lt;&gt;""),"+ "&amp;D54,"")</f>
        <v/>
      </c>
      <c r="Q54" s="60"/>
      <c r="R54" s="56"/>
      <c r="S54" s="57">
        <f ca="1">VLOOKUP(H54,Words!$A:$O,3,0)</f>
        <v>3</v>
      </c>
      <c r="T54" s="58" t="str">
        <f ca="1">IFERROR(UPPER(LEFT(H54,1))&amp;LOWER(RIGHT(H54,LEN(H54)-1)),"")</f>
        <v>Hospital</v>
      </c>
      <c r="U54" s="58" t="str">
        <f t="shared" ca="1" si="23"/>
        <v/>
      </c>
      <c r="V54" s="59" t="str">
        <f ca="1">IF(AND(J54&lt;&gt;"",U54&lt;&gt;""),"+ "&amp;J54,"")</f>
        <v/>
      </c>
      <c r="W54" s="60"/>
    </row>
    <row r="55" spans="1:23" ht="15.75" customHeight="1" thickBot="1" x14ac:dyDescent="0.55000000000000004">
      <c r="A55" s="10">
        <f t="shared" ca="1" si="0"/>
        <v>12</v>
      </c>
      <c r="D55" s="42"/>
      <c r="E55" s="10">
        <f t="shared" ca="1" si="1"/>
        <v>29</v>
      </c>
      <c r="J55" s="13"/>
      <c r="L55" s="61"/>
      <c r="M55" s="62"/>
      <c r="N55" s="63"/>
      <c r="O55" s="64"/>
      <c r="P55" s="65"/>
      <c r="Q55" s="66"/>
      <c r="R55" s="61"/>
      <c r="S55" s="62"/>
      <c r="T55" s="63"/>
      <c r="U55" s="64"/>
      <c r="V55" s="65"/>
      <c r="W55" s="66"/>
    </row>
    <row r="56" spans="1:23" x14ac:dyDescent="0.5">
      <c r="A56" s="10">
        <f t="shared" ca="1" si="0"/>
        <v>12</v>
      </c>
      <c r="B56" s="10" t="s">
        <v>120</v>
      </c>
      <c r="C56" s="10" t="s">
        <v>122</v>
      </c>
      <c r="D56" s="41" t="s">
        <v>121</v>
      </c>
      <c r="E56" s="10">
        <f t="shared" ca="1" si="1"/>
        <v>29</v>
      </c>
      <c r="F56" s="10"/>
      <c r="G56" s="10"/>
      <c r="H56" s="10" t="s">
        <v>120</v>
      </c>
      <c r="I56" s="10" t="s">
        <v>122</v>
      </c>
      <c r="J56" s="10" t="s">
        <v>121</v>
      </c>
      <c r="L56" s="49"/>
      <c r="M56" s="50"/>
      <c r="N56" s="51"/>
      <c r="O56" s="52" t="s">
        <v>201</v>
      </c>
      <c r="P56" s="53"/>
      <c r="Q56" s="54"/>
      <c r="R56" s="49"/>
      <c r="S56" s="50"/>
      <c r="T56" s="51"/>
      <c r="U56" s="52" t="str">
        <f>+O56</f>
        <v>Grown-Ups</v>
      </c>
      <c r="V56" s="53"/>
      <c r="W56" s="54"/>
    </row>
    <row r="57" spans="1:23" x14ac:dyDescent="0.25">
      <c r="A57" s="10">
        <f t="shared" ca="1" si="0"/>
        <v>12</v>
      </c>
      <c r="B57" s="3" t="str">
        <f ca="1">OFFSET(anchor_1,A57-1,1)</f>
        <v>spade</v>
      </c>
      <c r="C57" s="3" t="str">
        <f ca="1">VLOOKUP(B57,Words!$A:$O,4,0)&amp;""</f>
        <v>sand castle</v>
      </c>
      <c r="D57" s="42" t="str">
        <f ca="1">VLOOKUP(B57,Words!$A:$O,COLUMN(Table1[[#Headers],[Extra Points]]),0)&amp;""</f>
        <v/>
      </c>
      <c r="E57" s="10">
        <f t="shared" ca="1" si="1"/>
        <v>29</v>
      </c>
      <c r="F57" s="3"/>
      <c r="G57" s="3"/>
      <c r="H57" s="3" t="str">
        <f ca="1">OFFSET(anchor_1,E57-1,1)</f>
        <v>bottle</v>
      </c>
      <c r="I57" s="3" t="str">
        <f ca="1">VLOOKUP(H57,Words!$A:$O,4,0)&amp;""</f>
        <v>bottle of milk</v>
      </c>
      <c r="J57" s="13" t="str" cm="1">
        <f t="array" aca="1" ref="J57" ca="1">VLOOKUP(H57,Words!$A:$O,COLUMN(Table1[Extra Points]),0)&amp;""</f>
        <v/>
      </c>
      <c r="K57" s="2"/>
      <c r="L57" s="56"/>
      <c r="M57" s="57">
        <f ca="1">VLOOKUP(B57,Words!$A:$O,3,0)</f>
        <v>1</v>
      </c>
      <c r="N57" s="58" t="str">
        <f ca="1">IFERROR(UPPER(LEFT(B57,1))&amp;LOWER(RIGHT(B57,LEN(B57)-1)),"")</f>
        <v>Spade</v>
      </c>
      <c r="O57" s="58" t="str">
        <f ca="1">IFERROR(UPPER(LEFT(C57,1))&amp;LOWER(RIGHT(C57,LEN(C57)-1)),"")</f>
        <v>Sand castle</v>
      </c>
      <c r="P57" s="59" t="str">
        <f ca="1">IF(AND(D57&lt;&gt;"",O57&lt;&gt;""),"+ "&amp;D57,"")</f>
        <v/>
      </c>
      <c r="Q57" s="60"/>
      <c r="R57" s="56"/>
      <c r="S57" s="57">
        <f ca="1">VLOOKUP(H57,Words!$A:$O,3,0)</f>
        <v>1</v>
      </c>
      <c r="T57" s="58" t="str">
        <f ca="1">IFERROR(UPPER(LEFT(H57,1))&amp;LOWER(RIGHT(H57,LEN(H57)-1)),"")</f>
        <v>Bottle</v>
      </c>
      <c r="U57" s="58" t="str">
        <f ca="1">IFERROR(UPPER(LEFT(I57,1))&amp;LOWER(RIGHT(I57,LEN(I57)-1)),"")</f>
        <v>Bottle of milk</v>
      </c>
      <c r="V57" s="59" t="str">
        <f ca="1">IF(AND(J57&lt;&gt;"",U57&lt;&gt;""),"+ "&amp;J57,"")</f>
        <v/>
      </c>
      <c r="W57" s="60"/>
    </row>
    <row r="58" spans="1:23" x14ac:dyDescent="0.25">
      <c r="A58" s="10">
        <f t="shared" ca="1" si="0"/>
        <v>12</v>
      </c>
      <c r="B58" s="3" t="str">
        <f ca="1">OFFSET(anchor_2,A58-1,1)</f>
        <v>mermaid</v>
      </c>
      <c r="C58" s="3" t="str">
        <f ca="1">VLOOKUP(B58,Words!$A:$O,4,0)&amp;""</f>
        <v/>
      </c>
      <c r="D58" s="42" t="str">
        <f ca="1">VLOOKUP(B58,Words!$A:$O,COLUMN(Table1[[#Headers],[Extra Points]]),0)&amp;""</f>
        <v/>
      </c>
      <c r="E58" s="10">
        <f t="shared" ca="1" si="1"/>
        <v>29</v>
      </c>
      <c r="F58" s="3"/>
      <c r="G58" s="3"/>
      <c r="H58" s="3" t="str">
        <f ca="1">OFFSET(anchor_2,E58-1,1)</f>
        <v>pear</v>
      </c>
      <c r="I58" s="3" t="str">
        <f ca="1">VLOOKUP(H58,Words!$A:$O,4,0)&amp;""</f>
        <v/>
      </c>
      <c r="J58" s="13" t="str" cm="1">
        <f t="array" aca="1" ref="J58" ca="1">VLOOKUP(H58,Words!$A:$O,COLUMN(Table1[Extra Points]),0)&amp;""</f>
        <v/>
      </c>
      <c r="K58" s="2"/>
      <c r="L58" s="56"/>
      <c r="M58" s="57">
        <f ca="1">VLOOKUP(B58,Words!$A:$O,3,0)</f>
        <v>2</v>
      </c>
      <c r="N58" s="58" t="str">
        <f ca="1">IFERROR(UPPER(LEFT(B58,1))&amp;LOWER(RIGHT(B58,LEN(B58)-1)),"")</f>
        <v>Mermaid</v>
      </c>
      <c r="O58" s="58" t="str">
        <f t="shared" ref="O58:O59" ca="1" si="24">IFERROR(UPPER(LEFT(C58,1))&amp;LOWER(RIGHT(C58,LEN(C58)-1)),"")</f>
        <v/>
      </c>
      <c r="P58" s="59" t="str">
        <f ca="1">IF(AND(D58&lt;&gt;"",O58&lt;&gt;""),"+ "&amp;D58,"")</f>
        <v/>
      </c>
      <c r="Q58" s="60"/>
      <c r="R58" s="56"/>
      <c r="S58" s="57">
        <f ca="1">VLOOKUP(H58,Words!$A:$O,3,0)</f>
        <v>2</v>
      </c>
      <c r="T58" s="58" t="str">
        <f ca="1">IFERROR(UPPER(LEFT(H58,1))&amp;LOWER(RIGHT(H58,LEN(H58)-1)),"")</f>
        <v>Pear</v>
      </c>
      <c r="U58" s="58" t="str">
        <f t="shared" ref="U58:U59" ca="1" si="25">IFERROR(UPPER(LEFT(I58,1))&amp;LOWER(RIGHT(I58,LEN(I58)-1)),"")</f>
        <v/>
      </c>
      <c r="V58" s="59" t="str">
        <f ca="1">IF(AND(J58&lt;&gt;"",U58&lt;&gt;""),"+ "&amp;J58,"")</f>
        <v/>
      </c>
      <c r="W58" s="60"/>
    </row>
    <row r="59" spans="1:23" x14ac:dyDescent="0.25">
      <c r="A59" s="10">
        <f t="shared" ca="1" si="0"/>
        <v>12</v>
      </c>
      <c r="B59" s="3" t="str">
        <f ca="1">OFFSET(anchor_3,A59-1,1)</f>
        <v>snail</v>
      </c>
      <c r="C59" s="3" t="str">
        <f ca="1">VLOOKUP(B59,Words!$A:$O,4,0)&amp;""</f>
        <v/>
      </c>
      <c r="D59" s="42" t="str">
        <f ca="1">VLOOKUP(B59,Words!$A:$O,COLUMN(Table1[[#Headers],[Extra Points]]),0)&amp;""</f>
        <v/>
      </c>
      <c r="E59" s="10">
        <f t="shared" ca="1" si="1"/>
        <v>29</v>
      </c>
      <c r="F59" s="3"/>
      <c r="G59" s="3"/>
      <c r="H59" s="3" t="str">
        <f ca="1">OFFSET(anchor_3,E59-1,1)</f>
        <v>run</v>
      </c>
      <c r="I59" s="3" t="str">
        <f ca="1">VLOOKUP(H59,Words!$A:$O,4,0)&amp;""</f>
        <v/>
      </c>
      <c r="J59" s="13" t="str" cm="1">
        <f t="array" aca="1" ref="J59" ca="1">VLOOKUP(H59,Words!$A:$O,COLUMN(Table1[Extra Points]),0)&amp;""</f>
        <v/>
      </c>
      <c r="K59" s="2"/>
      <c r="L59" s="56"/>
      <c r="M59" s="57">
        <f ca="1">VLOOKUP(B59,Words!$A:$O,3,0)</f>
        <v>3</v>
      </c>
      <c r="N59" s="58" t="str">
        <f ca="1">IFERROR(UPPER(LEFT(B59,1))&amp;LOWER(RIGHT(B59,LEN(B59)-1)),"")</f>
        <v>Snail</v>
      </c>
      <c r="O59" s="58" t="str">
        <f t="shared" ca="1" si="24"/>
        <v/>
      </c>
      <c r="P59" s="59" t="str">
        <f ca="1">IF(AND(D59&lt;&gt;"",O59&lt;&gt;""),"+ "&amp;D59,"")</f>
        <v/>
      </c>
      <c r="Q59" s="60"/>
      <c r="R59" s="56"/>
      <c r="S59" s="57">
        <f ca="1">VLOOKUP(H59,Words!$A:$O,3,0)</f>
        <v>3</v>
      </c>
      <c r="T59" s="58" t="str">
        <f ca="1">IFERROR(UPPER(LEFT(H59,1))&amp;LOWER(RIGHT(H59,LEN(H59)-1)),"")</f>
        <v>Run</v>
      </c>
      <c r="U59" s="58" t="str">
        <f t="shared" ca="1" si="25"/>
        <v/>
      </c>
      <c r="V59" s="59" t="str">
        <f ca="1">IF(AND(J59&lt;&gt;"",U59&lt;&gt;""),"+ "&amp;J59,"")</f>
        <v/>
      </c>
      <c r="W59" s="60"/>
    </row>
    <row r="60" spans="1:23" ht="15.75" customHeight="1" thickBot="1" x14ac:dyDescent="0.55000000000000004">
      <c r="A60" s="10">
        <f t="shared" ca="1" si="0"/>
        <v>13</v>
      </c>
      <c r="D60" s="42"/>
      <c r="E60" s="10">
        <f t="shared" ca="1" si="1"/>
        <v>30</v>
      </c>
      <c r="J60" s="13"/>
      <c r="L60" s="61"/>
      <c r="M60" s="62"/>
      <c r="N60" s="63"/>
      <c r="O60" s="64"/>
      <c r="P60" s="65"/>
      <c r="Q60" s="66"/>
      <c r="R60" s="61"/>
      <c r="S60" s="62"/>
      <c r="T60" s="63"/>
      <c r="U60" s="64"/>
      <c r="V60" s="65"/>
      <c r="W60" s="66"/>
    </row>
    <row r="61" spans="1:23" x14ac:dyDescent="0.5">
      <c r="A61" s="10">
        <f t="shared" ca="1" si="0"/>
        <v>13</v>
      </c>
      <c r="B61" s="10" t="s">
        <v>120</v>
      </c>
      <c r="C61" s="10" t="s">
        <v>122</v>
      </c>
      <c r="D61" s="41" t="s">
        <v>121</v>
      </c>
      <c r="E61" s="10">
        <f t="shared" ca="1" si="1"/>
        <v>30</v>
      </c>
      <c r="F61" s="10"/>
      <c r="G61" s="10"/>
      <c r="H61" s="10" t="s">
        <v>120</v>
      </c>
      <c r="I61" s="10" t="s">
        <v>122</v>
      </c>
      <c r="J61" s="10" t="s">
        <v>121</v>
      </c>
      <c r="L61" s="49"/>
      <c r="M61" s="50"/>
      <c r="N61" s="51"/>
      <c r="O61" s="52" t="s">
        <v>201</v>
      </c>
      <c r="P61" s="53"/>
      <c r="Q61" s="54"/>
      <c r="R61" s="49"/>
      <c r="S61" s="50"/>
      <c r="T61" s="51"/>
      <c r="U61" s="52" t="str">
        <f>+O61</f>
        <v>Grown-Ups</v>
      </c>
      <c r="V61" s="53"/>
      <c r="W61" s="54"/>
    </row>
    <row r="62" spans="1:23" x14ac:dyDescent="0.25">
      <c r="A62" s="10">
        <f t="shared" ca="1" si="0"/>
        <v>13</v>
      </c>
      <c r="B62" s="3" t="str">
        <f ca="1">OFFSET(anchor_1,A62-1,1)</f>
        <v>egg</v>
      </c>
      <c r="C62" s="3" t="str">
        <f ca="1">VLOOKUP(B62,Words!$A:$O,4,0)&amp;""</f>
        <v>Sunday roast</v>
      </c>
      <c r="D62" s="42" t="str">
        <f ca="1">VLOOKUP(B62,Words!$A:$O,COLUMN(Table1[[#Headers],[Extra Points]]),0)&amp;""</f>
        <v/>
      </c>
      <c r="E62" s="10">
        <f t="shared" ca="1" si="1"/>
        <v>30</v>
      </c>
      <c r="F62" s="3"/>
      <c r="G62" s="3"/>
      <c r="H62" s="3" t="str">
        <f ca="1">OFFSET(anchor_1,E62-1,1)</f>
        <v>cup</v>
      </c>
      <c r="I62" s="3" t="str">
        <f ca="1">VLOOKUP(H62,Words!$A:$O,4,0)&amp;""</f>
        <v>coffee</v>
      </c>
      <c r="J62" s="13" t="str" cm="1">
        <f t="array" aca="1" ref="J62" ca="1">VLOOKUP(H62,Words!$A:$O,COLUMN(Table1[Extra Points]),0)&amp;""</f>
        <v/>
      </c>
      <c r="K62" s="2"/>
      <c r="L62" s="56"/>
      <c r="M62" s="57">
        <f ca="1">VLOOKUP(B62,Words!$A:$O,3,0)</f>
        <v>1</v>
      </c>
      <c r="N62" s="58" t="str">
        <f ca="1">IFERROR(UPPER(LEFT(B62,1))&amp;LOWER(RIGHT(B62,LEN(B62)-1)),"")</f>
        <v>Egg</v>
      </c>
      <c r="O62" s="58" t="str">
        <f ca="1">IFERROR(UPPER(LEFT(C62,1))&amp;LOWER(RIGHT(C62,LEN(C62)-1)),"")</f>
        <v>Sunday roast</v>
      </c>
      <c r="P62" s="59" t="str">
        <f ca="1">IF(AND(D62&lt;&gt;"",O62&lt;&gt;""),"+ "&amp;D62,"")</f>
        <v/>
      </c>
      <c r="Q62" s="60"/>
      <c r="R62" s="56"/>
      <c r="S62" s="57">
        <f ca="1">VLOOKUP(H62,Words!$A:$O,3,0)</f>
        <v>1</v>
      </c>
      <c r="T62" s="58" t="str">
        <f ca="1">IFERROR(UPPER(LEFT(H62,1))&amp;LOWER(RIGHT(H62,LEN(H62)-1)),"")</f>
        <v>Cup</v>
      </c>
      <c r="U62" s="58" t="str">
        <f ca="1">IFERROR(UPPER(LEFT(I62,1))&amp;LOWER(RIGHT(I62,LEN(I62)-1)),"")</f>
        <v>Coffee</v>
      </c>
      <c r="V62" s="59" t="str">
        <f ca="1">IF(AND(J62&lt;&gt;"",U62&lt;&gt;""),"+ "&amp;J62,"")</f>
        <v/>
      </c>
      <c r="W62" s="60"/>
    </row>
    <row r="63" spans="1:23" x14ac:dyDescent="0.25">
      <c r="A63" s="10">
        <f t="shared" ca="1" si="0"/>
        <v>13</v>
      </c>
      <c r="B63" s="3" t="str">
        <f ca="1">OFFSET(anchor_2,A63-1,1)</f>
        <v>ballerina</v>
      </c>
      <c r="C63" s="3" t="str">
        <f ca="1">VLOOKUP(B63,Words!$A:$O,4,0)&amp;""</f>
        <v>courtsy</v>
      </c>
      <c r="D63" s="42" t="str">
        <f ca="1">VLOOKUP(B63,Words!$A:$O,COLUMN(Table1[[#Headers],[Extra Points]]),0)&amp;""</f>
        <v/>
      </c>
      <c r="E63" s="10">
        <f t="shared" ca="1" si="1"/>
        <v>30</v>
      </c>
      <c r="F63" s="3"/>
      <c r="G63" s="3"/>
      <c r="H63" s="3" t="str">
        <f ca="1">OFFSET(anchor_2,E63-1,1)</f>
        <v>mouth</v>
      </c>
      <c r="I63" s="3" t="str">
        <f ca="1">VLOOKUP(H63,Words!$A:$O,4,0)&amp;""</f>
        <v/>
      </c>
      <c r="J63" s="13" t="str" cm="1">
        <f t="array" aca="1" ref="J63" ca="1">VLOOKUP(H63,Words!$A:$O,COLUMN(Table1[Extra Points]),0)&amp;""</f>
        <v/>
      </c>
      <c r="K63" s="2"/>
      <c r="L63" s="56"/>
      <c r="M63" s="57">
        <f ca="1">VLOOKUP(B63,Words!$A:$O,3,0)</f>
        <v>2</v>
      </c>
      <c r="N63" s="58" t="str">
        <f ca="1">IFERROR(UPPER(LEFT(B63,1))&amp;LOWER(RIGHT(B63,LEN(B63)-1)),"")</f>
        <v>Ballerina</v>
      </c>
      <c r="O63" s="58" t="str">
        <f t="shared" ref="O63:O64" ca="1" si="26">IFERROR(UPPER(LEFT(C63,1))&amp;LOWER(RIGHT(C63,LEN(C63)-1)),"")</f>
        <v>Courtsy</v>
      </c>
      <c r="P63" s="59" t="str">
        <f ca="1">IF(AND(D63&lt;&gt;"",O63&lt;&gt;""),"+ "&amp;D63,"")</f>
        <v/>
      </c>
      <c r="Q63" s="60"/>
      <c r="R63" s="56"/>
      <c r="S63" s="57">
        <f ca="1">VLOOKUP(H63,Words!$A:$O,3,0)</f>
        <v>2</v>
      </c>
      <c r="T63" s="58" t="str">
        <f ca="1">IFERROR(UPPER(LEFT(H63,1))&amp;LOWER(RIGHT(H63,LEN(H63)-1)),"")</f>
        <v>Mouth</v>
      </c>
      <c r="U63" s="58" t="str">
        <f t="shared" ref="U63:U64" ca="1" si="27">IFERROR(UPPER(LEFT(I63,1))&amp;LOWER(RIGHT(I63,LEN(I63)-1)),"")</f>
        <v/>
      </c>
      <c r="V63" s="59" t="str">
        <f ca="1">IF(AND(J63&lt;&gt;"",U63&lt;&gt;""),"+ "&amp;J63,"")</f>
        <v/>
      </c>
      <c r="W63" s="60"/>
    </row>
    <row r="64" spans="1:23" x14ac:dyDescent="0.25">
      <c r="A64" s="10">
        <f t="shared" ca="1" si="0"/>
        <v>13</v>
      </c>
      <c r="B64" s="3" t="str">
        <f ca="1">OFFSET(anchor_3,A64-1,1)</f>
        <v>whale</v>
      </c>
      <c r="C64" s="3" t="str">
        <f ca="1">VLOOKUP(B64,Words!$A:$O,4,0)&amp;""</f>
        <v>snail</v>
      </c>
      <c r="D64" s="42" t="str">
        <f ca="1">VLOOKUP(B64,Words!$A:$O,COLUMN(Table1[[#Headers],[Extra Points]]),0)&amp;""</f>
        <v/>
      </c>
      <c r="E64" s="10">
        <f t="shared" ca="1" si="1"/>
        <v>30</v>
      </c>
      <c r="F64" s="3"/>
      <c r="G64" s="3"/>
      <c r="H64" s="3" t="str">
        <f ca="1">OFFSET(anchor_3,E64-1,1)</f>
        <v>escalator</v>
      </c>
      <c r="I64" s="3" t="str">
        <f ca="1">VLOOKUP(H64,Words!$A:$O,4,0)&amp;""</f>
        <v/>
      </c>
      <c r="J64" s="13" t="str" cm="1">
        <f t="array" aca="1" ref="J64" ca="1">VLOOKUP(H64,Words!$A:$O,COLUMN(Table1[Extra Points]),0)&amp;""</f>
        <v/>
      </c>
      <c r="K64" s="2"/>
      <c r="L64" s="56"/>
      <c r="M64" s="57">
        <f ca="1">VLOOKUP(B64,Words!$A:$O,3,0)</f>
        <v>3</v>
      </c>
      <c r="N64" s="58" t="str">
        <f ca="1">IFERROR(UPPER(LEFT(B64,1))&amp;LOWER(RIGHT(B64,LEN(B64)-1)),"")</f>
        <v>Whale</v>
      </c>
      <c r="O64" s="58" t="str">
        <f t="shared" ca="1" si="26"/>
        <v>Snail</v>
      </c>
      <c r="P64" s="59" t="str">
        <f ca="1">IF(AND(D64&lt;&gt;"",O64&lt;&gt;""),"+ "&amp;D64,"")</f>
        <v/>
      </c>
      <c r="Q64" s="60"/>
      <c r="R64" s="56"/>
      <c r="S64" s="57">
        <f ca="1">VLOOKUP(H64,Words!$A:$O,3,0)</f>
        <v>3</v>
      </c>
      <c r="T64" s="58" t="str">
        <f ca="1">IFERROR(UPPER(LEFT(H64,1))&amp;LOWER(RIGHT(H64,LEN(H64)-1)),"")</f>
        <v>Escalator</v>
      </c>
      <c r="U64" s="58" t="str">
        <f t="shared" ca="1" si="27"/>
        <v/>
      </c>
      <c r="V64" s="59" t="str">
        <f ca="1">IF(AND(J64&lt;&gt;"",U64&lt;&gt;""),"+ "&amp;J64,"")</f>
        <v/>
      </c>
      <c r="W64" s="60"/>
    </row>
    <row r="65" spans="1:23" ht="15.75" customHeight="1" thickBot="1" x14ac:dyDescent="0.55000000000000004">
      <c r="A65" s="10">
        <f t="shared" ca="1" si="0"/>
        <v>14</v>
      </c>
      <c r="D65" s="42"/>
      <c r="E65" s="10">
        <f t="shared" ca="1" si="1"/>
        <v>31</v>
      </c>
      <c r="J65" s="13"/>
      <c r="L65" s="61"/>
      <c r="M65" s="62"/>
      <c r="N65" s="63"/>
      <c r="O65" s="64"/>
      <c r="P65" s="65"/>
      <c r="Q65" s="66"/>
      <c r="R65" s="61"/>
      <c r="S65" s="62"/>
      <c r="T65" s="63"/>
      <c r="U65" s="64"/>
      <c r="V65" s="65"/>
      <c r="W65" s="66"/>
    </row>
    <row r="66" spans="1:23" x14ac:dyDescent="0.5">
      <c r="A66" s="10">
        <f t="shared" ref="A66:A85" ca="1" si="28">IF(ROW(B66)=1,1,IF(MOD(ROW(B66),5)=0,OFFSET(A66,-1,0)+1,OFFSET(A66,-1,0)))</f>
        <v>14</v>
      </c>
      <c r="B66" s="10" t="s">
        <v>120</v>
      </c>
      <c r="C66" s="10" t="s">
        <v>122</v>
      </c>
      <c r="D66" s="41" t="s">
        <v>121</v>
      </c>
      <c r="E66" s="10">
        <f t="shared" ref="E66:E85" ca="1" si="29">MAX(A:A)-1+A66</f>
        <v>31</v>
      </c>
      <c r="F66" s="10"/>
      <c r="G66" s="10"/>
      <c r="H66" s="10" t="s">
        <v>120</v>
      </c>
      <c r="I66" s="10" t="s">
        <v>122</v>
      </c>
      <c r="J66" s="10" t="s">
        <v>121</v>
      </c>
      <c r="L66" s="49"/>
      <c r="M66" s="50"/>
      <c r="N66" s="51"/>
      <c r="O66" s="52" t="s">
        <v>201</v>
      </c>
      <c r="P66" s="53"/>
      <c r="Q66" s="54"/>
      <c r="R66" s="49"/>
      <c r="S66" s="50"/>
      <c r="T66" s="51"/>
      <c r="U66" s="52" t="str">
        <f>+O66</f>
        <v>Grown-Ups</v>
      </c>
      <c r="V66" s="53"/>
      <c r="W66" s="54"/>
    </row>
    <row r="67" spans="1:23" x14ac:dyDescent="0.25">
      <c r="A67" s="10">
        <f t="shared" ca="1" si="28"/>
        <v>14</v>
      </c>
      <c r="B67" s="3" t="str">
        <f ca="1">OFFSET(anchor_1,A67-1,1)</f>
        <v>train</v>
      </c>
      <c r="C67" s="3" t="str">
        <f ca="1">VLOOKUP(B67,Words!$A:$O,4,0)&amp;""</f>
        <v>train station</v>
      </c>
      <c r="D67" s="42" t="str">
        <f ca="1">VLOOKUP(B67,Words!$A:$O,COLUMN(Table1[[#Headers],[Extra Points]]),0)&amp;""</f>
        <v/>
      </c>
      <c r="E67" s="10">
        <f t="shared" ca="1" si="29"/>
        <v>31</v>
      </c>
      <c r="F67" s="3"/>
      <c r="G67" s="3"/>
      <c r="H67" s="3" t="str">
        <f ca="1">OFFSET(anchor_1,E67-1,1)</f>
        <v>dress</v>
      </c>
      <c r="I67" s="3" t="str">
        <f ca="1">VLOOKUP(H67,Words!$A:$O,4,0)&amp;""</f>
        <v/>
      </c>
      <c r="J67" s="13" t="str" cm="1">
        <f t="array" aca="1" ref="J67" ca="1">VLOOKUP(H67,Words!$A:$O,COLUMN(Table1[Extra Points]),0)&amp;""</f>
        <v/>
      </c>
      <c r="K67" s="2"/>
      <c r="L67" s="56"/>
      <c r="M67" s="57">
        <f ca="1">VLOOKUP(B67,Words!$A:$O,3,0)</f>
        <v>1</v>
      </c>
      <c r="N67" s="58" t="str">
        <f ca="1">IFERROR(UPPER(LEFT(B67,1))&amp;LOWER(RIGHT(B67,LEN(B67)-1)),"")</f>
        <v>Train</v>
      </c>
      <c r="O67" s="58" t="str">
        <f ca="1">IFERROR(UPPER(LEFT(C67,1))&amp;LOWER(RIGHT(C67,LEN(C67)-1)),"")</f>
        <v>Train station</v>
      </c>
      <c r="P67" s="59" t="str">
        <f ca="1">IF(AND(D67&lt;&gt;"",O67&lt;&gt;""),"+ "&amp;D67,"")</f>
        <v/>
      </c>
      <c r="Q67" s="60"/>
      <c r="R67" s="56"/>
      <c r="S67" s="57">
        <f ca="1">VLOOKUP(H67,Words!$A:$O,3,0)</f>
        <v>1</v>
      </c>
      <c r="T67" s="58" t="str">
        <f ca="1">IFERROR(UPPER(LEFT(H67,1))&amp;LOWER(RIGHT(H67,LEN(H67)-1)),"")</f>
        <v>Dress</v>
      </c>
      <c r="U67" s="58" t="str">
        <f ca="1">IFERROR(UPPER(LEFT(I67,1))&amp;LOWER(RIGHT(I67,LEN(I67)-1)),"")</f>
        <v/>
      </c>
      <c r="V67" s="59" t="str">
        <f ca="1">IF(AND(J67&lt;&gt;"",U67&lt;&gt;""),"+ "&amp;J67,"")</f>
        <v/>
      </c>
      <c r="W67" s="60"/>
    </row>
    <row r="68" spans="1:23" x14ac:dyDescent="0.25">
      <c r="A68" s="10">
        <f t="shared" ca="1" si="28"/>
        <v>14</v>
      </c>
      <c r="B68" s="3" t="str">
        <f ca="1">OFFSET(anchor_2,A68-1,1)</f>
        <v>mouse</v>
      </c>
      <c r="C68" s="3" t="str">
        <f ca="1">VLOOKUP(B68,Words!$A:$O,4,0)&amp;""</f>
        <v/>
      </c>
      <c r="D68" s="42" t="str">
        <f ca="1">VLOOKUP(B68,Words!$A:$O,COLUMN(Table1[[#Headers],[Extra Points]]),0)&amp;""</f>
        <v/>
      </c>
      <c r="E68" s="10">
        <f t="shared" ca="1" si="29"/>
        <v>31</v>
      </c>
      <c r="F68" s="3"/>
      <c r="G68" s="3"/>
      <c r="H68" s="3" t="str">
        <f ca="1">OFFSET(anchor_2,E68-1,1)</f>
        <v>gloves</v>
      </c>
      <c r="I68" s="3" t="str">
        <f ca="1">VLOOKUP(H68,Words!$A:$O,4,0)&amp;""</f>
        <v/>
      </c>
      <c r="J68" s="13" t="str" cm="1">
        <f t="array" aca="1" ref="J68" ca="1">VLOOKUP(H68,Words!$A:$O,COLUMN(Table1[Extra Points]),0)&amp;""</f>
        <v/>
      </c>
      <c r="K68" s="2"/>
      <c r="L68" s="56"/>
      <c r="M68" s="57">
        <f ca="1">VLOOKUP(B68,Words!$A:$O,3,0)</f>
        <v>2</v>
      </c>
      <c r="N68" s="58" t="str">
        <f ca="1">IFERROR(UPPER(LEFT(B68,1))&amp;LOWER(RIGHT(B68,LEN(B68)-1)),"")</f>
        <v>Mouse</v>
      </c>
      <c r="O68" s="58" t="str">
        <f t="shared" ref="O68:O69" ca="1" si="30">IFERROR(UPPER(LEFT(C68,1))&amp;LOWER(RIGHT(C68,LEN(C68)-1)),"")</f>
        <v/>
      </c>
      <c r="P68" s="59" t="str">
        <f ca="1">IF(AND(D68&lt;&gt;"",O68&lt;&gt;""),"+ "&amp;D68,"")</f>
        <v/>
      </c>
      <c r="Q68" s="60"/>
      <c r="R68" s="56"/>
      <c r="S68" s="57">
        <f ca="1">VLOOKUP(H68,Words!$A:$O,3,0)</f>
        <v>2</v>
      </c>
      <c r="T68" s="58" t="str">
        <f ca="1">IFERROR(UPPER(LEFT(H68,1))&amp;LOWER(RIGHT(H68,LEN(H68)-1)),"")</f>
        <v>Gloves</v>
      </c>
      <c r="U68" s="58" t="str">
        <f t="shared" ref="U68:U69" ca="1" si="31">IFERROR(UPPER(LEFT(I68,1))&amp;LOWER(RIGHT(I68,LEN(I68)-1)),"")</f>
        <v/>
      </c>
      <c r="V68" s="59" t="str">
        <f ca="1">IF(AND(J68&lt;&gt;"",U68&lt;&gt;""),"+ "&amp;J68,"")</f>
        <v/>
      </c>
      <c r="W68" s="60"/>
    </row>
    <row r="69" spans="1:23" x14ac:dyDescent="0.25">
      <c r="A69" s="10">
        <f t="shared" ca="1" si="28"/>
        <v>14</v>
      </c>
      <c r="B69" s="3" t="str">
        <f ca="1">OFFSET(anchor_3,A69-1,1)</f>
        <v>swings</v>
      </c>
      <c r="C69" s="3" t="str">
        <f ca="1">VLOOKUP(B69,Words!$A:$O,4,0)&amp;""</f>
        <v>monkey bar</v>
      </c>
      <c r="D69" s="42" t="str">
        <f ca="1">VLOOKUP(B69,Words!$A:$O,COLUMN(Table1[[#Headers],[Extra Points]]),0)&amp;""</f>
        <v/>
      </c>
      <c r="E69" s="10">
        <f t="shared" ca="1" si="29"/>
        <v>31</v>
      </c>
      <c r="F69" s="3"/>
      <c r="G69" s="3"/>
      <c r="H69" s="3" t="str">
        <f ca="1">OFFSET(anchor_3,E69-1,1)</f>
        <v>London eye</v>
      </c>
      <c r="I69" s="3" t="str">
        <f ca="1">VLOOKUP(H69,Words!$A:$O,4,0)&amp;""</f>
        <v/>
      </c>
      <c r="J69" s="13" t="str" cm="1">
        <f t="array" aca="1" ref="J69" ca="1">VLOOKUP(H69,Words!$A:$O,COLUMN(Table1[Extra Points]),0)&amp;""</f>
        <v/>
      </c>
      <c r="K69" s="2"/>
      <c r="L69" s="56"/>
      <c r="M69" s="57">
        <f ca="1">VLOOKUP(B69,Words!$A:$O,3,0)</f>
        <v>3</v>
      </c>
      <c r="N69" s="58" t="str">
        <f ca="1">IFERROR(UPPER(LEFT(B69,1))&amp;LOWER(RIGHT(B69,LEN(B69)-1)),"")</f>
        <v>Swings</v>
      </c>
      <c r="O69" s="58" t="str">
        <f t="shared" ca="1" si="30"/>
        <v>Monkey bar</v>
      </c>
      <c r="P69" s="59" t="str">
        <f ca="1">IF(AND(D69&lt;&gt;"",O69&lt;&gt;""),"+ "&amp;D69,"")</f>
        <v/>
      </c>
      <c r="Q69" s="60"/>
      <c r="R69" s="56"/>
      <c r="S69" s="57">
        <f ca="1">VLOOKUP(H69,Words!$A:$O,3,0)</f>
        <v>3</v>
      </c>
      <c r="T69" s="58" t="str">
        <f ca="1">IFERROR(UPPER(LEFT(H69,1))&amp;LOWER(RIGHT(H69,LEN(H69)-1)),"")</f>
        <v>London eye</v>
      </c>
      <c r="U69" s="58" t="str">
        <f t="shared" ca="1" si="31"/>
        <v/>
      </c>
      <c r="V69" s="59" t="str">
        <f ca="1">IF(AND(J69&lt;&gt;"",U69&lt;&gt;""),"+ "&amp;J69,"")</f>
        <v/>
      </c>
      <c r="W69" s="60"/>
    </row>
    <row r="70" spans="1:23" ht="15.75" customHeight="1" thickBot="1" x14ac:dyDescent="0.55000000000000004">
      <c r="A70" s="10">
        <f t="shared" ca="1" si="28"/>
        <v>15</v>
      </c>
      <c r="D70" s="42"/>
      <c r="E70" s="10">
        <f t="shared" ca="1" si="29"/>
        <v>32</v>
      </c>
      <c r="J70" s="13"/>
      <c r="L70" s="61"/>
      <c r="M70" s="62"/>
      <c r="N70" s="63"/>
      <c r="O70" s="64"/>
      <c r="P70" s="65"/>
      <c r="Q70" s="66"/>
      <c r="R70" s="61"/>
      <c r="S70" s="62"/>
      <c r="T70" s="63"/>
      <c r="U70" s="64"/>
      <c r="V70" s="65"/>
      <c r="W70" s="66"/>
    </row>
    <row r="71" spans="1:23" x14ac:dyDescent="0.5">
      <c r="A71" s="10">
        <f t="shared" ca="1" si="28"/>
        <v>15</v>
      </c>
      <c r="B71" s="10" t="s">
        <v>120</v>
      </c>
      <c r="C71" s="10" t="s">
        <v>122</v>
      </c>
      <c r="D71" s="41" t="s">
        <v>121</v>
      </c>
      <c r="E71" s="10">
        <f t="shared" ca="1" si="29"/>
        <v>32</v>
      </c>
      <c r="F71" s="10"/>
      <c r="G71" s="10"/>
      <c r="H71" s="10" t="s">
        <v>120</v>
      </c>
      <c r="I71" s="10" t="s">
        <v>122</v>
      </c>
      <c r="J71" s="10" t="s">
        <v>121</v>
      </c>
      <c r="L71" s="49"/>
      <c r="M71" s="50"/>
      <c r="N71" s="51"/>
      <c r="O71" s="52" t="s">
        <v>201</v>
      </c>
      <c r="P71" s="53"/>
      <c r="Q71" s="54"/>
      <c r="R71" s="49"/>
      <c r="S71" s="50"/>
      <c r="T71" s="51"/>
      <c r="U71" s="52" t="str">
        <f>+O71</f>
        <v>Grown-Ups</v>
      </c>
      <c r="V71" s="53"/>
      <c r="W71" s="54"/>
    </row>
    <row r="72" spans="1:23" x14ac:dyDescent="0.25">
      <c r="A72" s="10">
        <f t="shared" ca="1" si="28"/>
        <v>15</v>
      </c>
      <c r="B72" s="3" t="str">
        <f ca="1">OFFSET(anchor_1,A72-1,1)</f>
        <v>rocket</v>
      </c>
      <c r="C72" s="3" t="str">
        <f ca="1">VLOOKUP(B72,Words!$A:$O,4,0)&amp;""</f>
        <v>spaceship</v>
      </c>
      <c r="D72" s="42" t="str">
        <f ca="1">VLOOKUP(B72,Words!$A:$O,COLUMN(Table1[[#Headers],[Extra Points]]),0)&amp;""</f>
        <v/>
      </c>
      <c r="E72" s="10">
        <f t="shared" ca="1" si="29"/>
        <v>32</v>
      </c>
      <c r="F72" s="3"/>
      <c r="G72" s="3"/>
      <c r="H72" s="3" t="str">
        <f ca="1">OFFSET(anchor_1,E72-1,1)</f>
        <v>bike</v>
      </c>
      <c r="I72" s="3" t="str">
        <f ca="1">VLOOKUP(H72,Words!$A:$O,4,0)&amp;""</f>
        <v>cycling fast</v>
      </c>
      <c r="J72" s="13" t="str" cm="1">
        <f t="array" aca="1" ref="J72" ca="1">VLOOKUP(H72,Words!$A:$O,COLUMN(Table1[Extra Points]),0)&amp;""</f>
        <v/>
      </c>
      <c r="K72" s="2"/>
      <c r="L72" s="56"/>
      <c r="M72" s="57">
        <f ca="1">VLOOKUP(B72,Words!$A:$O,3,0)</f>
        <v>1</v>
      </c>
      <c r="N72" s="58" t="str">
        <f ca="1">IFERROR(UPPER(LEFT(B72,1))&amp;LOWER(RIGHT(B72,LEN(B72)-1)),"")</f>
        <v>Rocket</v>
      </c>
      <c r="O72" s="58" t="str">
        <f ca="1">IFERROR(UPPER(LEFT(C72,1))&amp;LOWER(RIGHT(C72,LEN(C72)-1)),"")</f>
        <v>Spaceship</v>
      </c>
      <c r="P72" s="59" t="str">
        <f ca="1">IF(AND(D72&lt;&gt;"",O72&lt;&gt;""),"+ "&amp;D72,"")</f>
        <v/>
      </c>
      <c r="Q72" s="60"/>
      <c r="R72" s="56"/>
      <c r="S72" s="57">
        <f ca="1">VLOOKUP(H72,Words!$A:$O,3,0)</f>
        <v>1</v>
      </c>
      <c r="T72" s="58" t="str">
        <f ca="1">IFERROR(UPPER(LEFT(H72,1))&amp;LOWER(RIGHT(H72,LEN(H72)-1)),"")</f>
        <v>Bike</v>
      </c>
      <c r="U72" s="58" t="str">
        <f ca="1">IFERROR(UPPER(LEFT(I72,1))&amp;LOWER(RIGHT(I72,LEN(I72)-1)),"")</f>
        <v>Cycling fast</v>
      </c>
      <c r="V72" s="59" t="str">
        <f ca="1">IF(AND(J72&lt;&gt;"",U72&lt;&gt;""),"+ "&amp;J72,"")</f>
        <v/>
      </c>
      <c r="W72" s="60"/>
    </row>
    <row r="73" spans="1:23" x14ac:dyDescent="0.25">
      <c r="A73" s="10">
        <f t="shared" ca="1" si="28"/>
        <v>15</v>
      </c>
      <c r="B73" s="3" t="str">
        <f ca="1">OFFSET(anchor_2,A73-1,1)</f>
        <v>rabbit</v>
      </c>
      <c r="C73" s="3" t="str">
        <f ca="1">VLOOKUP(B73,Words!$A:$O,4,0)&amp;""</f>
        <v/>
      </c>
      <c r="D73" s="42" t="str">
        <f ca="1">VLOOKUP(B73,Words!$A:$O,COLUMN(Table1[[#Headers],[Extra Points]]),0)&amp;""</f>
        <v/>
      </c>
      <c r="E73" s="10">
        <f t="shared" ca="1" si="29"/>
        <v>32</v>
      </c>
      <c r="F73" s="3"/>
      <c r="G73" s="3"/>
      <c r="H73" s="3" t="str">
        <f ca="1">OFFSET(anchor_2,E73-1,1)</f>
        <v>penguin</v>
      </c>
      <c r="I73" s="3" t="str">
        <f ca="1">VLOOKUP(H73,Words!$A:$O,4,0)&amp;""</f>
        <v/>
      </c>
      <c r="J73" s="13" t="str" cm="1">
        <f t="array" aca="1" ref="J73" ca="1">VLOOKUP(H73,Words!$A:$O,COLUMN(Table1[Extra Points]),0)&amp;""</f>
        <v/>
      </c>
      <c r="K73" s="2"/>
      <c r="L73" s="56"/>
      <c r="M73" s="57">
        <f ca="1">VLOOKUP(B73,Words!$A:$O,3,0)</f>
        <v>2</v>
      </c>
      <c r="N73" s="58" t="str">
        <f ca="1">IFERROR(UPPER(LEFT(B73,1))&amp;LOWER(RIGHT(B73,LEN(B73)-1)),"")</f>
        <v>Rabbit</v>
      </c>
      <c r="O73" s="58" t="str">
        <f t="shared" ref="O73:O74" ca="1" si="32">IFERROR(UPPER(LEFT(C73,1))&amp;LOWER(RIGHT(C73,LEN(C73)-1)),"")</f>
        <v/>
      </c>
      <c r="P73" s="59" t="str">
        <f ca="1">IF(AND(D73&lt;&gt;"",O73&lt;&gt;""),"+ "&amp;D73,"")</f>
        <v/>
      </c>
      <c r="Q73" s="60"/>
      <c r="R73" s="56"/>
      <c r="S73" s="57">
        <f ca="1">VLOOKUP(H73,Words!$A:$O,3,0)</f>
        <v>2</v>
      </c>
      <c r="T73" s="58" t="str">
        <f ca="1">IFERROR(UPPER(LEFT(H73,1))&amp;LOWER(RIGHT(H73,LEN(H73)-1)),"")</f>
        <v>Penguin</v>
      </c>
      <c r="U73" s="58" t="str">
        <f t="shared" ref="U73:U74" ca="1" si="33">IFERROR(UPPER(LEFT(I73,1))&amp;LOWER(RIGHT(I73,LEN(I73)-1)),"")</f>
        <v/>
      </c>
      <c r="V73" s="59" t="str">
        <f ca="1">IF(AND(J73&lt;&gt;"",U73&lt;&gt;""),"+ "&amp;J73,"")</f>
        <v/>
      </c>
      <c r="W73" s="60"/>
    </row>
    <row r="74" spans="1:23" x14ac:dyDescent="0.25">
      <c r="A74" s="10">
        <f t="shared" ca="1" si="28"/>
        <v>15</v>
      </c>
      <c r="B74" s="3" t="str">
        <f ca="1">OFFSET(anchor_3,A74-1,1)</f>
        <v>turtle</v>
      </c>
      <c r="C74" s="3" t="str">
        <f ca="1">VLOOKUP(B74,Words!$A:$O,4,0)&amp;""</f>
        <v>sea turtle</v>
      </c>
      <c r="D74" s="42" t="str">
        <f ca="1">VLOOKUP(B74,Words!$A:$O,COLUMN(Table1[[#Headers],[Extra Points]]),0)&amp;""</f>
        <v/>
      </c>
      <c r="E74" s="10">
        <f t="shared" ca="1" si="29"/>
        <v>32</v>
      </c>
      <c r="F74" s="3"/>
      <c r="G74" s="3"/>
      <c r="H74" s="3" t="str">
        <f ca="1">OFFSET(anchor_3,E74-1,1)</f>
        <v>kangooroo</v>
      </c>
      <c r="I74" s="3" t="str">
        <f ca="1">VLOOKUP(H74,Words!$A:$O,4,0)&amp;""</f>
        <v/>
      </c>
      <c r="J74" s="13" t="str" cm="1">
        <f t="array" aca="1" ref="J74" ca="1">VLOOKUP(H74,Words!$A:$O,COLUMN(Table1[Extra Points]),0)&amp;""</f>
        <v/>
      </c>
      <c r="K74" s="2"/>
      <c r="L74" s="56"/>
      <c r="M74" s="57">
        <f ca="1">VLOOKUP(B74,Words!$A:$O,3,0)</f>
        <v>3</v>
      </c>
      <c r="N74" s="58" t="str">
        <f ca="1">IFERROR(UPPER(LEFT(B74,1))&amp;LOWER(RIGHT(B74,LEN(B74)-1)),"")</f>
        <v>Turtle</v>
      </c>
      <c r="O74" s="58" t="str">
        <f t="shared" ca="1" si="32"/>
        <v>Sea turtle</v>
      </c>
      <c r="P74" s="59" t="str">
        <f ca="1">IF(AND(D74&lt;&gt;"",O74&lt;&gt;""),"+ "&amp;D74,"")</f>
        <v/>
      </c>
      <c r="Q74" s="60"/>
      <c r="R74" s="56"/>
      <c r="S74" s="57">
        <f ca="1">VLOOKUP(H74,Words!$A:$O,3,0)</f>
        <v>3</v>
      </c>
      <c r="T74" s="58" t="str">
        <f ca="1">IFERROR(UPPER(LEFT(H74,1))&amp;LOWER(RIGHT(H74,LEN(H74)-1)),"")</f>
        <v>Kangooroo</v>
      </c>
      <c r="U74" s="58" t="str">
        <f t="shared" ca="1" si="33"/>
        <v/>
      </c>
      <c r="V74" s="59" t="str">
        <f ca="1">IF(AND(J74&lt;&gt;"",U74&lt;&gt;""),"+ "&amp;J74,"")</f>
        <v/>
      </c>
      <c r="W74" s="60"/>
    </row>
    <row r="75" spans="1:23" ht="15.75" customHeight="1" thickBot="1" x14ac:dyDescent="0.55000000000000004">
      <c r="A75" s="10">
        <f t="shared" ca="1" si="28"/>
        <v>16</v>
      </c>
      <c r="D75" s="42"/>
      <c r="E75" s="10">
        <f t="shared" ca="1" si="29"/>
        <v>33</v>
      </c>
      <c r="J75" s="13"/>
      <c r="L75" s="61"/>
      <c r="M75" s="62"/>
      <c r="N75" s="63"/>
      <c r="O75" s="64"/>
      <c r="P75" s="65"/>
      <c r="Q75" s="66"/>
      <c r="R75" s="61"/>
      <c r="S75" s="62"/>
      <c r="T75" s="63"/>
      <c r="U75" s="64"/>
      <c r="V75" s="65"/>
      <c r="W75" s="66"/>
    </row>
    <row r="76" spans="1:23" x14ac:dyDescent="0.5">
      <c r="A76" s="10">
        <f t="shared" ca="1" si="28"/>
        <v>16</v>
      </c>
      <c r="B76" s="10" t="s">
        <v>120</v>
      </c>
      <c r="C76" s="10" t="s">
        <v>122</v>
      </c>
      <c r="D76" s="41" t="s">
        <v>121</v>
      </c>
      <c r="E76" s="10">
        <f t="shared" ca="1" si="29"/>
        <v>33</v>
      </c>
      <c r="F76" s="10"/>
      <c r="G76" s="10"/>
      <c r="H76" s="10" t="s">
        <v>120</v>
      </c>
      <c r="I76" s="10" t="s">
        <v>122</v>
      </c>
      <c r="J76" s="10" t="s">
        <v>121</v>
      </c>
      <c r="L76" s="49"/>
      <c r="M76" s="50"/>
      <c r="N76" s="51"/>
      <c r="O76" s="52" t="s">
        <v>201</v>
      </c>
      <c r="P76" s="53"/>
      <c r="Q76" s="54"/>
      <c r="R76" s="49"/>
      <c r="S76" s="50"/>
      <c r="T76" s="51"/>
      <c r="U76" s="52" t="str">
        <f>+O76</f>
        <v>Grown-Ups</v>
      </c>
      <c r="V76" s="53"/>
      <c r="W76" s="54"/>
    </row>
    <row r="77" spans="1:23" x14ac:dyDescent="0.25">
      <c r="A77" s="10">
        <f t="shared" ca="1" si="28"/>
        <v>16</v>
      </c>
      <c r="B77" s="3" t="str">
        <f ca="1">OFFSET(anchor_1,A77-1,1)</f>
        <v>tomato</v>
      </c>
      <c r="C77" s="3" t="str">
        <f ca="1">VLOOKUP(B77,Words!$A:$O,4,0)&amp;""</f>
        <v/>
      </c>
      <c r="D77" s="42" t="str">
        <f ca="1">VLOOKUP(B77,Words!$A:$O,COLUMN(Table1[[#Headers],[Extra Points]]),0)&amp;""</f>
        <v/>
      </c>
      <c r="E77" s="10">
        <f t="shared" ca="1" si="29"/>
        <v>33</v>
      </c>
      <c r="F77" s="3"/>
      <c r="G77" s="3"/>
      <c r="H77" s="3" t="str">
        <f ca="1">OFFSET(anchor_1,E77-1,1)</f>
        <v>clock</v>
      </c>
      <c r="I77" s="3" t="str">
        <f ca="1">VLOOKUP(H77,Words!$A:$O,4,0)&amp;""</f>
        <v>big ben</v>
      </c>
      <c r="J77" s="13" t="str" cm="1">
        <f t="array" aca="1" ref="J77" ca="1">VLOOKUP(H77,Words!$A:$O,COLUMN(Table1[Extra Points]),0)&amp;""</f>
        <v/>
      </c>
      <c r="K77" s="2"/>
      <c r="L77" s="56"/>
      <c r="M77" s="57">
        <f ca="1">VLOOKUP(B77,Words!$A:$O,3,0)</f>
        <v>1</v>
      </c>
      <c r="N77" s="58" t="str">
        <f ca="1">IFERROR(UPPER(LEFT(B77,1))&amp;LOWER(RIGHT(B77,LEN(B77)-1)),"")</f>
        <v>Tomato</v>
      </c>
      <c r="O77" s="58" t="str">
        <f ca="1">IFERROR(UPPER(LEFT(C77,1))&amp;LOWER(RIGHT(C77,LEN(C77)-1)),"")</f>
        <v/>
      </c>
      <c r="P77" s="59" t="str">
        <f ca="1">IF(AND(D77&lt;&gt;"",O77&lt;&gt;""),"+ "&amp;D77,"")</f>
        <v/>
      </c>
      <c r="Q77" s="60"/>
      <c r="R77" s="56"/>
      <c r="S77" s="57">
        <f ca="1">VLOOKUP(H77,Words!$A:$O,3,0)</f>
        <v>1</v>
      </c>
      <c r="T77" s="58" t="str">
        <f ca="1">IFERROR(UPPER(LEFT(H77,1))&amp;LOWER(RIGHT(H77,LEN(H77)-1)),"")</f>
        <v>Clock</v>
      </c>
      <c r="U77" s="58" t="str">
        <f ca="1">IFERROR(UPPER(LEFT(I77,1))&amp;LOWER(RIGHT(I77,LEN(I77)-1)),"")</f>
        <v>Big ben</v>
      </c>
      <c r="V77" s="59" t="str">
        <f ca="1">IF(AND(J77&lt;&gt;"",U77&lt;&gt;""),"+ "&amp;J77,"")</f>
        <v/>
      </c>
      <c r="W77" s="60"/>
    </row>
    <row r="78" spans="1:23" x14ac:dyDescent="0.25">
      <c r="A78" s="10">
        <f t="shared" ca="1" si="28"/>
        <v>16</v>
      </c>
      <c r="B78" s="3" t="str">
        <f ca="1">OFFSET(anchor_2,A78-1,1)</f>
        <v>police</v>
      </c>
      <c r="C78" s="3" t="str">
        <f ca="1">VLOOKUP(B78,Words!$A:$O,4,0)&amp;""</f>
        <v>chasing thieves</v>
      </c>
      <c r="D78" s="42" t="str">
        <f ca="1">VLOOKUP(B78,Words!$A:$O,COLUMN(Table1[[#Headers],[Extra Points]]),0)&amp;""</f>
        <v/>
      </c>
      <c r="E78" s="10">
        <f t="shared" ca="1" si="29"/>
        <v>33</v>
      </c>
      <c r="F78" s="3"/>
      <c r="G78" s="3"/>
      <c r="H78" s="3" t="str">
        <f ca="1">OFFSET(anchor_2,E78-1,1)</f>
        <v>orange juice</v>
      </c>
      <c r="I78" s="3" t="str">
        <f ca="1">VLOOKUP(H78,Words!$A:$O,4,0)&amp;""</f>
        <v/>
      </c>
      <c r="J78" s="13" t="str" cm="1">
        <f t="array" aca="1" ref="J78" ca="1">VLOOKUP(H78,Words!$A:$O,COLUMN(Table1[Extra Points]),0)&amp;""</f>
        <v/>
      </c>
      <c r="K78" s="2"/>
      <c r="L78" s="56"/>
      <c r="M78" s="57">
        <f ca="1">VLOOKUP(B78,Words!$A:$O,3,0)</f>
        <v>2</v>
      </c>
      <c r="N78" s="58" t="str">
        <f ca="1">IFERROR(UPPER(LEFT(B78,1))&amp;LOWER(RIGHT(B78,LEN(B78)-1)),"")</f>
        <v>Police</v>
      </c>
      <c r="O78" s="58" t="str">
        <f t="shared" ref="O78:O79" ca="1" si="34">IFERROR(UPPER(LEFT(C78,1))&amp;LOWER(RIGHT(C78,LEN(C78)-1)),"")</f>
        <v>Chasing thieves</v>
      </c>
      <c r="P78" s="59" t="str">
        <f ca="1">IF(AND(D78&lt;&gt;"",O78&lt;&gt;""),"+ "&amp;D78,"")</f>
        <v/>
      </c>
      <c r="Q78" s="60"/>
      <c r="R78" s="56"/>
      <c r="S78" s="57">
        <f ca="1">VLOOKUP(H78,Words!$A:$O,3,0)</f>
        <v>2</v>
      </c>
      <c r="T78" s="58" t="str">
        <f ca="1">IFERROR(UPPER(LEFT(H78,1))&amp;LOWER(RIGHT(H78,LEN(H78)-1)),"")</f>
        <v>Orange juice</v>
      </c>
      <c r="U78" s="58" t="str">
        <f t="shared" ref="U78:U79" ca="1" si="35">IFERROR(UPPER(LEFT(I78,1))&amp;LOWER(RIGHT(I78,LEN(I78)-1)),"")</f>
        <v/>
      </c>
      <c r="V78" s="59" t="str">
        <f ca="1">IF(AND(J78&lt;&gt;"",U78&lt;&gt;""),"+ "&amp;J78,"")</f>
        <v/>
      </c>
      <c r="W78" s="60"/>
    </row>
    <row r="79" spans="1:23" x14ac:dyDescent="0.25">
      <c r="A79" s="10">
        <f t="shared" ca="1" si="28"/>
        <v>16</v>
      </c>
      <c r="B79" s="3" t="str">
        <f ca="1">OFFSET(anchor_3,A79-1,1)</f>
        <v>winter</v>
      </c>
      <c r="C79" s="3" t="str">
        <f ca="1">VLOOKUP(B79,Words!$A:$O,4,0)&amp;""</f>
        <v>christmas</v>
      </c>
      <c r="D79" s="42" t="str">
        <f ca="1">VLOOKUP(B79,Words!$A:$O,COLUMN(Table1[[#Headers],[Extra Points]]),0)&amp;""</f>
        <v/>
      </c>
      <c r="E79" s="10">
        <f t="shared" ca="1" si="29"/>
        <v>33</v>
      </c>
      <c r="F79" s="3"/>
      <c r="G79" s="3"/>
      <c r="H79" s="3" t="str">
        <f ca="1">OFFSET(anchor_3,E79-1,1)</f>
        <v>solar system</v>
      </c>
      <c r="I79" s="3" t="str">
        <f ca="1">VLOOKUP(H79,Words!$A:$O,4,0)&amp;""</f>
        <v>galaxy</v>
      </c>
      <c r="J79" s="13" t="str" cm="1">
        <f t="array" aca="1" ref="J79" ca="1">VLOOKUP(H79,Words!$A:$O,COLUMN(Table1[Extra Points]),0)&amp;""</f>
        <v/>
      </c>
      <c r="K79" s="2"/>
      <c r="L79" s="56"/>
      <c r="M79" s="57">
        <f ca="1">VLOOKUP(B79,Words!$A:$O,3,0)</f>
        <v>3</v>
      </c>
      <c r="N79" s="58" t="str">
        <f ca="1">IFERROR(UPPER(LEFT(B79,1))&amp;LOWER(RIGHT(B79,LEN(B79)-1)),"")</f>
        <v>Winter</v>
      </c>
      <c r="O79" s="58" t="str">
        <f t="shared" ca="1" si="34"/>
        <v>Christmas</v>
      </c>
      <c r="P79" s="59" t="str">
        <f ca="1">IF(AND(D79&lt;&gt;"",O79&lt;&gt;""),"+ "&amp;D79,"")</f>
        <v/>
      </c>
      <c r="Q79" s="60"/>
      <c r="R79" s="56"/>
      <c r="S79" s="57">
        <f ca="1">VLOOKUP(H79,Words!$A:$O,3,0)</f>
        <v>3</v>
      </c>
      <c r="T79" s="58" t="str">
        <f ca="1">IFERROR(UPPER(LEFT(H79,1))&amp;LOWER(RIGHT(H79,LEN(H79)-1)),"")</f>
        <v>Solar system</v>
      </c>
      <c r="U79" s="58" t="str">
        <f t="shared" ca="1" si="35"/>
        <v>Galaxy</v>
      </c>
      <c r="V79" s="59" t="str">
        <f ca="1">IF(AND(J79&lt;&gt;"",U79&lt;&gt;""),"+ "&amp;J79,"")</f>
        <v/>
      </c>
      <c r="W79" s="60"/>
    </row>
    <row r="80" spans="1:23" ht="15.75" customHeight="1" thickBot="1" x14ac:dyDescent="0.55000000000000004">
      <c r="A80" s="10">
        <f t="shared" ca="1" si="28"/>
        <v>17</v>
      </c>
      <c r="D80" s="42"/>
      <c r="E80" s="10">
        <f t="shared" ca="1" si="29"/>
        <v>34</v>
      </c>
      <c r="J80" s="13"/>
      <c r="L80" s="61"/>
      <c r="M80" s="62"/>
      <c r="N80" s="63"/>
      <c r="O80" s="64"/>
      <c r="P80" s="65"/>
      <c r="Q80" s="66"/>
      <c r="R80" s="61"/>
      <c r="S80" s="62"/>
      <c r="T80" s="63"/>
      <c r="U80" s="64"/>
      <c r="V80" s="65"/>
      <c r="W80" s="66"/>
    </row>
    <row r="81" spans="1:23" x14ac:dyDescent="0.5">
      <c r="A81" s="10">
        <f t="shared" ca="1" si="28"/>
        <v>17</v>
      </c>
      <c r="B81" s="10" t="s">
        <v>120</v>
      </c>
      <c r="C81" s="10" t="s">
        <v>122</v>
      </c>
      <c r="D81" s="41" t="s">
        <v>121</v>
      </c>
      <c r="E81" s="10">
        <f t="shared" ca="1" si="29"/>
        <v>34</v>
      </c>
      <c r="F81" s="10"/>
      <c r="G81" s="10"/>
      <c r="H81" s="10" t="s">
        <v>120</v>
      </c>
      <c r="I81" s="10" t="s">
        <v>122</v>
      </c>
      <c r="J81" s="10" t="s">
        <v>121</v>
      </c>
      <c r="L81" s="49"/>
      <c r="M81" s="50"/>
      <c r="N81" s="51"/>
      <c r="O81" s="52" t="s">
        <v>201</v>
      </c>
      <c r="P81" s="53"/>
      <c r="Q81" s="54"/>
      <c r="R81" s="49"/>
      <c r="S81" s="50"/>
      <c r="T81" s="51"/>
      <c r="U81" s="52" t="str">
        <f>+O81</f>
        <v>Grown-Ups</v>
      </c>
      <c r="V81" s="53"/>
      <c r="W81" s="54"/>
    </row>
    <row r="82" spans="1:23" x14ac:dyDescent="0.25">
      <c r="A82" s="10">
        <f t="shared" ca="1" si="28"/>
        <v>17</v>
      </c>
      <c r="B82" s="3" t="str">
        <f ca="1">OFFSET(anchor_1,A82-1,1)</f>
        <v>sea</v>
      </c>
      <c r="C82" s="3" t="str">
        <f ca="1">VLOOKUP(B82,Words!$A:$O,4,0)&amp;""</f>
        <v>waves</v>
      </c>
      <c r="D82" s="42" t="str">
        <f ca="1">VLOOKUP(B82,Words!$A:$O,COLUMN(Table1[[#Headers],[Extra Points]]),0)&amp;""</f>
        <v/>
      </c>
      <c r="E82" s="10">
        <f t="shared" ca="1" si="29"/>
        <v>34</v>
      </c>
      <c r="F82" s="3"/>
      <c r="G82" s="3"/>
      <c r="H82" s="3" t="str">
        <f ca="1">OFFSET(anchor_1,E82-1,1)</f>
        <v>car</v>
      </c>
      <c r="I82" s="3" t="str">
        <f ca="1">VLOOKUP(H82,Words!$A:$O,4,0)&amp;""</f>
        <v>racing car</v>
      </c>
      <c r="J82" s="13" t="str" cm="1">
        <f t="array" aca="1" ref="J82" ca="1">VLOOKUP(H82,Words!$A:$O,COLUMN(Table1[Extra Points]),0)&amp;""</f>
        <v/>
      </c>
      <c r="K82" s="2"/>
      <c r="L82" s="56"/>
      <c r="M82" s="57">
        <f ca="1">VLOOKUP(B82,Words!$A:$O,3,0)</f>
        <v>1</v>
      </c>
      <c r="N82" s="58" t="str">
        <f ca="1">IFERROR(UPPER(LEFT(B82,1))&amp;LOWER(RIGHT(B82,LEN(B82)-1)),"")</f>
        <v>Sea</v>
      </c>
      <c r="O82" s="58" t="str">
        <f ca="1">IFERROR(UPPER(LEFT(C82,1))&amp;LOWER(RIGHT(C82,LEN(C82)-1)),"")</f>
        <v>Waves</v>
      </c>
      <c r="P82" s="59" t="str">
        <f ca="1">IF(AND(D82&lt;&gt;"",O82&lt;&gt;""),"+ "&amp;D82,"")</f>
        <v/>
      </c>
      <c r="Q82" s="60"/>
      <c r="R82" s="56"/>
      <c r="S82" s="57">
        <f ca="1">VLOOKUP(H82,Words!$A:$O,3,0)</f>
        <v>1</v>
      </c>
      <c r="T82" s="58" t="str">
        <f ca="1">IFERROR(UPPER(LEFT(H82,1))&amp;LOWER(RIGHT(H82,LEN(H82)-1)),"")</f>
        <v>Car</v>
      </c>
      <c r="U82" s="58" t="str">
        <f ca="1">IFERROR(UPPER(LEFT(I82,1))&amp;LOWER(RIGHT(I82,LEN(I82)-1)),"")</f>
        <v>Racing car</v>
      </c>
      <c r="V82" s="59" t="str">
        <f ca="1">IF(AND(J82&lt;&gt;"",U82&lt;&gt;""),"+ "&amp;J82,"")</f>
        <v/>
      </c>
      <c r="W82" s="60"/>
    </row>
    <row r="83" spans="1:23" x14ac:dyDescent="0.25">
      <c r="A83" s="10">
        <f t="shared" ca="1" si="28"/>
        <v>17</v>
      </c>
      <c r="B83" s="3" t="str">
        <f ca="1">OFFSET(anchor_2,A83-1,1)</f>
        <v>mat</v>
      </c>
      <c r="C83" s="3" t="str">
        <f ca="1">VLOOKUP(B83,Words!$A:$O,4,0)&amp;""</f>
        <v/>
      </c>
      <c r="D83" s="42" t="str">
        <f ca="1">VLOOKUP(B83,Words!$A:$O,COLUMN(Table1[[#Headers],[Extra Points]]),0)&amp;""</f>
        <v/>
      </c>
      <c r="E83" s="10">
        <f t="shared" ca="1" si="29"/>
        <v>34</v>
      </c>
      <c r="F83" s="3"/>
      <c r="G83" s="3"/>
      <c r="H83" s="3" t="str">
        <f ca="1">OFFSET(anchor_2,E83-1,1)</f>
        <v>island</v>
      </c>
      <c r="I83" s="3" t="str">
        <f ca="1">VLOOKUP(H83,Words!$A:$O,4,0)&amp;""</f>
        <v>treasure island</v>
      </c>
      <c r="J83" s="13" t="str" cm="1">
        <f t="array" aca="1" ref="J83" ca="1">VLOOKUP(H83,Words!$A:$O,COLUMN(Table1[Extra Points]),0)&amp;""</f>
        <v/>
      </c>
      <c r="K83" s="2"/>
      <c r="L83" s="56"/>
      <c r="M83" s="57">
        <f ca="1">VLOOKUP(B83,Words!$A:$O,3,0)</f>
        <v>2</v>
      </c>
      <c r="N83" s="58" t="str">
        <f ca="1">IFERROR(UPPER(LEFT(B83,1))&amp;LOWER(RIGHT(B83,LEN(B83)-1)),"")</f>
        <v>Mat</v>
      </c>
      <c r="O83" s="58" t="str">
        <f t="shared" ref="O83:O84" ca="1" si="36">IFERROR(UPPER(LEFT(C83,1))&amp;LOWER(RIGHT(C83,LEN(C83)-1)),"")</f>
        <v/>
      </c>
      <c r="P83" s="59" t="str">
        <f ca="1">IF(AND(D83&lt;&gt;"",O83&lt;&gt;""),"+ "&amp;D83,"")</f>
        <v/>
      </c>
      <c r="Q83" s="60"/>
      <c r="R83" s="56"/>
      <c r="S83" s="57">
        <f ca="1">VLOOKUP(H83,Words!$A:$O,3,0)</f>
        <v>2</v>
      </c>
      <c r="T83" s="58" t="str">
        <f ca="1">IFERROR(UPPER(LEFT(H83,1))&amp;LOWER(RIGHT(H83,LEN(H83)-1)),"")</f>
        <v>Island</v>
      </c>
      <c r="U83" s="58" t="str">
        <f t="shared" ref="U83:U84" ca="1" si="37">IFERROR(UPPER(LEFT(I83,1))&amp;LOWER(RIGHT(I83,LEN(I83)-1)),"")</f>
        <v>Treasure island</v>
      </c>
      <c r="V83" s="59" t="str">
        <f ca="1">IF(AND(J83&lt;&gt;"",U83&lt;&gt;""),"+ "&amp;J83,"")</f>
        <v/>
      </c>
      <c r="W83" s="60"/>
    </row>
    <row r="84" spans="1:23" x14ac:dyDescent="0.25">
      <c r="A84" s="10">
        <f t="shared" ca="1" si="28"/>
        <v>17</v>
      </c>
      <c r="B84" s="3" t="str">
        <f ca="1">OFFSET(anchor_3,A84-1,1)</f>
        <v>autumn</v>
      </c>
      <c r="C84" s="3" t="str">
        <f ca="1">VLOOKUP(B84,Words!$A:$O,4,0)&amp;""</f>
        <v>brown leaves</v>
      </c>
      <c r="D84" s="42" t="str">
        <f ca="1">VLOOKUP(B84,Words!$A:$O,COLUMN(Table1[[#Headers],[Extra Points]]),0)&amp;""</f>
        <v/>
      </c>
      <c r="E84" s="10">
        <f t="shared" ca="1" si="29"/>
        <v>34</v>
      </c>
      <c r="F84" s="3"/>
      <c r="G84" s="3"/>
      <c r="H84" s="3" t="str">
        <f ca="1">OFFSET(anchor_3,E84-1,1)</f>
        <v>mole</v>
      </c>
      <c r="I84" s="3" t="str">
        <f ca="1">VLOOKUP(H84,Words!$A:$O,4,0)&amp;""</f>
        <v/>
      </c>
      <c r="J84" s="13" t="str" cm="1">
        <f t="array" aca="1" ref="J84" ca="1">VLOOKUP(H84,Words!$A:$O,COLUMN(Table1[Extra Points]),0)&amp;""</f>
        <v/>
      </c>
      <c r="K84" s="2"/>
      <c r="L84" s="56"/>
      <c r="M84" s="57">
        <f ca="1">VLOOKUP(B84,Words!$A:$O,3,0)</f>
        <v>3</v>
      </c>
      <c r="N84" s="58" t="str">
        <f ca="1">IFERROR(UPPER(LEFT(B84,1))&amp;LOWER(RIGHT(B84,LEN(B84)-1)),"")</f>
        <v>Autumn</v>
      </c>
      <c r="O84" s="58" t="str">
        <f t="shared" ca="1" si="36"/>
        <v>Brown leaves</v>
      </c>
      <c r="P84" s="59" t="str">
        <f ca="1">IF(AND(D84&lt;&gt;"",O84&lt;&gt;""),"+ "&amp;D84,"")</f>
        <v/>
      </c>
      <c r="Q84" s="60"/>
      <c r="R84" s="56"/>
      <c r="S84" s="57">
        <f ca="1">VLOOKUP(H84,Words!$A:$O,3,0)</f>
        <v>3</v>
      </c>
      <c r="T84" s="58" t="str">
        <f ca="1">IFERROR(UPPER(LEFT(H84,1))&amp;LOWER(RIGHT(H84,LEN(H84)-1)),"")</f>
        <v>Mole</v>
      </c>
      <c r="U84" s="58" t="str">
        <f t="shared" ca="1" si="37"/>
        <v/>
      </c>
      <c r="V84" s="59" t="str">
        <f ca="1">IF(AND(J84&lt;&gt;"",U84&lt;&gt;""),"+ "&amp;J84,"")</f>
        <v/>
      </c>
      <c r="W84" s="60"/>
    </row>
    <row r="85" spans="1:23" ht="15.75" customHeight="1" thickBot="1" x14ac:dyDescent="0.55000000000000004">
      <c r="A85" s="10">
        <f t="shared" ca="1" si="28"/>
        <v>18</v>
      </c>
      <c r="D85" s="42"/>
      <c r="E85" s="10">
        <f t="shared" ca="1" si="29"/>
        <v>35</v>
      </c>
      <c r="J85" s="13"/>
      <c r="L85" s="61"/>
      <c r="M85" s="62"/>
      <c r="N85" s="63"/>
      <c r="O85" s="64"/>
      <c r="P85" s="65"/>
      <c r="Q85" s="66"/>
      <c r="R85" s="61"/>
      <c r="S85" s="62"/>
      <c r="T85" s="63"/>
      <c r="U85" s="64"/>
      <c r="V85" s="65"/>
      <c r="W85" s="66"/>
    </row>
  </sheetData>
  <pageMargins left="0.23622047244094491" right="0.23622047244094491" top="0.74803149606299213" bottom="0.74803149606299213" header="0" footer="0"/>
  <pageSetup paperSize="9" scale="57" fitToHeight="0" orientation="portrait" r:id="rId1"/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A2A9-617C-44E7-94BC-FF682D6D8727}">
  <dimension ref="A1:P104"/>
  <sheetViews>
    <sheetView showGridLines="0" tabSelected="1" topLeftCell="E1" zoomScale="55" zoomScaleNormal="55" zoomScalePageLayoutView="40" workbookViewId="0">
      <selection activeCell="P6" sqref="P6"/>
    </sheetView>
  </sheetViews>
  <sheetFormatPr defaultRowHeight="15" x14ac:dyDescent="0.25"/>
  <cols>
    <col min="1" max="3" width="0" hidden="1" customWidth="1"/>
    <col min="4" max="4" width="20.5703125" hidden="1" customWidth="1"/>
    <col min="5" max="5" width="4.5703125" customWidth="1"/>
    <col min="6" max="6" width="7.140625" customWidth="1"/>
    <col min="7" max="7" width="37.42578125" customWidth="1"/>
    <col min="9" max="9" width="4.7109375" customWidth="1"/>
    <col min="10" max="10" width="6.42578125" customWidth="1"/>
    <col min="11" max="11" width="37.42578125" customWidth="1"/>
    <col min="12" max="12" width="4" customWidth="1"/>
  </cols>
  <sheetData>
    <row r="1" spans="1:16" s="1" customFormat="1" ht="36" x14ac:dyDescent="0.55000000000000004">
      <c r="A1" t="s">
        <v>279</v>
      </c>
      <c r="B1">
        <v>13</v>
      </c>
      <c r="C1" s="10">
        <f ca="1">IF(ROW(D1)=1,1,IF(MOD(ROW(C1),8)=0,OFFSET(C1,-1,0)+1,OFFSET(C1,-1,0)))</f>
        <v>1</v>
      </c>
      <c r="D1" s="10" t="s">
        <v>120</v>
      </c>
      <c r="E1" s="4"/>
      <c r="F1" s="35"/>
      <c r="G1" s="33"/>
      <c r="H1" s="5"/>
      <c r="I1" s="4"/>
      <c r="J1" s="35"/>
      <c r="K1" s="44" t="s">
        <v>201</v>
      </c>
      <c r="L1" s="5"/>
    </row>
    <row r="2" spans="1:16" s="1" customFormat="1" ht="45.75" x14ac:dyDescent="0.25">
      <c r="C2" s="10">
        <f t="shared" ref="C2:C65" ca="1" si="0">IF(ROW(D2)=1,1,IF(MOD(ROW(C2),8)=0,OFFSET(C2,-1,0)+1,OFFSET(C2,-1,0)))</f>
        <v>1</v>
      </c>
      <c r="D2" s="3" t="str">
        <f ca="1">OFFSET(anchor_1,C2-1,1)</f>
        <v>candle</v>
      </c>
      <c r="E2" s="6"/>
      <c r="F2" s="37">
        <f ca="1">VLOOKUP($D2,Words!$A:$O,COLUMN(Table1[[#Headers],[Point Drawing]]),0)</f>
        <v>1</v>
      </c>
      <c r="G2" s="38" t="str">
        <f ca="1">+LEFT(D2,truncate)</f>
        <v>candle</v>
      </c>
      <c r="H2" s="39"/>
      <c r="I2" s="40"/>
      <c r="J2" s="37">
        <f ca="1">VLOOKUP($D2,Words!$A:$O,COLUMN(Table1[[#Headers],[Point Drawing]]),0)</f>
        <v>1</v>
      </c>
      <c r="K2" s="37" t="str">
        <f ca="1">VLOOKUP($D2,Words!$A:$O,COLUMN(Table1[[#Headers],[Grownups Line 1]]),0)</f>
        <v>birthday</v>
      </c>
      <c r="L2" s="7"/>
    </row>
    <row r="3" spans="1:16" s="1" customFormat="1" ht="45.75" x14ac:dyDescent="0.25">
      <c r="C3" s="10">
        <f t="shared" ca="1" si="0"/>
        <v>1</v>
      </c>
      <c r="D3" s="3"/>
      <c r="E3" s="6"/>
      <c r="F3" s="37"/>
      <c r="G3" s="38" t="str">
        <f ca="1">MID(D2,truncate+1,200)&amp;""</f>
        <v/>
      </c>
      <c r="H3" s="39"/>
      <c r="I3" s="40"/>
      <c r="J3" s="37"/>
      <c r="K3" s="37" t="str">
        <f ca="1">VLOOKUP($D2,Words!$A:$O,COLUMN(Table1[[#Headers],[Grownups Line 2]]),0)&amp;""</f>
        <v/>
      </c>
      <c r="L3" s="7"/>
    </row>
    <row r="4" spans="1:16" s="1" customFormat="1" ht="45.75" x14ac:dyDescent="0.25">
      <c r="C4" s="10">
        <f t="shared" ca="1" si="0"/>
        <v>1</v>
      </c>
      <c r="D4" s="3" t="str">
        <f ca="1">OFFSET(anchor_2,C4-1,1)</f>
        <v>glass of water</v>
      </c>
      <c r="E4" s="6"/>
      <c r="F4" s="37">
        <f ca="1">VLOOKUP($D4,Words!$A:$O,COLUMN(Table1[[#Headers],[Point Drawing]]),0)</f>
        <v>2</v>
      </c>
      <c r="G4" s="38" t="str">
        <f ca="1">+LEFT(D4,truncate)</f>
        <v>glass of wate</v>
      </c>
      <c r="H4" s="39"/>
      <c r="I4" s="40"/>
      <c r="J4" s="37">
        <f ca="1">VLOOKUP($D4,Words!$A:$O,COLUMN(Table1[[#Headers],[Point Drawing]]),0)</f>
        <v>2</v>
      </c>
      <c r="K4" s="37" t="str">
        <f ca="1">VLOOKUP($D4,Words!$A:$O,COLUMN(Table1[[#Headers],[Grownups Line 1]]),0)</f>
        <v xml:space="preserve">glass of water </v>
      </c>
      <c r="L4" s="7"/>
    </row>
    <row r="5" spans="1:16" s="1" customFormat="1" ht="45.75" x14ac:dyDescent="0.25">
      <c r="C5" s="10">
        <f t="shared" ca="1" si="0"/>
        <v>1</v>
      </c>
      <c r="D5" s="3"/>
      <c r="E5" s="6"/>
      <c r="F5" s="37"/>
      <c r="G5" s="38" t="str">
        <f ca="1">MID(D4,truncate+1,200)&amp;""</f>
        <v>r</v>
      </c>
      <c r="H5" s="39"/>
      <c r="I5" s="40"/>
      <c r="J5" s="37"/>
      <c r="K5" s="37" t="str">
        <f ca="1">VLOOKUP($D4,Words!$A:$O,COLUMN(Table1[[#Headers],[Grownups Line 2]]),0)&amp;""</f>
        <v/>
      </c>
      <c r="L5" s="7"/>
    </row>
    <row r="6" spans="1:16" s="1" customFormat="1" ht="45.75" x14ac:dyDescent="0.25">
      <c r="C6" s="10">
        <f t="shared" ca="1" si="0"/>
        <v>1</v>
      </c>
      <c r="D6" s="3" t="str">
        <f ca="1">OFFSET(anchor_3,C6-1,1)</f>
        <v>strawberry</v>
      </c>
      <c r="E6" s="6"/>
      <c r="F6" s="37">
        <f ca="1">VLOOKUP($D6,Words!$A:$O,COLUMN(Table1[[#Headers],[Point Drawing]]),0)</f>
        <v>3</v>
      </c>
      <c r="G6" s="38" t="str">
        <f ca="1">+LEFT(D6,truncate)</f>
        <v>strawberry</v>
      </c>
      <c r="H6" s="39"/>
      <c r="I6" s="40"/>
      <c r="J6" s="37">
        <f ca="1">VLOOKUP($D6,Words!$A:$O,COLUMN(Table1[[#Headers],[Point Drawing]]),0)</f>
        <v>3</v>
      </c>
      <c r="K6" s="37" t="str">
        <f ca="1">VLOOKUP($D6,Words!$A:$O,COLUMN(Table1[[#Headers],[Grownups Line 1]]),0)</f>
        <v>strawberry</v>
      </c>
      <c r="L6" s="7"/>
      <c r="P6" s="1" t="s">
        <v>352</v>
      </c>
    </row>
    <row r="7" spans="1:16" s="1" customFormat="1" ht="36" customHeight="1" x14ac:dyDescent="0.25">
      <c r="C7" s="10">
        <f t="shared" ca="1" si="0"/>
        <v>1</v>
      </c>
      <c r="D7" s="3"/>
      <c r="E7" s="6"/>
      <c r="F7" s="37"/>
      <c r="G7" s="38" t="str">
        <f ca="1">MID(D6,truncate+1,200)&amp;""</f>
        <v/>
      </c>
      <c r="H7" s="39"/>
      <c r="I7" s="40"/>
      <c r="J7" s="37"/>
      <c r="K7" s="37" t="str">
        <f ca="1">VLOOKUP($D6,Words!$A:$O,COLUMN(Table1[[#Headers],[Grownups Line 2]]),0)&amp;""</f>
        <v/>
      </c>
      <c r="L7" s="7"/>
    </row>
    <row r="8" spans="1:16" s="1" customFormat="1" ht="23.25" customHeight="1" thickBot="1" x14ac:dyDescent="0.3">
      <c r="C8" s="10">
        <f t="shared" ca="1" si="0"/>
        <v>2</v>
      </c>
      <c r="D8" s="3"/>
      <c r="E8" s="6"/>
      <c r="F8" s="37"/>
      <c r="G8" s="38"/>
      <c r="H8" s="39"/>
      <c r="I8" s="40"/>
      <c r="J8" s="37"/>
      <c r="K8" s="37"/>
      <c r="L8" s="7"/>
    </row>
    <row r="9" spans="1:16" s="1" customFormat="1" ht="36" x14ac:dyDescent="0.55000000000000004">
      <c r="C9" s="10">
        <f t="shared" ca="1" si="0"/>
        <v>2</v>
      </c>
      <c r="D9" s="10" t="s">
        <v>120</v>
      </c>
      <c r="E9" s="4"/>
      <c r="F9" s="35"/>
      <c r="G9" s="33"/>
      <c r="H9" s="5"/>
      <c r="I9" s="4"/>
      <c r="J9" s="35"/>
      <c r="K9" s="44" t="s">
        <v>201</v>
      </c>
      <c r="L9" s="5"/>
    </row>
    <row r="10" spans="1:16" s="1" customFormat="1" ht="45.75" x14ac:dyDescent="0.25">
      <c r="C10" s="10">
        <f t="shared" ca="1" si="0"/>
        <v>2</v>
      </c>
      <c r="D10" s="3" t="str">
        <f ca="1">OFFSET(anchor_1,C10-1,1)</f>
        <v>castle</v>
      </c>
      <c r="E10" s="6"/>
      <c r="F10" s="37">
        <f ca="1">VLOOKUP($D10,Words!$A:$O,COLUMN(Table1[[#Headers],[Point Drawing]]),0)</f>
        <v>1</v>
      </c>
      <c r="G10" s="38" t="str">
        <f ca="1">+LEFT(D10,truncate)</f>
        <v>castle</v>
      </c>
      <c r="H10" s="39"/>
      <c r="I10" s="40"/>
      <c r="J10" s="37">
        <f ca="1">VLOOKUP($D10,Words!$A:$O,COLUMN(Table1[[#Headers],[Point Drawing]]),0)</f>
        <v>1</v>
      </c>
      <c r="K10" s="37" t="str">
        <f ca="1">VLOOKUP($D10,Words!$A:$O,COLUMN(Table1[[#Headers],[Grownups Line 1]]),0)</f>
        <v>knight</v>
      </c>
      <c r="L10" s="7"/>
    </row>
    <row r="11" spans="1:16" s="1" customFormat="1" ht="45.75" x14ac:dyDescent="0.25">
      <c r="C11" s="10">
        <f t="shared" ca="1" si="0"/>
        <v>2</v>
      </c>
      <c r="D11" s="3"/>
      <c r="E11" s="6"/>
      <c r="F11" s="37"/>
      <c r="G11" s="38" t="str">
        <f ca="1">MID(D10,truncate+1,200)&amp;""</f>
        <v/>
      </c>
      <c r="H11" s="39"/>
      <c r="I11" s="40"/>
      <c r="J11" s="37"/>
      <c r="K11" s="37" t="str">
        <f ca="1">VLOOKUP($D10,Words!$A:$O,COLUMN(Table1[[#Headers],[Grownups Line 2]]),0)&amp;""</f>
        <v/>
      </c>
      <c r="L11" s="7"/>
    </row>
    <row r="12" spans="1:16" s="1" customFormat="1" ht="45.75" x14ac:dyDescent="0.25">
      <c r="C12" s="10">
        <f t="shared" ca="1" si="0"/>
        <v>2</v>
      </c>
      <c r="D12" s="3" t="str">
        <f ca="1">OFFSET(anchor_2,C12-1,1)</f>
        <v>lion</v>
      </c>
      <c r="E12" s="6"/>
      <c r="F12" s="37">
        <f ca="1">VLOOKUP($D12,Words!$A:$O,COLUMN(Table1[[#Headers],[Point Drawing]]),0)</f>
        <v>2</v>
      </c>
      <c r="G12" s="38" t="str">
        <f ca="1">+LEFT(D12,truncate)</f>
        <v>lion</v>
      </c>
      <c r="H12" s="39"/>
      <c r="I12" s="40"/>
      <c r="J12" s="37">
        <f ca="1">VLOOKUP($D12,Words!$A:$O,COLUMN(Table1[[#Headers],[Point Drawing]]),0)</f>
        <v>2</v>
      </c>
      <c r="K12" s="37" t="str">
        <f ca="1">VLOOKUP($D12,Words!$A:$O,COLUMN(Table1[[#Headers],[Grownups Line 1]]),0)</f>
        <v>sea lion</v>
      </c>
      <c r="L12" s="7"/>
    </row>
    <row r="13" spans="1:16" s="1" customFormat="1" ht="45.75" x14ac:dyDescent="0.25">
      <c r="C13" s="10">
        <f t="shared" ca="1" si="0"/>
        <v>2</v>
      </c>
      <c r="D13" s="3"/>
      <c r="E13" s="6"/>
      <c r="F13" s="37"/>
      <c r="G13" s="38" t="str">
        <f ca="1">MID(D12,truncate+1,200)&amp;""</f>
        <v/>
      </c>
      <c r="H13" s="39"/>
      <c r="I13" s="40"/>
      <c r="J13" s="37"/>
      <c r="K13" s="37" t="str">
        <f ca="1">VLOOKUP($D12,Words!$A:$O,COLUMN(Table1[[#Headers],[Grownups Line 2]]),0)&amp;""</f>
        <v/>
      </c>
      <c r="L13" s="7"/>
    </row>
    <row r="14" spans="1:16" s="1" customFormat="1" ht="45.75" x14ac:dyDescent="0.25">
      <c r="C14" s="10">
        <f t="shared" ca="1" si="0"/>
        <v>2</v>
      </c>
      <c r="D14" s="3" t="str">
        <f ca="1">OFFSET(anchor_3,C14-1,1)</f>
        <v>summer</v>
      </c>
      <c r="E14" s="6"/>
      <c r="F14" s="37">
        <f ca="1">VLOOKUP($D14,Words!$A:$O,COLUMN(Table1[[#Headers],[Point Drawing]]),0)</f>
        <v>3</v>
      </c>
      <c r="G14" s="38" t="str">
        <f ca="1">+LEFT(D14,truncate)</f>
        <v>summer</v>
      </c>
      <c r="H14" s="39"/>
      <c r="I14" s="40"/>
      <c r="J14" s="37">
        <f ca="1">VLOOKUP($D14,Words!$A:$O,COLUMN(Table1[[#Headers],[Point Drawing]]),0)</f>
        <v>3</v>
      </c>
      <c r="K14" s="37" t="str">
        <f ca="1">VLOOKUP($D14,Words!$A:$O,COLUMN(Table1[[#Headers],[Grownups Line 1]]),0)</f>
        <v>summer</v>
      </c>
      <c r="L14" s="7"/>
    </row>
    <row r="15" spans="1:16" s="1" customFormat="1" ht="36" customHeight="1" x14ac:dyDescent="0.25">
      <c r="C15" s="10">
        <f t="shared" ca="1" si="0"/>
        <v>2</v>
      </c>
      <c r="D15" s="3"/>
      <c r="E15" s="6"/>
      <c r="F15" s="37"/>
      <c r="G15" s="38" t="str">
        <f ca="1">MID(D14,truncate+1,200)&amp;""</f>
        <v/>
      </c>
      <c r="H15" s="39"/>
      <c r="I15" s="40"/>
      <c r="J15" s="37"/>
      <c r="K15" s="37" t="str">
        <f ca="1">VLOOKUP($D14,Words!$A:$O,COLUMN(Table1[[#Headers],[Grownups Line 2]]),0)&amp;""</f>
        <v/>
      </c>
      <c r="L15" s="7"/>
    </row>
    <row r="16" spans="1:16" s="1" customFormat="1" ht="15.75" customHeight="1" thickBot="1" x14ac:dyDescent="0.6">
      <c r="C16" s="10">
        <f t="shared" ca="1" si="0"/>
        <v>3</v>
      </c>
      <c r="D16" s="11"/>
      <c r="E16" s="8"/>
      <c r="F16" s="36"/>
      <c r="G16" s="34"/>
      <c r="H16" s="9"/>
      <c r="I16" s="8"/>
      <c r="J16" s="36"/>
      <c r="K16" s="12"/>
      <c r="L16" s="9"/>
    </row>
    <row r="17" spans="3:12" s="1" customFormat="1" ht="36" x14ac:dyDescent="0.55000000000000004">
      <c r="C17" s="10">
        <f t="shared" ca="1" si="0"/>
        <v>3</v>
      </c>
      <c r="D17" s="10" t="s">
        <v>120</v>
      </c>
      <c r="E17" s="4"/>
      <c r="F17" s="35"/>
      <c r="G17" s="33"/>
      <c r="H17" s="5"/>
      <c r="I17" s="4"/>
      <c r="J17" s="35"/>
      <c r="K17" s="44" t="s">
        <v>201</v>
      </c>
      <c r="L17" s="5"/>
    </row>
    <row r="18" spans="3:12" s="1" customFormat="1" ht="45.75" x14ac:dyDescent="0.25">
      <c r="C18" s="10">
        <f t="shared" ca="1" si="0"/>
        <v>3</v>
      </c>
      <c r="D18" s="3" t="str">
        <f ca="1">OFFSET(anchor_1,C18-1,1)</f>
        <v>cloud</v>
      </c>
      <c r="E18" s="6"/>
      <c r="F18" s="37">
        <f ca="1">VLOOKUP($D18,Words!$A:$O,COLUMN(Table1[[#Headers],[Point Drawing]]),0)</f>
        <v>1</v>
      </c>
      <c r="G18" s="38" t="str">
        <f ca="1">+LEFT(D18,truncate)</f>
        <v>cloud</v>
      </c>
      <c r="H18" s="39"/>
      <c r="I18" s="40"/>
      <c r="J18" s="37">
        <f ca="1">VLOOKUP($D18,Words!$A:$O,COLUMN(Table1[[#Headers],[Point Drawing]]),0)</f>
        <v>1</v>
      </c>
      <c r="K18" s="37" t="str">
        <f ca="1">VLOOKUP($D18,Words!$A:$O,COLUMN(Table1[[#Headers],[Grownups Line 1]]),0)</f>
        <v>Stormy cloud</v>
      </c>
      <c r="L18" s="7"/>
    </row>
    <row r="19" spans="3:12" s="1" customFormat="1" ht="45.75" x14ac:dyDescent="0.25">
      <c r="C19" s="10">
        <f t="shared" ca="1" si="0"/>
        <v>3</v>
      </c>
      <c r="D19" s="3"/>
      <c r="E19" s="6"/>
      <c r="F19" s="37"/>
      <c r="G19" s="38" t="str">
        <f ca="1">MID(D18,truncate+1,200)&amp;""</f>
        <v/>
      </c>
      <c r="H19" s="39"/>
      <c r="I19" s="40"/>
      <c r="J19" s="37"/>
      <c r="K19" s="37" t="str">
        <f ca="1">VLOOKUP($D18,Words!$A:$O,COLUMN(Table1[[#Headers],[Grownups Line 2]]),0)&amp;""</f>
        <v/>
      </c>
      <c r="L19" s="7"/>
    </row>
    <row r="20" spans="3:12" s="1" customFormat="1" ht="45.75" x14ac:dyDescent="0.25">
      <c r="C20" s="10">
        <f t="shared" ca="1" si="0"/>
        <v>3</v>
      </c>
      <c r="D20" s="3" t="str">
        <f ca="1">OFFSET(anchor_2,C20-1,1)</f>
        <v>ice cream</v>
      </c>
      <c r="E20" s="6"/>
      <c r="F20" s="37">
        <f ca="1">VLOOKUP($D20,Words!$A:$O,COLUMN(Table1[[#Headers],[Point Drawing]]),0)</f>
        <v>2</v>
      </c>
      <c r="G20" s="38" t="str">
        <f ca="1">+LEFT(D20,truncate)</f>
        <v>ice cream</v>
      </c>
      <c r="H20" s="39"/>
      <c r="I20" s="40"/>
      <c r="J20" s="37">
        <f ca="1">VLOOKUP($D20,Words!$A:$O,COLUMN(Table1[[#Headers],[Point Drawing]]),0)</f>
        <v>2</v>
      </c>
      <c r="K20" s="37" t="str">
        <f ca="1">VLOOKUP($D20,Words!$A:$O,COLUMN(Table1[[#Headers],[Grownups Line 1]]),0)</f>
        <v>ice cream</v>
      </c>
      <c r="L20" s="7"/>
    </row>
    <row r="21" spans="3:12" s="1" customFormat="1" ht="45.75" x14ac:dyDescent="0.25">
      <c r="C21" s="10">
        <f t="shared" ca="1" si="0"/>
        <v>3</v>
      </c>
      <c r="D21" s="3"/>
      <c r="E21" s="6"/>
      <c r="F21" s="37"/>
      <c r="G21" s="38" t="str">
        <f ca="1">MID(D20,truncate+1,200)&amp;""</f>
        <v/>
      </c>
      <c r="H21" s="39"/>
      <c r="I21" s="40"/>
      <c r="J21" s="37"/>
      <c r="K21" s="37" t="str">
        <f ca="1">VLOOKUP($D20,Words!$A:$O,COLUMN(Table1[[#Headers],[Grownups Line 2]]),0)&amp;""</f>
        <v/>
      </c>
      <c r="L21" s="7"/>
    </row>
    <row r="22" spans="3:12" s="1" customFormat="1" ht="45.75" x14ac:dyDescent="0.25">
      <c r="C22" s="10">
        <f t="shared" ca="1" si="0"/>
        <v>3</v>
      </c>
      <c r="D22" s="3" t="str">
        <f ca="1">OFFSET(anchor_3,C22-1,1)</f>
        <v>train tracks</v>
      </c>
      <c r="E22" s="6"/>
      <c r="F22" s="37">
        <f ca="1">VLOOKUP($D22,Words!$A:$O,COLUMN(Table1[[#Headers],[Point Drawing]]),0)</f>
        <v>3</v>
      </c>
      <c r="G22" s="38" t="str">
        <f ca="1">+LEFT(D22,truncate)</f>
        <v>train tracks</v>
      </c>
      <c r="H22" s="39"/>
      <c r="I22" s="40"/>
      <c r="J22" s="37">
        <f ca="1">VLOOKUP($D22,Words!$A:$O,COLUMN(Table1[[#Headers],[Point Drawing]]),0)</f>
        <v>3</v>
      </c>
      <c r="K22" s="37" t="str">
        <f ca="1">VLOOKUP($D22,Words!$A:$O,COLUMN(Table1[[#Headers],[Grownups Line 1]]),0)</f>
        <v xml:space="preserve">train crossing </v>
      </c>
      <c r="L22" s="7"/>
    </row>
    <row r="23" spans="3:12" s="1" customFormat="1" ht="36" customHeight="1" x14ac:dyDescent="0.25">
      <c r="C23" s="10">
        <f t="shared" ca="1" si="0"/>
        <v>3</v>
      </c>
      <c r="D23" s="3"/>
      <c r="E23" s="6"/>
      <c r="F23" s="37"/>
      <c r="G23" s="38" t="str">
        <f ca="1">MID(D22,truncate+1,200)&amp;""</f>
        <v/>
      </c>
      <c r="H23" s="39"/>
      <c r="I23" s="40"/>
      <c r="J23" s="37"/>
      <c r="K23" s="37" t="str">
        <f ca="1">VLOOKUP($D22,Words!$A:$O,COLUMN(Table1[[#Headers],[Grownups Line 2]]),0)&amp;""</f>
        <v/>
      </c>
      <c r="L23" s="7"/>
    </row>
    <row r="24" spans="3:12" s="1" customFormat="1" ht="15.75" customHeight="1" thickBot="1" x14ac:dyDescent="0.6">
      <c r="C24" s="10">
        <f t="shared" ca="1" si="0"/>
        <v>4</v>
      </c>
      <c r="D24" s="11"/>
      <c r="E24" s="8"/>
      <c r="F24" s="36"/>
      <c r="G24" s="34"/>
      <c r="H24" s="9"/>
      <c r="I24" s="8"/>
      <c r="J24" s="36"/>
      <c r="K24" s="12"/>
      <c r="L24" s="9"/>
    </row>
    <row r="25" spans="3:12" s="1" customFormat="1" ht="36" x14ac:dyDescent="0.55000000000000004">
      <c r="C25" s="10">
        <f t="shared" ca="1" si="0"/>
        <v>4</v>
      </c>
      <c r="D25" s="10" t="s">
        <v>120</v>
      </c>
      <c r="E25" s="4"/>
      <c r="F25" s="35"/>
      <c r="G25" s="33"/>
      <c r="H25" s="5"/>
      <c r="I25" s="4"/>
      <c r="J25" s="35"/>
      <c r="K25" s="44" t="s">
        <v>201</v>
      </c>
      <c r="L25" s="5"/>
    </row>
    <row r="26" spans="3:12" s="1" customFormat="1" ht="45.75" x14ac:dyDescent="0.25">
      <c r="C26" s="10">
        <f t="shared" ca="1" si="0"/>
        <v>4</v>
      </c>
      <c r="D26" s="3" t="str">
        <f ca="1">OFFSET(anchor_1,C26-1,1)</f>
        <v>snow</v>
      </c>
      <c r="E26" s="6"/>
      <c r="F26" s="37">
        <f ca="1">VLOOKUP($D26,Words!$A:$O,COLUMN(Table1[[#Headers],[Point Drawing]]),0)</f>
        <v>1</v>
      </c>
      <c r="G26" s="38" t="str">
        <f ca="1">+LEFT(D26,truncate)</f>
        <v>snow</v>
      </c>
      <c r="H26" s="39"/>
      <c r="I26" s="40"/>
      <c r="J26" s="37">
        <f ca="1">VLOOKUP($D26,Words!$A:$O,COLUMN(Table1[[#Headers],[Point Drawing]]),0)</f>
        <v>1</v>
      </c>
      <c r="K26" s="37" t="str">
        <f ca="1">VLOOKUP($D26,Words!$A:$O,COLUMN(Table1[[#Headers],[Grownups Line 1]]),0)</f>
        <v>skiing</v>
      </c>
      <c r="L26" s="7"/>
    </row>
    <row r="27" spans="3:12" s="1" customFormat="1" ht="45.75" x14ac:dyDescent="0.25">
      <c r="C27" s="10">
        <f t="shared" ca="1" si="0"/>
        <v>4</v>
      </c>
      <c r="D27" s="3"/>
      <c r="E27" s="6"/>
      <c r="F27" s="37"/>
      <c r="G27" s="38" t="str">
        <f ca="1">MID(D26,truncate+1,200)&amp;""</f>
        <v/>
      </c>
      <c r="H27" s="39"/>
      <c r="I27" s="40"/>
      <c r="J27" s="37"/>
      <c r="K27" s="37" t="str">
        <f ca="1">VLOOKUP($D26,Words!$A:$O,COLUMN(Table1[[#Headers],[Grownups Line 2]]),0)&amp;""</f>
        <v/>
      </c>
      <c r="L27" s="7"/>
    </row>
    <row r="28" spans="3:12" s="1" customFormat="1" ht="45.75" x14ac:dyDescent="0.25">
      <c r="C28" s="10">
        <f t="shared" ca="1" si="0"/>
        <v>4</v>
      </c>
      <c r="D28" s="3" t="str">
        <f ca="1">OFFSET(anchor_2,C28-1,1)</f>
        <v>horse</v>
      </c>
      <c r="E28" s="6"/>
      <c r="F28" s="37">
        <f ca="1">VLOOKUP($D28,Words!$A:$O,COLUMN(Table1[[#Headers],[Point Drawing]]),0)</f>
        <v>2</v>
      </c>
      <c r="G28" s="38" t="str">
        <f ca="1">+LEFT(D28,truncate)</f>
        <v>horse</v>
      </c>
      <c r="H28" s="39"/>
      <c r="I28" s="40"/>
      <c r="J28" s="37">
        <f ca="1">VLOOKUP($D28,Words!$A:$O,COLUMN(Table1[[#Headers],[Point Drawing]]),0)</f>
        <v>2</v>
      </c>
      <c r="K28" s="37" t="str">
        <f ca="1">VLOOKUP($D28,Words!$A:$O,COLUMN(Table1[[#Headers],[Grownups Line 1]]),0)</f>
        <v>rocking horse</v>
      </c>
      <c r="L28" s="7"/>
    </row>
    <row r="29" spans="3:12" s="1" customFormat="1" ht="45.75" x14ac:dyDescent="0.25">
      <c r="C29" s="10">
        <f t="shared" ca="1" si="0"/>
        <v>4</v>
      </c>
      <c r="D29" s="3"/>
      <c r="E29" s="6"/>
      <c r="F29" s="37"/>
      <c r="G29" s="38" t="str">
        <f ca="1">MID(D28,truncate+1,200)&amp;""</f>
        <v/>
      </c>
      <c r="H29" s="39"/>
      <c r="I29" s="40"/>
      <c r="J29" s="37"/>
      <c r="K29" s="37" t="str">
        <f ca="1">VLOOKUP($D28,Words!$A:$O,COLUMN(Table1[[#Headers],[Grownups Line 2]]),0)&amp;""</f>
        <v/>
      </c>
      <c r="L29" s="7"/>
    </row>
    <row r="30" spans="3:12" s="1" customFormat="1" ht="45.75" x14ac:dyDescent="0.25">
      <c r="C30" s="10">
        <f t="shared" ca="1" si="0"/>
        <v>4</v>
      </c>
      <c r="D30" s="3" t="str">
        <f ca="1">OFFSET(anchor_3,C30-1,1)</f>
        <v>zebra</v>
      </c>
      <c r="E30" s="6"/>
      <c r="F30" s="37">
        <f ca="1">VLOOKUP($D30,Words!$A:$O,COLUMN(Table1[[#Headers],[Point Drawing]]),0)</f>
        <v>3</v>
      </c>
      <c r="G30" s="38" t="str">
        <f ca="1">+LEFT(D30,truncate)</f>
        <v>zebra</v>
      </c>
      <c r="H30" s="39"/>
      <c r="I30" s="40"/>
      <c r="J30" s="37">
        <f ca="1">VLOOKUP($D30,Words!$A:$O,COLUMN(Table1[[#Headers],[Point Drawing]]),0)</f>
        <v>3</v>
      </c>
      <c r="K30" s="37" t="str">
        <f ca="1">VLOOKUP($D30,Words!$A:$O,COLUMN(Table1[[#Headers],[Grownups Line 1]]),0)</f>
        <v>zebra</v>
      </c>
      <c r="L30" s="7"/>
    </row>
    <row r="31" spans="3:12" s="1" customFormat="1" ht="36" customHeight="1" x14ac:dyDescent="0.25">
      <c r="C31" s="10">
        <f t="shared" ca="1" si="0"/>
        <v>4</v>
      </c>
      <c r="D31" s="3"/>
      <c r="E31" s="6"/>
      <c r="F31" s="37"/>
      <c r="G31" s="38" t="str">
        <f ca="1">MID(D30,truncate+1,200)&amp;""</f>
        <v/>
      </c>
      <c r="H31" s="39"/>
      <c r="I31" s="40"/>
      <c r="J31" s="37"/>
      <c r="K31" s="37" t="str">
        <f ca="1">VLOOKUP($D30,Words!$A:$O,COLUMN(Table1[[#Headers],[Grownups Line 2]]),0)&amp;""</f>
        <v/>
      </c>
      <c r="L31" s="7"/>
    </row>
    <row r="32" spans="3:12" s="1" customFormat="1" ht="15.75" customHeight="1" thickBot="1" x14ac:dyDescent="0.6">
      <c r="C32" s="10">
        <f t="shared" ca="1" si="0"/>
        <v>5</v>
      </c>
      <c r="D32" s="11"/>
      <c r="E32" s="8"/>
      <c r="F32" s="36"/>
      <c r="G32" s="34"/>
      <c r="H32" s="9"/>
      <c r="I32" s="8"/>
      <c r="J32" s="36"/>
      <c r="K32" s="12"/>
      <c r="L32" s="9"/>
    </row>
    <row r="33" spans="3:12" s="1" customFormat="1" ht="36" x14ac:dyDescent="0.55000000000000004">
      <c r="C33" s="10">
        <f t="shared" ca="1" si="0"/>
        <v>5</v>
      </c>
      <c r="D33" s="10" t="s">
        <v>120</v>
      </c>
      <c r="E33" s="4"/>
      <c r="F33" s="35"/>
      <c r="G33" s="33"/>
      <c r="H33" s="5"/>
      <c r="I33" s="4"/>
      <c r="J33" s="35"/>
      <c r="K33" s="44" t="s">
        <v>201</v>
      </c>
      <c r="L33" s="5"/>
    </row>
    <row r="34" spans="3:12" s="1" customFormat="1" ht="45.75" x14ac:dyDescent="0.25">
      <c r="C34" s="10">
        <f t="shared" ca="1" si="0"/>
        <v>5</v>
      </c>
      <c r="D34" s="3" t="str">
        <f ca="1">OFFSET(anchor_1,C34-1,1)</f>
        <v>hat</v>
      </c>
      <c r="E34" s="6"/>
      <c r="F34" s="37">
        <f ca="1">VLOOKUP($D34,Words!$A:$O,COLUMN(Table1[[#Headers],[Point Drawing]]),0)</f>
        <v>1</v>
      </c>
      <c r="G34" s="38" t="str">
        <f ca="1">+LEFT(D34,truncate)</f>
        <v>hat</v>
      </c>
      <c r="H34" s="39"/>
      <c r="I34" s="40"/>
      <c r="J34" s="37">
        <f ca="1">VLOOKUP($D34,Words!$A:$O,COLUMN(Table1[[#Headers],[Point Drawing]]),0)</f>
        <v>1</v>
      </c>
      <c r="K34" s="37" t="str">
        <f ca="1">VLOOKUP($D34,Words!$A:$O,COLUMN(Table1[[#Headers],[Grownups Line 1]]),0)</f>
        <v>magician hat</v>
      </c>
      <c r="L34" s="7"/>
    </row>
    <row r="35" spans="3:12" s="1" customFormat="1" ht="45.75" x14ac:dyDescent="0.25">
      <c r="C35" s="10">
        <f t="shared" ca="1" si="0"/>
        <v>5</v>
      </c>
      <c r="D35" s="3"/>
      <c r="E35" s="6"/>
      <c r="F35" s="37"/>
      <c r="G35" s="38" t="str">
        <f ca="1">MID(D34,truncate+1,200)&amp;""</f>
        <v/>
      </c>
      <c r="H35" s="39"/>
      <c r="I35" s="40"/>
      <c r="J35" s="37"/>
      <c r="K35" s="37" t="str">
        <f ca="1">VLOOKUP($D34,Words!$A:$O,COLUMN(Table1[[#Headers],[Grownups Line 2]]),0)&amp;""</f>
        <v/>
      </c>
      <c r="L35" s="7"/>
    </row>
    <row r="36" spans="3:12" s="1" customFormat="1" ht="45.75" x14ac:dyDescent="0.25">
      <c r="C36" s="10">
        <f t="shared" ca="1" si="0"/>
        <v>5</v>
      </c>
      <c r="D36" s="3" t="str">
        <f ca="1">OFFSET(anchor_2,C36-1,1)</f>
        <v>van</v>
      </c>
      <c r="E36" s="6"/>
      <c r="F36" s="37">
        <f ca="1">VLOOKUP($D36,Words!$A:$O,COLUMN(Table1[[#Headers],[Point Drawing]]),0)</f>
        <v>2</v>
      </c>
      <c r="G36" s="38" t="str">
        <f ca="1">+LEFT(D36,truncate)</f>
        <v>van</v>
      </c>
      <c r="H36" s="39"/>
      <c r="I36" s="40"/>
      <c r="J36" s="37">
        <f ca="1">VLOOKUP($D36,Words!$A:$O,COLUMN(Table1[[#Headers],[Point Drawing]]),0)</f>
        <v>2</v>
      </c>
      <c r="K36" s="37" t="str">
        <f ca="1">VLOOKUP($D36,Words!$A:$O,COLUMN(Table1[[#Headers],[Grownups Line 1]]),0)</f>
        <v>Ice-cream van</v>
      </c>
      <c r="L36" s="7"/>
    </row>
    <row r="37" spans="3:12" s="1" customFormat="1" ht="45.75" x14ac:dyDescent="0.25">
      <c r="C37" s="10">
        <f t="shared" ca="1" si="0"/>
        <v>5</v>
      </c>
      <c r="D37" s="3"/>
      <c r="E37" s="6"/>
      <c r="F37" s="37"/>
      <c r="G37" s="38" t="str">
        <f ca="1">MID(D36,truncate+1,200)&amp;""</f>
        <v/>
      </c>
      <c r="H37" s="39"/>
      <c r="I37" s="40"/>
      <c r="J37" s="37"/>
      <c r="K37" s="37" t="str">
        <f ca="1">VLOOKUP($D36,Words!$A:$O,COLUMN(Table1[[#Headers],[Grownups Line 2]]),0)&amp;""</f>
        <v/>
      </c>
      <c r="L37" s="7"/>
    </row>
    <row r="38" spans="3:12" s="1" customFormat="1" ht="45.75" x14ac:dyDescent="0.25">
      <c r="C38" s="10">
        <f t="shared" ca="1" si="0"/>
        <v>5</v>
      </c>
      <c r="D38" s="3" t="str">
        <f ca="1">OFFSET(anchor_3,C38-1,1)</f>
        <v>lego</v>
      </c>
      <c r="E38" s="6"/>
      <c r="F38" s="37">
        <f ca="1">VLOOKUP($D38,Words!$A:$O,COLUMN(Table1[[#Headers],[Point Drawing]]),0)</f>
        <v>3</v>
      </c>
      <c r="G38" s="38" t="str">
        <f ca="1">+LEFT(D38,truncate)</f>
        <v>lego</v>
      </c>
      <c r="H38" s="39"/>
      <c r="I38" s="40"/>
      <c r="J38" s="37">
        <f ca="1">VLOOKUP($D38,Words!$A:$O,COLUMN(Table1[[#Headers],[Point Drawing]]),0)</f>
        <v>3</v>
      </c>
      <c r="K38" s="37" t="str">
        <f ca="1">VLOOKUP($D38,Words!$A:$O,COLUMN(Table1[[#Headers],[Grownups Line 1]]),0)</f>
        <v>lego</v>
      </c>
      <c r="L38" s="7"/>
    </row>
    <row r="39" spans="3:12" s="1" customFormat="1" ht="36" customHeight="1" x14ac:dyDescent="0.25">
      <c r="C39" s="10">
        <f t="shared" ca="1" si="0"/>
        <v>5</v>
      </c>
      <c r="D39" s="3"/>
      <c r="E39" s="6"/>
      <c r="F39" s="37"/>
      <c r="G39" s="38" t="str">
        <f ca="1">MID(D38,truncate+1,200)&amp;""</f>
        <v/>
      </c>
      <c r="H39" s="39"/>
      <c r="I39" s="40"/>
      <c r="J39" s="37"/>
      <c r="K39" s="37" t="str">
        <f ca="1">VLOOKUP($D38,Words!$A:$O,COLUMN(Table1[[#Headers],[Grownups Line 2]]),0)&amp;""</f>
        <v/>
      </c>
      <c r="L39" s="7"/>
    </row>
    <row r="40" spans="3:12" s="1" customFormat="1" ht="15.75" customHeight="1" thickBot="1" x14ac:dyDescent="0.6">
      <c r="C40" s="10">
        <f t="shared" ca="1" si="0"/>
        <v>6</v>
      </c>
      <c r="D40" s="11"/>
      <c r="E40" s="8"/>
      <c r="F40" s="36"/>
      <c r="G40" s="34"/>
      <c r="H40" s="9"/>
      <c r="I40" s="8"/>
      <c r="J40" s="36"/>
      <c r="K40" s="12"/>
      <c r="L40" s="9"/>
    </row>
    <row r="41" spans="3:12" s="1" customFormat="1" ht="36" x14ac:dyDescent="0.55000000000000004">
      <c r="C41" s="10">
        <f t="shared" ca="1" si="0"/>
        <v>6</v>
      </c>
      <c r="D41" s="10" t="s">
        <v>120</v>
      </c>
      <c r="E41" s="4"/>
      <c r="F41" s="35"/>
      <c r="G41" s="33"/>
      <c r="H41" s="5"/>
      <c r="I41" s="4"/>
      <c r="J41" s="35"/>
      <c r="K41" s="44" t="s">
        <v>201</v>
      </c>
      <c r="L41" s="5"/>
    </row>
    <row r="42" spans="3:12" s="1" customFormat="1" ht="45.75" x14ac:dyDescent="0.25">
      <c r="C42" s="10">
        <f t="shared" ca="1" si="0"/>
        <v>6</v>
      </c>
      <c r="D42" s="3" t="str">
        <f ca="1">OFFSET(anchor_1,C42-1,1)</f>
        <v>carrot</v>
      </c>
      <c r="E42" s="6"/>
      <c r="F42" s="37">
        <f ca="1">VLOOKUP($D42,Words!$A:$O,COLUMN(Table1[[#Headers],[Point Drawing]]),0)</f>
        <v>1</v>
      </c>
      <c r="G42" s="38" t="str">
        <f ca="1">+LEFT(D42,truncate)</f>
        <v>carrot</v>
      </c>
      <c r="H42" s="39"/>
      <c r="I42" s="40"/>
      <c r="J42" s="37">
        <f ca="1">VLOOKUP($D42,Words!$A:$O,COLUMN(Table1[[#Headers],[Point Drawing]]),0)</f>
        <v>1</v>
      </c>
      <c r="K42" s="37" t="str">
        <f ca="1">VLOOKUP($D42,Words!$A:$O,COLUMN(Table1[[#Headers],[Grownups Line 1]]),0)</f>
        <v>carrot</v>
      </c>
      <c r="L42" s="7"/>
    </row>
    <row r="43" spans="3:12" s="1" customFormat="1" ht="45.75" x14ac:dyDescent="0.25">
      <c r="C43" s="10">
        <f t="shared" ca="1" si="0"/>
        <v>6</v>
      </c>
      <c r="D43" s="3"/>
      <c r="E43" s="6"/>
      <c r="F43" s="37"/>
      <c r="G43" s="38" t="str">
        <f ca="1">MID(D42,truncate+1,200)&amp;""</f>
        <v/>
      </c>
      <c r="H43" s="39"/>
      <c r="I43" s="40"/>
      <c r="J43" s="37"/>
      <c r="K43" s="37" t="str">
        <f ca="1">VLOOKUP($D42,Words!$A:$O,COLUMN(Table1[[#Headers],[Grownups Line 2]]),0)&amp;""</f>
        <v/>
      </c>
      <c r="L43" s="7"/>
    </row>
    <row r="44" spans="3:12" s="1" customFormat="1" ht="45.75" x14ac:dyDescent="0.25">
      <c r="C44" s="10">
        <f t="shared" ca="1" si="0"/>
        <v>6</v>
      </c>
      <c r="D44" s="3" t="str">
        <f ca="1">OFFSET(anchor_2,C44-1,1)</f>
        <v>switch off</v>
      </c>
      <c r="E44" s="6"/>
      <c r="F44" s="37">
        <f ca="1">VLOOKUP($D44,Words!$A:$O,COLUMN(Table1[[#Headers],[Point Drawing]]),0)</f>
        <v>2</v>
      </c>
      <c r="G44" s="38" t="str">
        <f ca="1">+LEFT(D44,truncate)</f>
        <v>switch off</v>
      </c>
      <c r="H44" s="39"/>
      <c r="I44" s="40"/>
      <c r="J44" s="37">
        <f ca="1">VLOOKUP($D44,Words!$A:$O,COLUMN(Table1[[#Headers],[Point Drawing]]),0)</f>
        <v>2</v>
      </c>
      <c r="K44" s="37" t="str">
        <f ca="1">VLOOKUP($D44,Words!$A:$O,COLUMN(Table1[[#Headers],[Grownups Line 1]]),0)</f>
        <v>switch off</v>
      </c>
      <c r="L44" s="7"/>
    </row>
    <row r="45" spans="3:12" s="1" customFormat="1" ht="45.75" x14ac:dyDescent="0.25">
      <c r="C45" s="10">
        <f t="shared" ca="1" si="0"/>
        <v>6</v>
      </c>
      <c r="D45" s="3"/>
      <c r="E45" s="6"/>
      <c r="F45" s="37"/>
      <c r="G45" s="38" t="str">
        <f ca="1">MID(D44,truncate+1,200)&amp;""</f>
        <v/>
      </c>
      <c r="H45" s="39"/>
      <c r="I45" s="40"/>
      <c r="J45" s="37"/>
      <c r="K45" s="37" t="str">
        <f ca="1">VLOOKUP($D44,Words!$A:$O,COLUMN(Table1[[#Headers],[Grownups Line 2]]),0)&amp;""</f>
        <v/>
      </c>
      <c r="L45" s="7"/>
    </row>
    <row r="46" spans="3:12" s="1" customFormat="1" ht="45.75" x14ac:dyDescent="0.25">
      <c r="C46" s="10">
        <f t="shared" ca="1" si="0"/>
        <v>6</v>
      </c>
      <c r="D46" s="3" t="str">
        <f ca="1">OFFSET(anchor_3,C46-1,1)</f>
        <v>see-saw</v>
      </c>
      <c r="E46" s="6"/>
      <c r="F46" s="37">
        <f ca="1">VLOOKUP($D46,Words!$A:$O,COLUMN(Table1[[#Headers],[Point Drawing]]),0)</f>
        <v>3</v>
      </c>
      <c r="G46" s="38" t="str">
        <f ca="1">+LEFT(D46,truncate)</f>
        <v>see-saw</v>
      </c>
      <c r="H46" s="39"/>
      <c r="I46" s="40"/>
      <c r="J46" s="37">
        <f ca="1">VLOOKUP($D46,Words!$A:$O,COLUMN(Table1[[#Headers],[Point Drawing]]),0)</f>
        <v>3</v>
      </c>
      <c r="K46" s="37" t="str">
        <f ca="1">VLOOKUP($D46,Words!$A:$O,COLUMN(Table1[[#Headers],[Grownups Line 1]]),0)</f>
        <v>see-saw</v>
      </c>
      <c r="L46" s="7"/>
    </row>
    <row r="47" spans="3:12" s="1" customFormat="1" ht="36" customHeight="1" x14ac:dyDescent="0.25">
      <c r="C47" s="10">
        <f t="shared" ca="1" si="0"/>
        <v>6</v>
      </c>
      <c r="D47" s="3"/>
      <c r="E47" s="6"/>
      <c r="F47" s="37"/>
      <c r="G47" s="38" t="str">
        <f ca="1">MID(D46,truncate+1,200)&amp;""</f>
        <v/>
      </c>
      <c r="H47" s="39"/>
      <c r="I47" s="40"/>
      <c r="J47" s="37"/>
      <c r="K47" s="37" t="str">
        <f ca="1">VLOOKUP($D46,Words!$A:$O,COLUMN(Table1[[#Headers],[Grownups Line 2]]),0)&amp;""</f>
        <v/>
      </c>
      <c r="L47" s="7"/>
    </row>
    <row r="48" spans="3:12" s="1" customFormat="1" ht="15.75" customHeight="1" thickBot="1" x14ac:dyDescent="0.6">
      <c r="C48" s="10">
        <f t="shared" ca="1" si="0"/>
        <v>7</v>
      </c>
      <c r="D48" s="11"/>
      <c r="E48" s="8"/>
      <c r="F48" s="36"/>
      <c r="G48" s="34"/>
      <c r="H48" s="9"/>
      <c r="I48" s="8"/>
      <c r="J48" s="36"/>
      <c r="K48" s="12"/>
      <c r="L48" s="9"/>
    </row>
    <row r="49" spans="3:12" s="1" customFormat="1" ht="36" x14ac:dyDescent="0.55000000000000004">
      <c r="C49" s="10">
        <f t="shared" ca="1" si="0"/>
        <v>7</v>
      </c>
      <c r="D49" s="10" t="s">
        <v>120</v>
      </c>
      <c r="E49" s="4"/>
      <c r="F49" s="35"/>
      <c r="G49" s="33"/>
      <c r="H49" s="5"/>
      <c r="I49" s="4"/>
      <c r="J49" s="35"/>
      <c r="K49" s="44" t="s">
        <v>201</v>
      </c>
      <c r="L49" s="5"/>
    </row>
    <row r="50" spans="3:12" s="1" customFormat="1" ht="45.75" x14ac:dyDescent="0.25">
      <c r="C50" s="10">
        <f t="shared" ca="1" si="0"/>
        <v>7</v>
      </c>
      <c r="D50" s="3" t="str">
        <f ca="1">OFFSET(anchor_1,C50-1,1)</f>
        <v>banana</v>
      </c>
      <c r="E50" s="6"/>
      <c r="F50" s="37">
        <f ca="1">VLOOKUP($D50,Words!$A:$O,COLUMN(Table1[[#Headers],[Point Drawing]]),0)</f>
        <v>1</v>
      </c>
      <c r="G50" s="38" t="str">
        <f ca="1">+LEFT(D50,truncate)</f>
        <v>banana</v>
      </c>
      <c r="H50" s="39"/>
      <c r="I50" s="40"/>
      <c r="J50" s="37">
        <f ca="1">VLOOKUP($D50,Words!$A:$O,COLUMN(Table1[[#Headers],[Point Drawing]]),0)</f>
        <v>1</v>
      </c>
      <c r="K50" s="37" t="str">
        <f ca="1">VLOOKUP($D50,Words!$A:$O,COLUMN(Table1[[#Headers],[Grownups Line 1]]),0)</f>
        <v xml:space="preserve">monkey eating </v>
      </c>
      <c r="L50" s="7"/>
    </row>
    <row r="51" spans="3:12" s="1" customFormat="1" ht="45.75" x14ac:dyDescent="0.25">
      <c r="C51" s="10">
        <f t="shared" ca="1" si="0"/>
        <v>7</v>
      </c>
      <c r="D51" s="3"/>
      <c r="E51" s="6"/>
      <c r="F51" s="37"/>
      <c r="G51" s="38" t="str">
        <f ca="1">MID(D50,truncate+1,200)&amp;""</f>
        <v/>
      </c>
      <c r="H51" s="39"/>
      <c r="I51" s="40"/>
      <c r="J51" s="37"/>
      <c r="K51" s="37" t="str">
        <f ca="1">VLOOKUP($D50,Words!$A:$O,COLUMN(Table1[[#Headers],[Grownups Line 2]]),0)&amp;""</f>
        <v>banana</v>
      </c>
      <c r="L51" s="7"/>
    </row>
    <row r="52" spans="3:12" s="1" customFormat="1" ht="45.75" x14ac:dyDescent="0.25">
      <c r="C52" s="10">
        <f t="shared" ca="1" si="0"/>
        <v>7</v>
      </c>
      <c r="D52" s="3" t="str">
        <f ca="1">OFFSET(anchor_2,C52-1,1)</f>
        <v>owl</v>
      </c>
      <c r="E52" s="6"/>
      <c r="F52" s="37">
        <f ca="1">VLOOKUP($D52,Words!$A:$O,COLUMN(Table1[[#Headers],[Point Drawing]]),0)</f>
        <v>2</v>
      </c>
      <c r="G52" s="38" t="str">
        <f ca="1">+LEFT(D52,truncate)</f>
        <v>owl</v>
      </c>
      <c r="H52" s="39"/>
      <c r="I52" s="40"/>
      <c r="J52" s="37">
        <f ca="1">VLOOKUP($D52,Words!$A:$O,COLUMN(Table1[[#Headers],[Point Drawing]]),0)</f>
        <v>2</v>
      </c>
      <c r="K52" s="37" t="str">
        <f ca="1">VLOOKUP($D52,Words!$A:$O,COLUMN(Table1[[#Headers],[Grownups Line 1]]),0)</f>
        <v>owl</v>
      </c>
      <c r="L52" s="7"/>
    </row>
    <row r="53" spans="3:12" s="1" customFormat="1" ht="45.75" x14ac:dyDescent="0.25">
      <c r="C53" s="10">
        <f t="shared" ca="1" si="0"/>
        <v>7</v>
      </c>
      <c r="D53" s="3"/>
      <c r="E53" s="6"/>
      <c r="F53" s="37"/>
      <c r="G53" s="38" t="str">
        <f ca="1">MID(D52,truncate+1,200)&amp;""</f>
        <v/>
      </c>
      <c r="H53" s="39"/>
      <c r="I53" s="40"/>
      <c r="J53" s="37"/>
      <c r="K53" s="37" t="str">
        <f ca="1">VLOOKUP($D52,Words!$A:$O,COLUMN(Table1[[#Headers],[Grownups Line 2]]),0)&amp;""</f>
        <v/>
      </c>
      <c r="L53" s="7"/>
    </row>
    <row r="54" spans="3:12" s="1" customFormat="1" ht="45.75" x14ac:dyDescent="0.25">
      <c r="C54" s="10">
        <f t="shared" ca="1" si="0"/>
        <v>7</v>
      </c>
      <c r="D54" s="3" t="str">
        <f ca="1">OFFSET(anchor_3,C54-1,1)</f>
        <v>playground</v>
      </c>
      <c r="E54" s="6"/>
      <c r="F54" s="37">
        <f ca="1">VLOOKUP($D54,Words!$A:$O,COLUMN(Table1[[#Headers],[Point Drawing]]),0)</f>
        <v>3</v>
      </c>
      <c r="G54" s="38" t="str">
        <f ca="1">+LEFT(D54,truncate)</f>
        <v>playground</v>
      </c>
      <c r="H54" s="39"/>
      <c r="I54" s="40"/>
      <c r="J54" s="37">
        <f ca="1">VLOOKUP($D54,Words!$A:$O,COLUMN(Table1[[#Headers],[Point Drawing]]),0)</f>
        <v>3</v>
      </c>
      <c r="K54" s="37" t="str">
        <f ca="1">VLOOKUP($D54,Words!$A:$O,COLUMN(Table1[[#Headers],[Grownups Line 1]]),0)</f>
        <v>playground</v>
      </c>
      <c r="L54" s="7"/>
    </row>
    <row r="55" spans="3:12" s="1" customFormat="1" ht="36" customHeight="1" x14ac:dyDescent="0.25">
      <c r="C55" s="10">
        <f t="shared" ca="1" si="0"/>
        <v>7</v>
      </c>
      <c r="D55" s="3"/>
      <c r="E55" s="6"/>
      <c r="F55" s="37"/>
      <c r="G55" s="38" t="str">
        <f ca="1">MID(D54,truncate+1,200)&amp;""</f>
        <v/>
      </c>
      <c r="H55" s="39"/>
      <c r="I55" s="40"/>
      <c r="J55" s="37"/>
      <c r="K55" s="37" t="str">
        <f ca="1">VLOOKUP($D54,Words!$A:$O,COLUMN(Table1[[#Headers],[Grownups Line 2]]),0)&amp;""</f>
        <v/>
      </c>
      <c r="L55" s="7"/>
    </row>
    <row r="56" spans="3:12" s="1" customFormat="1" ht="15.75" customHeight="1" thickBot="1" x14ac:dyDescent="0.6">
      <c r="C56" s="10">
        <f t="shared" ca="1" si="0"/>
        <v>8</v>
      </c>
      <c r="D56" s="11"/>
      <c r="E56" s="8"/>
      <c r="F56" s="36"/>
      <c r="G56" s="34"/>
      <c r="H56" s="9"/>
      <c r="I56" s="8"/>
      <c r="J56" s="36"/>
      <c r="K56" s="12"/>
      <c r="L56" s="9"/>
    </row>
    <row r="57" spans="3:12" s="1" customFormat="1" ht="36" x14ac:dyDescent="0.55000000000000004">
      <c r="C57" s="10">
        <f t="shared" ca="1" si="0"/>
        <v>8</v>
      </c>
      <c r="D57" s="10" t="s">
        <v>120</v>
      </c>
      <c r="E57" s="4"/>
      <c r="F57" s="35"/>
      <c r="G57" s="33"/>
      <c r="H57" s="5"/>
      <c r="I57" s="4"/>
      <c r="J57" s="35"/>
      <c r="K57" s="44" t="s">
        <v>201</v>
      </c>
      <c r="L57" s="5"/>
    </row>
    <row r="58" spans="3:12" s="1" customFormat="1" ht="45.75" x14ac:dyDescent="0.25">
      <c r="C58" s="10">
        <f t="shared" ca="1" si="0"/>
        <v>8</v>
      </c>
      <c r="D58" s="3" t="str">
        <f ca="1">OFFSET(anchor_1,C58-1,1)</f>
        <v>dog</v>
      </c>
      <c r="E58" s="6"/>
      <c r="F58" s="37">
        <f ca="1">VLOOKUP($D58,Words!$A:$O,COLUMN(Table1[[#Headers],[Point Drawing]]),0)</f>
        <v>1</v>
      </c>
      <c r="G58" s="38" t="str">
        <f ca="1">+LEFT(D58,truncate)</f>
        <v>dog</v>
      </c>
      <c r="H58" s="39"/>
      <c r="I58" s="40"/>
      <c r="J58" s="37">
        <f ca="1">VLOOKUP($D58,Words!$A:$O,COLUMN(Table1[[#Headers],[Point Drawing]]),0)</f>
        <v>1</v>
      </c>
      <c r="K58" s="37" t="str">
        <f ca="1">VLOOKUP($D58,Words!$A:$O,COLUMN(Table1[[#Headers],[Grownups Line 1]]),0)</f>
        <v>puppy</v>
      </c>
      <c r="L58" s="7"/>
    </row>
    <row r="59" spans="3:12" s="1" customFormat="1" ht="45.75" x14ac:dyDescent="0.25">
      <c r="C59" s="10">
        <f t="shared" ca="1" si="0"/>
        <v>8</v>
      </c>
      <c r="D59" s="3"/>
      <c r="E59" s="6"/>
      <c r="F59" s="37"/>
      <c r="G59" s="38" t="str">
        <f ca="1">MID(D58,truncate+1,200)&amp;""</f>
        <v/>
      </c>
      <c r="H59" s="39"/>
      <c r="I59" s="40"/>
      <c r="J59" s="37"/>
      <c r="K59" s="37" t="str">
        <f ca="1">VLOOKUP($D58,Words!$A:$O,COLUMN(Table1[[#Headers],[Grownups Line 2]]),0)&amp;""</f>
        <v/>
      </c>
      <c r="L59" s="7"/>
    </row>
    <row r="60" spans="3:12" s="1" customFormat="1" ht="45.75" x14ac:dyDescent="0.25">
      <c r="C60" s="10">
        <f t="shared" ca="1" si="0"/>
        <v>8</v>
      </c>
      <c r="D60" s="3" t="str">
        <f ca="1">OFFSET(anchor_2,C60-1,1)</f>
        <v>shorts</v>
      </c>
      <c r="E60" s="6"/>
      <c r="F60" s="37">
        <f ca="1">VLOOKUP($D60,Words!$A:$O,COLUMN(Table1[[#Headers],[Point Drawing]]),0)</f>
        <v>2</v>
      </c>
      <c r="G60" s="38" t="str">
        <f ca="1">+LEFT(D60,truncate)</f>
        <v>shorts</v>
      </c>
      <c r="H60" s="39"/>
      <c r="I60" s="40"/>
      <c r="J60" s="37">
        <f ca="1">VLOOKUP($D60,Words!$A:$O,COLUMN(Table1[[#Headers],[Point Drawing]]),0)</f>
        <v>2</v>
      </c>
      <c r="K60" s="37" t="str">
        <f ca="1">VLOOKUP($D60,Words!$A:$O,COLUMN(Table1[[#Headers],[Grownups Line 1]]),0)</f>
        <v>shorts</v>
      </c>
      <c r="L60" s="7"/>
    </row>
    <row r="61" spans="3:12" s="1" customFormat="1" ht="45.75" x14ac:dyDescent="0.25">
      <c r="C61" s="10">
        <f t="shared" ca="1" si="0"/>
        <v>8</v>
      </c>
      <c r="D61" s="3"/>
      <c r="E61" s="6"/>
      <c r="F61" s="37"/>
      <c r="G61" s="38" t="str">
        <f ca="1">MID(D60,truncate+1,200)&amp;""</f>
        <v/>
      </c>
      <c r="H61" s="39"/>
      <c r="I61" s="40"/>
      <c r="J61" s="37"/>
      <c r="K61" s="37" t="str">
        <f ca="1">VLOOKUP($D60,Words!$A:$O,COLUMN(Table1[[#Headers],[Grownups Line 2]]),0)&amp;""</f>
        <v/>
      </c>
      <c r="L61" s="7"/>
    </row>
    <row r="62" spans="3:12" s="1" customFormat="1" ht="45.75" x14ac:dyDescent="0.25">
      <c r="C62" s="10">
        <f t="shared" ca="1" si="0"/>
        <v>8</v>
      </c>
      <c r="D62" s="3" t="str">
        <f ca="1">OFFSET(anchor_3,C62-1,1)</f>
        <v>pool</v>
      </c>
      <c r="E62" s="6"/>
      <c r="F62" s="37">
        <f ca="1">VLOOKUP($D62,Words!$A:$O,COLUMN(Table1[[#Headers],[Point Drawing]]),0)</f>
        <v>2</v>
      </c>
      <c r="G62" s="38" t="str">
        <f ca="1">+LEFT(D62,truncate)</f>
        <v>pool</v>
      </c>
      <c r="H62" s="39"/>
      <c r="I62" s="40"/>
      <c r="J62" s="37">
        <f ca="1">VLOOKUP($D62,Words!$A:$O,COLUMN(Table1[[#Headers],[Point Drawing]]),0)</f>
        <v>2</v>
      </c>
      <c r="K62" s="37" t="str">
        <f ca="1">VLOOKUP($D62,Words!$A:$O,COLUMN(Table1[[#Headers],[Grownups Line 1]]),0)</f>
        <v>pool</v>
      </c>
      <c r="L62" s="7"/>
    </row>
    <row r="63" spans="3:12" s="1" customFormat="1" ht="36" customHeight="1" x14ac:dyDescent="0.25">
      <c r="C63" s="10">
        <f t="shared" ca="1" si="0"/>
        <v>8</v>
      </c>
      <c r="D63" s="3"/>
      <c r="E63" s="6"/>
      <c r="F63" s="37"/>
      <c r="G63" s="38" t="str">
        <f ca="1">MID(D62,truncate+1,200)&amp;""</f>
        <v/>
      </c>
      <c r="H63" s="39"/>
      <c r="I63" s="40"/>
      <c r="J63" s="37"/>
      <c r="K63" s="37" t="str">
        <f ca="1">VLOOKUP($D62,Words!$A:$O,COLUMN(Table1[[#Headers],[Grownups Line 2]]),0)&amp;""</f>
        <v/>
      </c>
      <c r="L63" s="7"/>
    </row>
    <row r="64" spans="3:12" s="1" customFormat="1" ht="15.75" customHeight="1" thickBot="1" x14ac:dyDescent="0.6">
      <c r="C64" s="10">
        <f t="shared" ca="1" si="0"/>
        <v>9</v>
      </c>
      <c r="D64" s="11"/>
      <c r="E64" s="8"/>
      <c r="F64" s="36"/>
      <c r="G64" s="34"/>
      <c r="H64" s="9"/>
      <c r="I64" s="8"/>
      <c r="J64" s="36"/>
      <c r="K64" s="12"/>
      <c r="L64" s="9"/>
    </row>
    <row r="65" spans="3:12" s="1" customFormat="1" ht="36" x14ac:dyDescent="0.55000000000000004">
      <c r="C65" s="10">
        <f t="shared" ca="1" si="0"/>
        <v>9</v>
      </c>
      <c r="D65" s="10" t="s">
        <v>120</v>
      </c>
      <c r="E65" s="4"/>
      <c r="F65" s="35"/>
      <c r="G65" s="33"/>
      <c r="H65" s="5"/>
      <c r="I65" s="4"/>
      <c r="J65" s="35"/>
      <c r="K65" s="44" t="s">
        <v>201</v>
      </c>
      <c r="L65" s="5"/>
    </row>
    <row r="66" spans="3:12" s="1" customFormat="1" ht="45.75" x14ac:dyDescent="0.25">
      <c r="C66" s="10">
        <f t="shared" ref="C66:C104" ca="1" si="1">IF(ROW(D66)=1,1,IF(MOD(ROW(C66),8)=0,OFFSET(C66,-1,0)+1,OFFSET(C66,-1,0)))</f>
        <v>9</v>
      </c>
      <c r="D66" s="3" t="str">
        <f ca="1">OFFSET(anchor_1,C66-1,1)</f>
        <v>plane</v>
      </c>
      <c r="E66" s="6"/>
      <c r="F66" s="37">
        <f ca="1">VLOOKUP($D66,Words!$A:$O,COLUMN(Table1[[#Headers],[Point Drawing]]),0)</f>
        <v>1</v>
      </c>
      <c r="G66" s="38" t="str">
        <f ca="1">+LEFT(D66,truncate)</f>
        <v>plane</v>
      </c>
      <c r="H66" s="39"/>
      <c r="I66" s="40"/>
      <c r="J66" s="37">
        <f ca="1">VLOOKUP($D66,Words!$A:$O,COLUMN(Table1[[#Headers],[Point Drawing]]),0)</f>
        <v>1</v>
      </c>
      <c r="K66" s="37" t="str">
        <f ca="1">VLOOKUP($D66,Words!$A:$O,COLUMN(Table1[[#Headers],[Grownups Line 1]]),0)</f>
        <v>airport</v>
      </c>
      <c r="L66" s="7"/>
    </row>
    <row r="67" spans="3:12" s="1" customFormat="1" ht="45.75" x14ac:dyDescent="0.25">
      <c r="C67" s="10">
        <f t="shared" ca="1" si="1"/>
        <v>9</v>
      </c>
      <c r="D67" s="3"/>
      <c r="E67" s="6"/>
      <c r="F67" s="37"/>
      <c r="G67" s="38" t="str">
        <f ca="1">MID(D66,truncate+1,200)&amp;""</f>
        <v/>
      </c>
      <c r="H67" s="39"/>
      <c r="I67" s="40"/>
      <c r="J67" s="37"/>
      <c r="K67" s="37" t="str">
        <f ca="1">VLOOKUP($D66,Words!$A:$O,COLUMN(Table1[[#Headers],[Grownups Line 2]]),0)&amp;""</f>
        <v/>
      </c>
      <c r="L67" s="7"/>
    </row>
    <row r="68" spans="3:12" s="1" customFormat="1" ht="45.75" x14ac:dyDescent="0.25">
      <c r="C68" s="10">
        <f t="shared" ca="1" si="1"/>
        <v>9</v>
      </c>
      <c r="D68" s="3" t="str">
        <f ca="1">OFFSET(anchor_2,C68-1,1)</f>
        <v>dinosaur</v>
      </c>
      <c r="E68" s="6"/>
      <c r="F68" s="37">
        <f ca="1">VLOOKUP($D68,Words!$A:$O,COLUMN(Table1[[#Headers],[Point Drawing]]),0)</f>
        <v>2</v>
      </c>
      <c r="G68" s="38" t="str">
        <f ca="1">+LEFT(D68,truncate)</f>
        <v>dinosaur</v>
      </c>
      <c r="H68" s="39"/>
      <c r="I68" s="40"/>
      <c r="J68" s="37">
        <f ca="1">VLOOKUP($D68,Words!$A:$O,COLUMN(Table1[[#Headers],[Point Drawing]]),0)</f>
        <v>2</v>
      </c>
      <c r="K68" s="37" t="str">
        <f ca="1">VLOOKUP($D68,Words!$A:$O,COLUMN(Table1[[#Headers],[Grownups Line 1]]),0)</f>
        <v>dinosaur</v>
      </c>
      <c r="L68" s="7"/>
    </row>
    <row r="69" spans="3:12" s="1" customFormat="1" ht="45.75" x14ac:dyDescent="0.25">
      <c r="C69" s="10">
        <f t="shared" ca="1" si="1"/>
        <v>9</v>
      </c>
      <c r="D69" s="3"/>
      <c r="E69" s="6"/>
      <c r="F69" s="37"/>
      <c r="G69" s="38" t="str">
        <f ca="1">MID(D68,truncate+1,200)&amp;""</f>
        <v/>
      </c>
      <c r="H69" s="39"/>
      <c r="I69" s="40"/>
      <c r="J69" s="37"/>
      <c r="K69" s="37" t="str">
        <f ca="1">VLOOKUP($D68,Words!$A:$O,COLUMN(Table1[[#Headers],[Grownups Line 2]]),0)&amp;""</f>
        <v/>
      </c>
      <c r="L69" s="7"/>
    </row>
    <row r="70" spans="3:12" s="1" customFormat="1" ht="45.75" x14ac:dyDescent="0.25">
      <c r="C70" s="10">
        <f t="shared" ca="1" si="1"/>
        <v>9</v>
      </c>
      <c r="D70" s="3" t="str">
        <f ca="1">OFFSET(anchor_3,C70-1,1)</f>
        <v>think</v>
      </c>
      <c r="E70" s="6"/>
      <c r="F70" s="37">
        <f ca="1">VLOOKUP($D70,Words!$A:$O,COLUMN(Table1[[#Headers],[Point Drawing]]),0)</f>
        <v>3</v>
      </c>
      <c r="G70" s="38" t="str">
        <f ca="1">+LEFT(D70,truncate)</f>
        <v>think</v>
      </c>
      <c r="H70" s="39"/>
      <c r="I70" s="40"/>
      <c r="J70" s="37">
        <f ca="1">VLOOKUP($D70,Words!$A:$O,COLUMN(Table1[[#Headers],[Point Drawing]]),0)</f>
        <v>3</v>
      </c>
      <c r="K70" s="37" t="str">
        <f ca="1">VLOOKUP($D70,Words!$A:$O,COLUMN(Table1[[#Headers],[Grownups Line 1]]),0)</f>
        <v>think</v>
      </c>
      <c r="L70" s="7"/>
    </row>
    <row r="71" spans="3:12" s="1" customFormat="1" ht="36" customHeight="1" x14ac:dyDescent="0.25">
      <c r="C71" s="10">
        <f t="shared" ca="1" si="1"/>
        <v>9</v>
      </c>
      <c r="D71" s="3"/>
      <c r="E71" s="6"/>
      <c r="F71" s="37"/>
      <c r="G71" s="38" t="str">
        <f ca="1">MID(D70,truncate+1,200)&amp;""</f>
        <v/>
      </c>
      <c r="H71" s="39"/>
      <c r="I71" s="40"/>
      <c r="J71" s="37"/>
      <c r="K71" s="37" t="str">
        <f ca="1">VLOOKUP($D70,Words!$A:$O,COLUMN(Table1[[#Headers],[Grownups Line 2]]),0)&amp;""</f>
        <v/>
      </c>
      <c r="L71" s="7"/>
    </row>
    <row r="72" spans="3:12" s="1" customFormat="1" ht="15.75" customHeight="1" thickBot="1" x14ac:dyDescent="0.6">
      <c r="C72" s="10">
        <f t="shared" ca="1" si="1"/>
        <v>10</v>
      </c>
      <c r="D72" s="11"/>
      <c r="E72" s="8"/>
      <c r="F72" s="36"/>
      <c r="G72" s="34"/>
      <c r="H72" s="9"/>
      <c r="I72" s="8"/>
      <c r="J72" s="36"/>
      <c r="K72" s="12"/>
      <c r="L72" s="9"/>
    </row>
    <row r="73" spans="3:12" s="1" customFormat="1" ht="36" x14ac:dyDescent="0.55000000000000004">
      <c r="C73" s="10">
        <f t="shared" ca="1" si="1"/>
        <v>10</v>
      </c>
      <c r="D73" s="10" t="s">
        <v>120</v>
      </c>
      <c r="E73" s="4"/>
      <c r="F73" s="35"/>
      <c r="G73" s="33"/>
      <c r="H73" s="5"/>
      <c r="I73" s="4"/>
      <c r="J73" s="35"/>
      <c r="K73" s="44" t="s">
        <v>201</v>
      </c>
      <c r="L73" s="5"/>
    </row>
    <row r="74" spans="3:12" s="1" customFormat="1" ht="45.75" x14ac:dyDescent="0.25">
      <c r="C74" s="10">
        <f t="shared" ca="1" si="1"/>
        <v>10</v>
      </c>
      <c r="D74" s="3" t="str">
        <f ca="1">OFFSET(anchor_1,C74-1,1)</f>
        <v>boat</v>
      </c>
      <c r="E74" s="6"/>
      <c r="F74" s="37">
        <f ca="1">VLOOKUP($D74,Words!$A:$O,COLUMN(Table1[[#Headers],[Point Drawing]]),0)</f>
        <v>1</v>
      </c>
      <c r="G74" s="38" t="str">
        <f ca="1">+LEFT(D74,truncate)</f>
        <v>boat</v>
      </c>
      <c r="H74" s="39"/>
      <c r="I74" s="40"/>
      <c r="J74" s="37">
        <f ca="1">VLOOKUP($D74,Words!$A:$O,COLUMN(Table1[[#Headers],[Point Drawing]]),0)</f>
        <v>1</v>
      </c>
      <c r="K74" s="37" t="str">
        <f ca="1">VLOOKUP($D74,Words!$A:$O,COLUMN(Table1[[#Headers],[Grownups Line 1]]),0)</f>
        <v>kayak</v>
      </c>
      <c r="L74" s="7"/>
    </row>
    <row r="75" spans="3:12" s="1" customFormat="1" ht="45.75" x14ac:dyDescent="0.25">
      <c r="C75" s="10">
        <f t="shared" ca="1" si="1"/>
        <v>10</v>
      </c>
      <c r="D75" s="3"/>
      <c r="E75" s="6"/>
      <c r="F75" s="37"/>
      <c r="G75" s="38" t="str">
        <f ca="1">MID(D74,truncate+1,200)&amp;""</f>
        <v/>
      </c>
      <c r="H75" s="39"/>
      <c r="I75" s="40"/>
      <c r="J75" s="37"/>
      <c r="K75" s="37" t="str">
        <f ca="1">VLOOKUP($D74,Words!$A:$O,COLUMN(Table1[[#Headers],[Grownups Line 2]]),0)&amp;""</f>
        <v/>
      </c>
      <c r="L75" s="7"/>
    </row>
    <row r="76" spans="3:12" s="1" customFormat="1" ht="45.75" x14ac:dyDescent="0.25">
      <c r="C76" s="10">
        <f t="shared" ca="1" si="1"/>
        <v>10</v>
      </c>
      <c r="D76" s="3" t="str">
        <f ca="1">OFFSET(anchor_2,C76-1,1)</f>
        <v>pool</v>
      </c>
      <c r="E76" s="6"/>
      <c r="F76" s="37">
        <f ca="1">VLOOKUP($D76,Words!$A:$O,COLUMN(Table1[[#Headers],[Point Drawing]]),0)</f>
        <v>2</v>
      </c>
      <c r="G76" s="38" t="str">
        <f ca="1">+LEFT(D76,truncate)</f>
        <v>pool</v>
      </c>
      <c r="H76" s="39"/>
      <c r="I76" s="40"/>
      <c r="J76" s="37">
        <f ca="1">VLOOKUP($D76,Words!$A:$O,COLUMN(Table1[[#Headers],[Point Drawing]]),0)</f>
        <v>2</v>
      </c>
      <c r="K76" s="37" t="str">
        <f ca="1">VLOOKUP($D76,Words!$A:$O,COLUMN(Table1[[#Headers],[Grownups Line 1]]),0)</f>
        <v>pool</v>
      </c>
      <c r="L76" s="7"/>
    </row>
    <row r="77" spans="3:12" s="1" customFormat="1" ht="45.75" x14ac:dyDescent="0.25">
      <c r="C77" s="10">
        <f t="shared" ca="1" si="1"/>
        <v>10</v>
      </c>
      <c r="D77" s="3"/>
      <c r="E77" s="6"/>
      <c r="F77" s="37"/>
      <c r="G77" s="38" t="str">
        <f ca="1">MID(D76,truncate+1,200)&amp;""</f>
        <v/>
      </c>
      <c r="H77" s="39"/>
      <c r="I77" s="40"/>
      <c r="J77" s="37"/>
      <c r="K77" s="37" t="str">
        <f ca="1">VLOOKUP($D76,Words!$A:$O,COLUMN(Table1[[#Headers],[Grownups Line 2]]),0)&amp;""</f>
        <v/>
      </c>
      <c r="L77" s="7"/>
    </row>
    <row r="78" spans="3:12" s="1" customFormat="1" ht="45.75" x14ac:dyDescent="0.25">
      <c r="C78" s="10">
        <f t="shared" ca="1" si="1"/>
        <v>10</v>
      </c>
      <c r="D78" s="3" t="str">
        <f ca="1">OFFSET(anchor_3,C78-1,1)</f>
        <v>yell</v>
      </c>
      <c r="E78" s="6"/>
      <c r="F78" s="37">
        <f ca="1">VLOOKUP($D78,Words!$A:$O,COLUMN(Table1[[#Headers],[Point Drawing]]),0)</f>
        <v>3</v>
      </c>
      <c r="G78" s="38" t="str">
        <f ca="1">+LEFT(D78,truncate)</f>
        <v>yell</v>
      </c>
      <c r="H78" s="39"/>
      <c r="I78" s="40"/>
      <c r="J78" s="37">
        <f ca="1">VLOOKUP($D78,Words!$A:$O,COLUMN(Table1[[#Headers],[Point Drawing]]),0)</f>
        <v>3</v>
      </c>
      <c r="K78" s="37" t="str">
        <f ca="1">VLOOKUP($D78,Words!$A:$O,COLUMN(Table1[[#Headers],[Grownups Line 1]]),0)</f>
        <v>yell</v>
      </c>
      <c r="L78" s="7"/>
    </row>
    <row r="79" spans="3:12" s="1" customFormat="1" ht="36" customHeight="1" x14ac:dyDescent="0.25">
      <c r="C79" s="10">
        <f t="shared" ca="1" si="1"/>
        <v>10</v>
      </c>
      <c r="D79" s="3"/>
      <c r="E79" s="6"/>
      <c r="F79" s="37"/>
      <c r="G79" s="38" t="str">
        <f ca="1">MID(D78,truncate+1,200)&amp;""</f>
        <v/>
      </c>
      <c r="H79" s="39"/>
      <c r="I79" s="40"/>
      <c r="J79" s="37"/>
      <c r="K79" s="37" t="str">
        <f ca="1">VLOOKUP($D78,Words!$A:$O,COLUMN(Table1[[#Headers],[Grownups Line 2]]),0)&amp;""</f>
        <v/>
      </c>
      <c r="L79" s="7"/>
    </row>
    <row r="80" spans="3:12" s="1" customFormat="1" ht="15.75" customHeight="1" thickBot="1" x14ac:dyDescent="0.6">
      <c r="C80" s="10">
        <f t="shared" ca="1" si="1"/>
        <v>11</v>
      </c>
      <c r="D80" s="11"/>
      <c r="E80" s="8"/>
      <c r="F80" s="36"/>
      <c r="G80" s="34"/>
      <c r="H80" s="9"/>
      <c r="I80" s="8"/>
      <c r="J80" s="36"/>
      <c r="K80" s="12"/>
      <c r="L80" s="9"/>
    </row>
    <row r="81" spans="3:12" s="1" customFormat="1" ht="36" x14ac:dyDescent="0.55000000000000004">
      <c r="C81" s="10">
        <f t="shared" ca="1" si="1"/>
        <v>11</v>
      </c>
      <c r="D81" s="10" t="s">
        <v>120</v>
      </c>
      <c r="E81" s="4"/>
      <c r="F81" s="35"/>
      <c r="G81" s="33"/>
      <c r="H81" s="5"/>
      <c r="I81" s="4"/>
      <c r="J81" s="35"/>
      <c r="K81" s="44" t="s">
        <v>201</v>
      </c>
      <c r="L81" s="5"/>
    </row>
    <row r="82" spans="3:12" s="1" customFormat="1" ht="45.75" x14ac:dyDescent="0.25">
      <c r="C82" s="10">
        <f t="shared" ca="1" si="1"/>
        <v>11</v>
      </c>
      <c r="D82" s="3" t="str">
        <f ca="1">OFFSET(anchor_1,C82-1,1)</f>
        <v>sheep</v>
      </c>
      <c r="E82" s="6"/>
      <c r="F82" s="37">
        <f ca="1">VLOOKUP($D82,Words!$A:$O,COLUMN(Table1[[#Headers],[Point Drawing]]),0)</f>
        <v>1</v>
      </c>
      <c r="G82" s="38" t="str">
        <f ca="1">+LEFT(D82,truncate)</f>
        <v>sheep</v>
      </c>
      <c r="H82" s="39"/>
      <c r="I82" s="40"/>
      <c r="J82" s="37">
        <f ca="1">VLOOKUP($D82,Words!$A:$O,COLUMN(Table1[[#Headers],[Point Drawing]]),0)</f>
        <v>1</v>
      </c>
      <c r="K82" s="37" t="str">
        <f ca="1">VLOOKUP($D82,Words!$A:$O,COLUMN(Table1[[#Headers],[Grownups Line 1]]),0)</f>
        <v>shaun</v>
      </c>
      <c r="L82" s="7"/>
    </row>
    <row r="83" spans="3:12" s="1" customFormat="1" ht="45.75" x14ac:dyDescent="0.25">
      <c r="C83" s="10">
        <f t="shared" ca="1" si="1"/>
        <v>11</v>
      </c>
      <c r="D83" s="3"/>
      <c r="E83" s="6"/>
      <c r="F83" s="37"/>
      <c r="G83" s="38" t="str">
        <f ca="1">MID(D82,truncate+1,200)&amp;""</f>
        <v/>
      </c>
      <c r="H83" s="39"/>
      <c r="I83" s="40"/>
      <c r="J83" s="37"/>
      <c r="K83" s="37" t="str">
        <f ca="1">VLOOKUP($D82,Words!$A:$O,COLUMN(Table1[[#Headers],[Grownups Line 2]]),0)&amp;""</f>
        <v/>
      </c>
      <c r="L83" s="7"/>
    </row>
    <row r="84" spans="3:12" s="1" customFormat="1" ht="45.75" x14ac:dyDescent="0.25">
      <c r="C84" s="10">
        <f t="shared" ca="1" si="1"/>
        <v>11</v>
      </c>
      <c r="D84" s="3" t="str">
        <f ca="1">OFFSET(anchor_2,C84-1,1)</f>
        <v>key</v>
      </c>
      <c r="E84" s="6"/>
      <c r="F84" s="37">
        <f ca="1">VLOOKUP($D84,Words!$A:$O,COLUMN(Table1[[#Headers],[Point Drawing]]),0)</f>
        <v>2</v>
      </c>
      <c r="G84" s="38" t="str">
        <f ca="1">+LEFT(D84,truncate)</f>
        <v>key</v>
      </c>
      <c r="H84" s="39"/>
      <c r="I84" s="40"/>
      <c r="J84" s="37">
        <f ca="1">VLOOKUP($D84,Words!$A:$O,COLUMN(Table1[[#Headers],[Point Drawing]]),0)</f>
        <v>2</v>
      </c>
      <c r="K84" s="37" t="str">
        <f ca="1">VLOOKUP($D84,Words!$A:$O,COLUMN(Table1[[#Headers],[Grownups Line 1]]),0)</f>
        <v>key</v>
      </c>
      <c r="L84" s="7"/>
    </row>
    <row r="85" spans="3:12" s="1" customFormat="1" ht="45.75" x14ac:dyDescent="0.25">
      <c r="C85" s="10">
        <f t="shared" ca="1" si="1"/>
        <v>11</v>
      </c>
      <c r="D85" s="3"/>
      <c r="E85" s="6"/>
      <c r="F85" s="37"/>
      <c r="G85" s="38" t="str">
        <f ca="1">MID(D84,truncate+1,200)&amp;""</f>
        <v/>
      </c>
      <c r="H85" s="39"/>
      <c r="I85" s="40"/>
      <c r="J85" s="37"/>
      <c r="K85" s="37" t="str">
        <f ca="1">VLOOKUP($D84,Words!$A:$O,COLUMN(Table1[[#Headers],[Grownups Line 2]]),0)&amp;""</f>
        <v/>
      </c>
      <c r="L85" s="7"/>
    </row>
    <row r="86" spans="3:12" s="1" customFormat="1" ht="45.75" x14ac:dyDescent="0.25">
      <c r="C86" s="10">
        <f t="shared" ca="1" si="1"/>
        <v>11</v>
      </c>
      <c r="D86" s="3" t="str">
        <f ca="1">OFFSET(anchor_3,C86-1,1)</f>
        <v>dandelion</v>
      </c>
      <c r="E86" s="6"/>
      <c r="F86" s="37">
        <f ca="1">VLOOKUP($D86,Words!$A:$O,COLUMN(Table1[[#Headers],[Point Drawing]]),0)</f>
        <v>3</v>
      </c>
      <c r="G86" s="38" t="str">
        <f ca="1">+LEFT(D86,truncate)</f>
        <v>dandelion</v>
      </c>
      <c r="H86" s="39"/>
      <c r="I86" s="40"/>
      <c r="J86" s="37">
        <f ca="1">VLOOKUP($D86,Words!$A:$O,COLUMN(Table1[[#Headers],[Point Drawing]]),0)</f>
        <v>3</v>
      </c>
      <c r="K86" s="37" t="str">
        <f ca="1">VLOOKUP($D86,Words!$A:$O,COLUMN(Table1[[#Headers],[Grownups Line 1]]),0)</f>
        <v>dandelion</v>
      </c>
      <c r="L86" s="7"/>
    </row>
    <row r="87" spans="3:12" s="1" customFormat="1" ht="36" customHeight="1" x14ac:dyDescent="0.25">
      <c r="C87" s="10">
        <f t="shared" ca="1" si="1"/>
        <v>11</v>
      </c>
      <c r="D87" s="3"/>
      <c r="E87" s="6"/>
      <c r="F87" s="37"/>
      <c r="G87" s="38" t="str">
        <f ca="1">MID(D86,truncate+1,200)&amp;""</f>
        <v/>
      </c>
      <c r="H87" s="39"/>
      <c r="I87" s="40"/>
      <c r="J87" s="37"/>
      <c r="K87" s="37" t="str">
        <f ca="1">VLOOKUP($D86,Words!$A:$O,COLUMN(Table1[[#Headers],[Grownups Line 2]]),0)&amp;""</f>
        <v/>
      </c>
      <c r="L87" s="7"/>
    </row>
    <row r="88" spans="3:12" s="1" customFormat="1" ht="15.75" customHeight="1" thickBot="1" x14ac:dyDescent="0.6">
      <c r="C88" s="10">
        <f t="shared" ca="1" si="1"/>
        <v>12</v>
      </c>
      <c r="D88" s="11"/>
      <c r="E88" s="8"/>
      <c r="F88" s="36"/>
      <c r="G88" s="34"/>
      <c r="H88" s="9"/>
      <c r="I88" s="8"/>
      <c r="J88" s="36"/>
      <c r="K88" s="12"/>
      <c r="L88" s="9"/>
    </row>
    <row r="89" spans="3:12" s="1" customFormat="1" ht="36" x14ac:dyDescent="0.55000000000000004">
      <c r="C89" s="10">
        <f t="shared" ca="1" si="1"/>
        <v>12</v>
      </c>
      <c r="D89" s="10" t="s">
        <v>120</v>
      </c>
      <c r="E89" s="4"/>
      <c r="F89" s="35"/>
      <c r="G89" s="33"/>
      <c r="H89" s="5"/>
      <c r="I89" s="4"/>
      <c r="J89" s="35"/>
      <c r="K89" s="44" t="s">
        <v>201</v>
      </c>
      <c r="L89" s="5"/>
    </row>
    <row r="90" spans="3:12" s="1" customFormat="1" ht="45.75" x14ac:dyDescent="0.25">
      <c r="C90" s="10">
        <f t="shared" ca="1" si="1"/>
        <v>12</v>
      </c>
      <c r="D90" s="3" t="str">
        <f ca="1">OFFSET(anchor_1,C90-1,1)</f>
        <v>spade</v>
      </c>
      <c r="E90" s="6"/>
      <c r="F90" s="37">
        <f ca="1">VLOOKUP($D90,Words!$A:$O,COLUMN(Table1[[#Headers],[Point Drawing]]),0)</f>
        <v>1</v>
      </c>
      <c r="G90" s="38" t="str">
        <f ca="1">+LEFT(D90,truncate)</f>
        <v>spade</v>
      </c>
      <c r="H90" s="39"/>
      <c r="I90" s="40"/>
      <c r="J90" s="37">
        <f ca="1">VLOOKUP($D90,Words!$A:$O,COLUMN(Table1[[#Headers],[Point Drawing]]),0)</f>
        <v>1</v>
      </c>
      <c r="K90" s="37" t="str">
        <f ca="1">VLOOKUP($D90,Words!$A:$O,COLUMN(Table1[[#Headers],[Grownups Line 1]]),0)</f>
        <v>sand castle</v>
      </c>
      <c r="L90" s="7"/>
    </row>
    <row r="91" spans="3:12" s="1" customFormat="1" ht="45.75" x14ac:dyDescent="0.25">
      <c r="C91" s="10">
        <f t="shared" ca="1" si="1"/>
        <v>12</v>
      </c>
      <c r="D91" s="3"/>
      <c r="E91" s="6"/>
      <c r="F91" s="37"/>
      <c r="G91" s="38" t="str">
        <f ca="1">MID(D90,truncate+1,200)&amp;""</f>
        <v/>
      </c>
      <c r="H91" s="39"/>
      <c r="I91" s="40"/>
      <c r="J91" s="37"/>
      <c r="K91" s="37" t="str">
        <f ca="1">VLOOKUP($D90,Words!$A:$O,COLUMN(Table1[[#Headers],[Grownups Line 2]]),0)&amp;""</f>
        <v/>
      </c>
      <c r="L91" s="7"/>
    </row>
    <row r="92" spans="3:12" s="1" customFormat="1" ht="45.75" x14ac:dyDescent="0.25">
      <c r="C92" s="10">
        <f t="shared" ca="1" si="1"/>
        <v>12</v>
      </c>
      <c r="D92" s="3" t="str">
        <f ca="1">OFFSET(anchor_2,C92-1,1)</f>
        <v>mermaid</v>
      </c>
      <c r="E92" s="6"/>
      <c r="F92" s="37">
        <f ca="1">VLOOKUP($D92,Words!$A:$O,COLUMN(Table1[[#Headers],[Point Drawing]]),0)</f>
        <v>2</v>
      </c>
      <c r="G92" s="38" t="str">
        <f ca="1">+LEFT(D92,truncate)</f>
        <v>mermaid</v>
      </c>
      <c r="H92" s="39"/>
      <c r="I92" s="40"/>
      <c r="J92" s="37">
        <f ca="1">VLOOKUP($D92,Words!$A:$O,COLUMN(Table1[[#Headers],[Point Drawing]]),0)</f>
        <v>2</v>
      </c>
      <c r="K92" s="37" t="str">
        <f ca="1">VLOOKUP($D92,Words!$A:$O,COLUMN(Table1[[#Headers],[Grownups Line 1]]),0)</f>
        <v>mermaid</v>
      </c>
      <c r="L92" s="7"/>
    </row>
    <row r="93" spans="3:12" s="1" customFormat="1" ht="45.75" x14ac:dyDescent="0.25">
      <c r="C93" s="10">
        <f t="shared" ca="1" si="1"/>
        <v>12</v>
      </c>
      <c r="D93" s="3"/>
      <c r="E93" s="6"/>
      <c r="F93" s="37"/>
      <c r="G93" s="38" t="str">
        <f ca="1">MID(D92,truncate+1,200)&amp;""</f>
        <v/>
      </c>
      <c r="H93" s="39"/>
      <c r="I93" s="40"/>
      <c r="J93" s="37"/>
      <c r="K93" s="37" t="str">
        <f ca="1">VLOOKUP($D92,Words!$A:$O,COLUMN(Table1[[#Headers],[Grownups Line 2]]),0)&amp;""</f>
        <v/>
      </c>
      <c r="L93" s="7"/>
    </row>
    <row r="94" spans="3:12" s="1" customFormat="1" ht="45.75" x14ac:dyDescent="0.25">
      <c r="C94" s="10">
        <f t="shared" ca="1" si="1"/>
        <v>12</v>
      </c>
      <c r="D94" s="3" t="str">
        <f ca="1">OFFSET(anchor_3,C94-1,1)</f>
        <v>snail</v>
      </c>
      <c r="E94" s="6"/>
      <c r="F94" s="37">
        <f ca="1">VLOOKUP($D94,Words!$A:$O,COLUMN(Table1[[#Headers],[Point Drawing]]),0)</f>
        <v>3</v>
      </c>
      <c r="G94" s="38" t="str">
        <f ca="1">+LEFT(D94,truncate)</f>
        <v>snail</v>
      </c>
      <c r="H94" s="39"/>
      <c r="I94" s="40"/>
      <c r="J94" s="37">
        <f ca="1">VLOOKUP($D94,Words!$A:$O,COLUMN(Table1[[#Headers],[Point Drawing]]),0)</f>
        <v>3</v>
      </c>
      <c r="K94" s="37" t="str">
        <f ca="1">VLOOKUP($D94,Words!$A:$O,COLUMN(Table1[[#Headers],[Grownups Line 1]]),0)</f>
        <v>snail</v>
      </c>
      <c r="L94" s="7"/>
    </row>
    <row r="95" spans="3:12" s="1" customFormat="1" ht="36" customHeight="1" x14ac:dyDescent="0.25">
      <c r="C95" s="10">
        <f t="shared" ca="1" si="1"/>
        <v>12</v>
      </c>
      <c r="D95" s="3"/>
      <c r="E95" s="6"/>
      <c r="F95" s="37"/>
      <c r="G95" s="38" t="str">
        <f ca="1">MID(D94,truncate+1,200)&amp;""</f>
        <v/>
      </c>
      <c r="H95" s="39"/>
      <c r="I95" s="40"/>
      <c r="J95" s="37"/>
      <c r="K95" s="37" t="str">
        <f ca="1">VLOOKUP($D94,Words!$A:$O,COLUMN(Table1[[#Headers],[Grownups Line 2]]),0)&amp;""</f>
        <v/>
      </c>
      <c r="L95" s="7"/>
    </row>
    <row r="96" spans="3:12" s="1" customFormat="1" ht="15.75" customHeight="1" thickBot="1" x14ac:dyDescent="0.6">
      <c r="C96" s="10">
        <f t="shared" ca="1" si="1"/>
        <v>13</v>
      </c>
      <c r="D96" s="11"/>
      <c r="E96" s="8"/>
      <c r="F96" s="36"/>
      <c r="G96" s="34"/>
      <c r="H96" s="9"/>
      <c r="I96" s="8"/>
      <c r="J96" s="36"/>
      <c r="K96" s="12"/>
      <c r="L96" s="9"/>
    </row>
    <row r="97" spans="3:12" s="1" customFormat="1" ht="36" x14ac:dyDescent="0.55000000000000004">
      <c r="C97" s="10">
        <f t="shared" ca="1" si="1"/>
        <v>13</v>
      </c>
      <c r="D97" s="10" t="s">
        <v>120</v>
      </c>
      <c r="E97" s="4"/>
      <c r="F97" s="35"/>
      <c r="G97" s="33"/>
      <c r="H97" s="5"/>
      <c r="I97" s="4"/>
      <c r="J97" s="35"/>
      <c r="K97" s="44" t="s">
        <v>201</v>
      </c>
      <c r="L97" s="5"/>
    </row>
    <row r="98" spans="3:12" s="1" customFormat="1" ht="45.75" x14ac:dyDescent="0.25">
      <c r="C98" s="10">
        <f t="shared" ca="1" si="1"/>
        <v>13</v>
      </c>
      <c r="D98" s="3" t="str">
        <f ca="1">OFFSET(anchor_1,C98-1,1)</f>
        <v>egg</v>
      </c>
      <c r="E98" s="6"/>
      <c r="F98" s="37">
        <f ca="1">VLOOKUP($D98,Words!$A:$O,COLUMN(Table1[[#Headers],[Point Drawing]]),0)</f>
        <v>1</v>
      </c>
      <c r="G98" s="38" t="str">
        <f ca="1">+LEFT(D98,truncate)</f>
        <v>egg</v>
      </c>
      <c r="H98" s="39"/>
      <c r="I98" s="40"/>
      <c r="J98" s="37">
        <f ca="1">VLOOKUP($D98,Words!$A:$O,COLUMN(Table1[[#Headers],[Point Drawing]]),0)</f>
        <v>1</v>
      </c>
      <c r="K98" s="37" t="str">
        <f ca="1">VLOOKUP($D98,Words!$A:$O,COLUMN(Table1[[#Headers],[Grownups Line 1]]),0)</f>
        <v>Sunday roast</v>
      </c>
      <c r="L98" s="7"/>
    </row>
    <row r="99" spans="3:12" s="1" customFormat="1" ht="45.75" x14ac:dyDescent="0.25">
      <c r="C99" s="10">
        <f t="shared" ca="1" si="1"/>
        <v>13</v>
      </c>
      <c r="D99" s="3"/>
      <c r="E99" s="6"/>
      <c r="F99" s="37"/>
      <c r="G99" s="38" t="str">
        <f ca="1">MID(D98,truncate+1,200)&amp;""</f>
        <v/>
      </c>
      <c r="H99" s="39"/>
      <c r="I99" s="40"/>
      <c r="J99" s="37"/>
      <c r="K99" s="37" t="str">
        <f ca="1">VLOOKUP($D98,Words!$A:$O,COLUMN(Table1[[#Headers],[Grownups Line 2]]),0)&amp;""</f>
        <v/>
      </c>
      <c r="L99" s="7"/>
    </row>
    <row r="100" spans="3:12" s="1" customFormat="1" ht="45.75" x14ac:dyDescent="0.25">
      <c r="C100" s="10">
        <f t="shared" ca="1" si="1"/>
        <v>13</v>
      </c>
      <c r="D100" s="3" t="str">
        <f ca="1">OFFSET(anchor_2,C100-1,1)</f>
        <v>ballerina</v>
      </c>
      <c r="E100" s="6"/>
      <c r="F100" s="37">
        <f ca="1">VLOOKUP($D100,Words!$A:$O,COLUMN(Table1[[#Headers],[Point Drawing]]),0)</f>
        <v>2</v>
      </c>
      <c r="G100" s="38" t="str">
        <f ca="1">+LEFT(D100,truncate)</f>
        <v>ballerina</v>
      </c>
      <c r="H100" s="39"/>
      <c r="I100" s="40"/>
      <c r="J100" s="37">
        <f ca="1">VLOOKUP($D100,Words!$A:$O,COLUMN(Table1[[#Headers],[Point Drawing]]),0)</f>
        <v>2</v>
      </c>
      <c r="K100" s="37" t="str">
        <f ca="1">VLOOKUP($D100,Words!$A:$O,COLUMN(Table1[[#Headers],[Grownups Line 1]]),0)</f>
        <v>courtsy</v>
      </c>
      <c r="L100" s="7"/>
    </row>
    <row r="101" spans="3:12" s="1" customFormat="1" ht="45.75" x14ac:dyDescent="0.25">
      <c r="C101" s="10">
        <f t="shared" ca="1" si="1"/>
        <v>13</v>
      </c>
      <c r="D101" s="3"/>
      <c r="E101" s="6"/>
      <c r="F101" s="37"/>
      <c r="G101" s="38" t="str">
        <f ca="1">MID(D100,truncate+1,200)&amp;""</f>
        <v/>
      </c>
      <c r="H101" s="39"/>
      <c r="I101" s="40"/>
      <c r="J101" s="37"/>
      <c r="K101" s="37" t="str">
        <f ca="1">VLOOKUP($D100,Words!$A:$O,COLUMN(Table1[[#Headers],[Grownups Line 2]]),0)&amp;""</f>
        <v/>
      </c>
      <c r="L101" s="7"/>
    </row>
    <row r="102" spans="3:12" s="1" customFormat="1" ht="45.75" x14ac:dyDescent="0.25">
      <c r="C102" s="10">
        <f t="shared" ca="1" si="1"/>
        <v>13</v>
      </c>
      <c r="D102" s="3" t="str">
        <f ca="1">OFFSET(anchor_3,C102-1,1)</f>
        <v>whale</v>
      </c>
      <c r="E102" s="6"/>
      <c r="F102" s="37">
        <f ca="1">VLOOKUP($D102,Words!$A:$O,COLUMN(Table1[[#Headers],[Point Drawing]]),0)</f>
        <v>3</v>
      </c>
      <c r="G102" s="38" t="str">
        <f ca="1">+LEFT(D102,truncate)</f>
        <v>whale</v>
      </c>
      <c r="H102" s="39"/>
      <c r="I102" s="40"/>
      <c r="J102" s="37">
        <f ca="1">VLOOKUP($D102,Words!$A:$O,COLUMN(Table1[[#Headers],[Point Drawing]]),0)</f>
        <v>3</v>
      </c>
      <c r="K102" s="37" t="str">
        <f ca="1">VLOOKUP($D102,Words!$A:$O,COLUMN(Table1[[#Headers],[Grownups Line 1]]),0)</f>
        <v>snail</v>
      </c>
      <c r="L102" s="7"/>
    </row>
    <row r="103" spans="3:12" s="1" customFormat="1" ht="36" customHeight="1" x14ac:dyDescent="0.25">
      <c r="C103" s="10">
        <f t="shared" ca="1" si="1"/>
        <v>13</v>
      </c>
      <c r="D103" s="3"/>
      <c r="E103" s="6"/>
      <c r="F103" s="37"/>
      <c r="G103" s="38" t="str">
        <f ca="1">MID(D102,truncate+1,200)&amp;""</f>
        <v/>
      </c>
      <c r="H103" s="39"/>
      <c r="I103" s="40"/>
      <c r="J103" s="37"/>
      <c r="K103" s="37" t="str">
        <f ca="1">VLOOKUP($D102,Words!$A:$O,COLUMN(Table1[[#Headers],[Grownups Line 2]]),0)&amp;""</f>
        <v/>
      </c>
      <c r="L103" s="7"/>
    </row>
    <row r="104" spans="3:12" s="1" customFormat="1" ht="15.75" customHeight="1" thickBot="1" x14ac:dyDescent="0.6">
      <c r="C104" s="10">
        <f t="shared" ca="1" si="1"/>
        <v>14</v>
      </c>
      <c r="D104" s="11"/>
      <c r="E104" s="8"/>
      <c r="F104" s="36"/>
      <c r="G104" s="34"/>
      <c r="H104" s="9"/>
      <c r="I104" s="8"/>
      <c r="J104" s="36"/>
      <c r="K104" s="12"/>
      <c r="L104" s="9"/>
    </row>
  </sheetData>
  <pageMargins left="0.7" right="0.7" top="0.75" bottom="0.75" header="0.3" footer="0.3"/>
  <pageSetup paperSize="9" scale="5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Words</vt:lpstr>
      <vt:lpstr>Deck</vt:lpstr>
      <vt:lpstr>DeckV2</vt:lpstr>
      <vt:lpstr>anchor_1</vt:lpstr>
      <vt:lpstr>anchor_2</vt:lpstr>
      <vt:lpstr>anchor_3</vt:lpstr>
      <vt:lpstr>truncate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Espasandin</dc:creator>
  <cp:lastModifiedBy>Juan Espasandin</cp:lastModifiedBy>
  <cp:lastPrinted>2020-08-01T15:26:29Z</cp:lastPrinted>
  <dcterms:created xsi:type="dcterms:W3CDTF">2020-07-09T19:40:04Z</dcterms:created>
  <dcterms:modified xsi:type="dcterms:W3CDTF">2020-11-07T19:12:17Z</dcterms:modified>
</cp:coreProperties>
</file>