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828" yWindow="1560" windowWidth="14532" windowHeight="2076" tabRatio="803" activeTab="1"/>
  </bookViews>
  <sheets>
    <sheet name="Board" sheetId="49" r:id="rId1"/>
    <sheet name="Data" sheetId="50" r:id="rId2"/>
    <sheet name="AppConfig" sheetId="52" r:id="rId3"/>
    <sheet name="DataConfig" sheetId="60" r:id="rId4"/>
    <sheet name="LayoutConfig" sheetId="61" r:id="rId5"/>
    <sheet name="BoardConfig" sheetId="59" r:id="rId6"/>
    <sheet name="Template1" sheetId="27" r:id="rId7"/>
    <sheet name="Template1Data" sheetId="28" r:id="rId8"/>
    <sheet name="Template2" sheetId="63" r:id="rId9"/>
    <sheet name="Template2Data" sheetId="64" r:id="rId10"/>
    <sheet name="DataXY" sheetId="51" r:id="rId11"/>
    <sheet name="Icons" sheetId="62" r:id="rId12"/>
  </sheets>
  <functionGroups builtInGroupCount="17"/>
  <definedNames>
    <definedName name="Template1">Template1!$B$2:$H$14</definedName>
    <definedName name="Template2">Template2!$B$2:$H$14</definedName>
  </definedNames>
  <calcPr calcId="145621"/>
</workbook>
</file>

<file path=xl/calcChain.xml><?xml version="1.0" encoding="utf-8"?>
<calcChain xmlns="http://schemas.openxmlformats.org/spreadsheetml/2006/main">
  <c r="B2" i="59" l="1"/>
  <c r="B1" i="59"/>
  <c r="D2" i="28" l="1"/>
  <c r="E2" i="28" s="1"/>
  <c r="F2" i="28" s="1"/>
  <c r="G2" i="28" s="1"/>
  <c r="H2" i="28" s="1"/>
  <c r="A5" i="28"/>
  <c r="A6" i="28" s="1"/>
  <c r="A7" i="28" s="1"/>
  <c r="A8" i="28" s="1"/>
  <c r="A9" i="28" s="1"/>
  <c r="A10" i="28" s="1"/>
  <c r="A11" i="28" s="1"/>
  <c r="A12" i="28" s="1"/>
  <c r="A13" i="28" s="1"/>
  <c r="A5" i="64"/>
  <c r="A6" i="64" s="1"/>
  <c r="A7" i="64" s="1"/>
  <c r="A8" i="64" s="1"/>
  <c r="A9" i="64" s="1"/>
  <c r="A10" i="64" s="1"/>
  <c r="A11" i="64" s="1"/>
  <c r="A12" i="64" s="1"/>
  <c r="A13" i="64" s="1"/>
  <c r="D2" i="64"/>
  <c r="E2" i="64" s="1"/>
  <c r="F2" i="64" s="1"/>
  <c r="G2" i="64" s="1"/>
  <c r="H2" i="64" s="1"/>
  <c r="H13" i="64" l="1"/>
  <c r="G13" i="64"/>
  <c r="F13" i="64"/>
  <c r="E13" i="64"/>
  <c r="D13" i="64"/>
  <c r="C13" i="64"/>
  <c r="H12" i="64"/>
  <c r="G12" i="64"/>
  <c r="F12" i="64"/>
  <c r="E12" i="64"/>
  <c r="D12" i="64"/>
  <c r="C12" i="64"/>
  <c r="H11" i="64"/>
  <c r="G11" i="64"/>
  <c r="F11" i="64"/>
  <c r="E11" i="64"/>
  <c r="D11" i="64"/>
  <c r="C11" i="64"/>
  <c r="H10" i="64"/>
  <c r="G10" i="64"/>
  <c r="F10" i="64"/>
  <c r="E10" i="64"/>
  <c r="D10" i="64"/>
  <c r="C10" i="64"/>
  <c r="H9" i="64"/>
  <c r="G9" i="64"/>
  <c r="F9" i="64"/>
  <c r="E9" i="64"/>
  <c r="D9" i="64"/>
  <c r="C9" i="64"/>
  <c r="H8" i="64"/>
  <c r="G8" i="64"/>
  <c r="F8" i="64"/>
  <c r="E8" i="64"/>
  <c r="D8" i="64"/>
  <c r="C8" i="64"/>
  <c r="H7" i="64"/>
  <c r="G7" i="64"/>
  <c r="F7" i="64"/>
  <c r="E7" i="64"/>
  <c r="D7" i="64"/>
  <c r="C7" i="64"/>
  <c r="H6" i="64"/>
  <c r="G6" i="64"/>
  <c r="F6" i="64"/>
  <c r="E6" i="64"/>
  <c r="D6" i="64"/>
  <c r="C6" i="64"/>
  <c r="H5" i="64"/>
  <c r="G5" i="64"/>
  <c r="F5" i="64"/>
  <c r="E5" i="64"/>
  <c r="D5" i="64"/>
  <c r="C5" i="64"/>
  <c r="H4" i="64"/>
  <c r="G4" i="64"/>
  <c r="F4" i="64"/>
  <c r="E4" i="64"/>
  <c r="D4" i="64"/>
  <c r="C4" i="64"/>
  <c r="H13" i="28"/>
  <c r="G13" i="28"/>
  <c r="F13" i="28"/>
  <c r="E13" i="28"/>
  <c r="D13" i="28"/>
  <c r="C13" i="28"/>
  <c r="H12" i="28"/>
  <c r="G12" i="28"/>
  <c r="F12" i="28"/>
  <c r="E12" i="28"/>
  <c r="D12" i="28"/>
  <c r="C12" i="28"/>
  <c r="H11" i="28"/>
  <c r="G11" i="28"/>
  <c r="F11" i="28"/>
  <c r="E11" i="28"/>
  <c r="D11" i="28"/>
  <c r="C11" i="28"/>
  <c r="H10" i="28"/>
  <c r="G10" i="28"/>
  <c r="F10" i="28"/>
  <c r="E10" i="28"/>
  <c r="D10" i="28"/>
  <c r="C10" i="28"/>
  <c r="H9" i="28"/>
  <c r="G9" i="28"/>
  <c r="F9" i="28"/>
  <c r="E9" i="28"/>
  <c r="D9" i="28"/>
  <c r="C9" i="28"/>
  <c r="H8" i="28"/>
  <c r="G8" i="28"/>
  <c r="F8" i="28"/>
  <c r="E8" i="28"/>
  <c r="D8" i="28"/>
  <c r="C8" i="28"/>
  <c r="H7" i="28"/>
  <c r="G7" i="28"/>
  <c r="F7" i="28"/>
  <c r="E7" i="28"/>
  <c r="D7" i="28"/>
  <c r="C7" i="28"/>
  <c r="H6" i="28"/>
  <c r="G6" i="28"/>
  <c r="F6" i="28"/>
  <c r="E6" i="28"/>
  <c r="D6" i="28"/>
  <c r="C6" i="28"/>
  <c r="H5" i="28"/>
  <c r="G5" i="28"/>
  <c r="F5" i="28"/>
  <c r="E5" i="28"/>
  <c r="D5" i="28"/>
  <c r="C5" i="28"/>
  <c r="H4" i="28"/>
  <c r="G4" i="28"/>
  <c r="F4" i="28"/>
  <c r="E4" i="28"/>
  <c r="D4" i="28"/>
  <c r="C4" i="28"/>
  <c r="P12" i="50"/>
  <c r="N12" i="50"/>
  <c r="M12" i="50"/>
  <c r="L12" i="50"/>
  <c r="P11" i="50"/>
  <c r="N11" i="50"/>
  <c r="M11" i="50"/>
  <c r="L11" i="50"/>
  <c r="P10" i="50"/>
  <c r="N10" i="50"/>
  <c r="M10" i="50"/>
  <c r="L10" i="50"/>
  <c r="P9" i="50"/>
  <c r="N9" i="50"/>
  <c r="M9" i="50"/>
  <c r="L9" i="50"/>
  <c r="P8" i="50"/>
  <c r="N8" i="50"/>
  <c r="M8" i="50"/>
  <c r="L8" i="50"/>
  <c r="P7" i="50"/>
  <c r="N7" i="50"/>
  <c r="M7" i="50"/>
  <c r="L7" i="50"/>
  <c r="P6" i="50"/>
  <c r="N6" i="50"/>
  <c r="M6" i="50"/>
  <c r="L6" i="50"/>
  <c r="P5" i="50"/>
  <c r="N5" i="50"/>
  <c r="M5" i="50"/>
  <c r="L5" i="50"/>
  <c r="P4" i="50"/>
  <c r="N4" i="50"/>
  <c r="M4" i="50"/>
  <c r="L4" i="50"/>
  <c r="P3" i="50"/>
  <c r="N3" i="50"/>
  <c r="M3" i="50"/>
  <c r="L3" i="50"/>
  <c r="P2" i="50"/>
  <c r="N2" i="50"/>
  <c r="M2" i="50"/>
  <c r="L2" i="50"/>
  <c r="H2" i="50"/>
  <c r="I2" i="50" s="1"/>
  <c r="J2" i="50" s="1"/>
  <c r="H3" i="50" l="1"/>
  <c r="I3" i="50" s="1"/>
  <c r="J3" i="50" s="1"/>
  <c r="H4" i="50" l="1"/>
  <c r="I4" i="50" s="1"/>
  <c r="J4" i="50" s="1"/>
  <c r="H5" i="50" l="1"/>
  <c r="I5" i="50" s="1"/>
  <c r="H6" i="50" s="1"/>
  <c r="I6" i="50" s="1"/>
  <c r="J5" i="50" l="1"/>
  <c r="J6" i="50"/>
  <c r="H7" i="50"/>
  <c r="I7" i="50" s="1"/>
  <c r="H8" i="50" l="1"/>
  <c r="I8" i="50" s="1"/>
  <c r="J7" i="50"/>
  <c r="J8" i="50" l="1"/>
  <c r="H9" i="50"/>
  <c r="I9" i="50" s="1"/>
  <c r="H10" i="50" l="1"/>
  <c r="I10" i="50" s="1"/>
  <c r="J9" i="50"/>
  <c r="H11" i="50" l="1"/>
  <c r="I11" i="50" s="1"/>
  <c r="J10" i="50"/>
  <c r="H12" i="50" l="1"/>
  <c r="I12" i="50" s="1"/>
  <c r="J12" i="50" s="1"/>
  <c r="J11" i="50"/>
</calcChain>
</file>

<file path=xl/comments1.xml><?xml version="1.0" encoding="utf-8"?>
<comments xmlns="http://schemas.openxmlformats.org/spreadsheetml/2006/main">
  <authors>
    <author>espasanj</author>
  </authors>
  <commentList>
    <comment ref="A14" authorId="0">
      <text>
        <r>
          <rPr>
            <b/>
            <sz val="9"/>
            <color indexed="81"/>
            <rFont val="Tahoma"/>
            <family val="2"/>
          </rPr>
          <t>When saving Postit&gt;Data, if "Yes" the macro will pick values from the layoutData sheet to update the data, otherwise it is only for positioning purposes but never the other way around. This can be difficult to maintain as slight repositioning may affect the underlying data, the advise is only to update from one or maximum two layouts and very simple layout&gt;data rules</t>
        </r>
      </text>
    </comment>
  </commentList>
</comments>
</file>

<file path=xl/comments2.xml><?xml version="1.0" encoding="utf-8"?>
<comments xmlns="http://schemas.openxmlformats.org/spreadsheetml/2006/main">
  <authors>
    <author>Juan Espasandin</author>
  </authors>
  <commentList>
    <comment ref="A6" authorId="0">
      <text>
        <r>
          <rPr>
            <b/>
            <sz val="9"/>
            <color indexed="81"/>
            <rFont val="Tahoma"/>
            <family val="2"/>
          </rPr>
          <t>Juan Espasandin:</t>
        </r>
        <r>
          <rPr>
            <sz val="9"/>
            <color indexed="81"/>
            <rFont val="Tahoma"/>
            <family val="2"/>
          </rPr>
          <t xml:space="preserve">
Size increment in percentage from the standard=3 (to 5)</t>
        </r>
      </text>
    </comment>
  </commentList>
</comments>
</file>

<file path=xl/sharedStrings.xml><?xml version="1.0" encoding="utf-8"?>
<sst xmlns="http://schemas.openxmlformats.org/spreadsheetml/2006/main" count="220" uniqueCount="112">
  <si>
    <t>c:\temp</t>
  </si>
  <si>
    <t>Board.xlsx</t>
  </si>
  <si>
    <t>Ref</t>
  </si>
  <si>
    <t>Task</t>
  </si>
  <si>
    <t>AssignedTo</t>
  </si>
  <si>
    <t>DueStart</t>
  </si>
  <si>
    <t>DueEnd</t>
  </si>
  <si>
    <t>Stage</t>
  </si>
  <si>
    <t>StatusRAG</t>
  </si>
  <si>
    <t>Overdue</t>
  </si>
  <si>
    <t>Green</t>
  </si>
  <si>
    <t>LayoutName</t>
  </si>
  <si>
    <t>Layout1</t>
  </si>
  <si>
    <t>LayoutTitle</t>
  </si>
  <si>
    <t>ColoriseField</t>
  </si>
  <si>
    <t>HideField</t>
  </si>
  <si>
    <t>Layout1Hidden</t>
  </si>
  <si>
    <t>HidefieldValue</t>
  </si>
  <si>
    <t>Yes</t>
  </si>
  <si>
    <t>RedTextField</t>
  </si>
  <si>
    <t>RedTextValue</t>
  </si>
  <si>
    <t>LastSave</t>
  </si>
  <si>
    <t>LastSaveResult</t>
  </si>
  <si>
    <t>current_layout</t>
  </si>
  <si>
    <t>TemplateName</t>
  </si>
  <si>
    <t>DEMO TEMPLATE</t>
  </si>
  <si>
    <t>IN PROGRESS</t>
  </si>
  <si>
    <t>COMPLETED</t>
  </si>
  <si>
    <t>ANNA</t>
  </si>
  <si>
    <t>BOB</t>
  </si>
  <si>
    <t>CHARLES</t>
  </si>
  <si>
    <t>Template1</t>
  </si>
  <si>
    <t>SHID</t>
  </si>
  <si>
    <t>Red</t>
  </si>
  <si>
    <t>Title_Field</t>
  </si>
  <si>
    <t>Notes_Field</t>
  </si>
  <si>
    <t>Notes</t>
  </si>
  <si>
    <t>app_version</t>
  </si>
  <si>
    <t>Amber</t>
  </si>
  <si>
    <t>board_version</t>
  </si>
  <si>
    <t>SHTEXT</t>
  </si>
  <si>
    <t>Signed off</t>
  </si>
  <si>
    <t>UpdateDatafromText</t>
  </si>
  <si>
    <t>UpdateDataFromPosition</t>
  </si>
  <si>
    <t>Steerco end of month, Business Case to be approved</t>
  </si>
  <si>
    <t xml:space="preserve"> </t>
  </si>
  <si>
    <t>default_size_factor</t>
  </si>
  <si>
    <t>LayoutAutoArrange</t>
  </si>
  <si>
    <t>Layout1AutoArrange</t>
  </si>
  <si>
    <t>ResizeField</t>
  </si>
  <si>
    <t>This is where the macro saves the first line of the note (minus the first word, understood to be the reference)</t>
  </si>
  <si>
    <t>This is there the macro saves anything that is not parsed</t>
  </si>
  <si>
    <t>Bob</t>
  </si>
  <si>
    <t>Charles</t>
  </si>
  <si>
    <t>Patrick</t>
  </si>
  <si>
    <t>Requirement gathering</t>
  </si>
  <si>
    <t>Proof of concept</t>
  </si>
  <si>
    <t>PID and Business case formally approved</t>
  </si>
  <si>
    <t>First MVP</t>
  </si>
  <si>
    <t>UAT activities</t>
  </si>
  <si>
    <t>Focus groups</t>
  </si>
  <si>
    <t>UX and Branding</t>
  </si>
  <si>
    <t>Backend and Devops</t>
  </si>
  <si>
    <t>Frontend</t>
  </si>
  <si>
    <t>Release 1</t>
  </si>
  <si>
    <t>Release 2</t>
  </si>
  <si>
    <t>PATRICK</t>
  </si>
  <si>
    <t>Yoda</t>
  </si>
  <si>
    <t>YODA</t>
  </si>
  <si>
    <t>NewNoteAnchor</t>
  </si>
  <si>
    <t>default_note_width</t>
  </si>
  <si>
    <t>default_note_height</t>
  </si>
  <si>
    <t>default_note_font_size</t>
  </si>
  <si>
    <t>IconField</t>
  </si>
  <si>
    <t>Layout2</t>
  </si>
  <si>
    <t>Template2</t>
  </si>
  <si>
    <t>Product A</t>
  </si>
  <si>
    <t>Product B</t>
  </si>
  <si>
    <t>Product C</t>
  </si>
  <si>
    <t>Layout2AutoArrange</t>
  </si>
  <si>
    <t>Product</t>
  </si>
  <si>
    <t>NoteRAG</t>
  </si>
  <si>
    <t>Assignedto</t>
  </si>
  <si>
    <t>Kanban</t>
  </si>
  <si>
    <t>app_name</t>
  </si>
  <si>
    <t>StickyBoardApp.xlsm</t>
  </si>
  <si>
    <t>LayoutTitleCell</t>
  </si>
  <si>
    <t>A1</t>
  </si>
  <si>
    <t>A2</t>
  </si>
  <si>
    <t>CLOSED</t>
  </si>
  <si>
    <t>PLANNING</t>
  </si>
  <si>
    <t>REPORTING</t>
  </si>
  <si>
    <t>PIPELINE</t>
  </si>
  <si>
    <t>app_default_anchor_cell</t>
  </si>
  <si>
    <t>FontSizeIfNotEmpty</t>
  </si>
  <si>
    <t>FontSizeField</t>
  </si>
  <si>
    <t>FontSizeValue</t>
  </si>
  <si>
    <t>NoteDefaultFontSize</t>
  </si>
  <si>
    <t>FontBoldField</t>
  </si>
  <si>
    <t>FontBoldValue</t>
  </si>
  <si>
    <t>SuppressReadOnlyAlert</t>
  </si>
  <si>
    <t>DisableLayoutNavigation</t>
  </si>
  <si>
    <t>DisableLayoutExport</t>
  </si>
  <si>
    <t>ShapeTextField</t>
  </si>
  <si>
    <t>app_default_ShapeTextField</t>
  </si>
  <si>
    <t>app_last_workbook_path</t>
  </si>
  <si>
    <t>app_last_workbook_opened</t>
  </si>
  <si>
    <t>app_board_default_path</t>
  </si>
  <si>
    <t>app_default_board_workbook_name</t>
  </si>
  <si>
    <t>Overview</t>
  </si>
  <si>
    <t>Board_audit.xlsx</t>
  </si>
  <si>
    <t>C:\live\stickyboard_Audit</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</si>
</sst>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sz val="20"/>
      <color theme="1"/>
      <name val="Calibri"/>
      <family val="2"/>
      <scheme val="minor"/>
    </font>
    <font>
      <sz val="36"/>
      <color theme="1"/>
      <name val="Calibri"/>
      <family val="2"/>
      <scheme val="minor"/>
    </font>
    <font>
      <sz val="22"/>
      <color theme="1"/>
      <name val="Calibri"/>
      <family val="2"/>
      <scheme val="minor"/>
    </font>
    <font>
      <sz val="12"/>
      <color theme="1"/>
      <name val="Calibri"/>
      <family val="2"/>
      <scheme val="minor"/>
    </font>
    <font>
      <sz val="11"/>
      <color theme="1"/>
      <name val="Calibri"/>
      <family val="2"/>
      <scheme val="minor"/>
    </font>
    <font>
      <b/>
      <sz val="9"/>
      <color indexed="81"/>
      <name val="Tahoma"/>
      <family val="2"/>
    </font>
    <font>
      <sz val="18"/>
      <color theme="1"/>
      <name val="Calibri"/>
      <family val="2"/>
      <scheme val="minor"/>
    </font>
    <font>
      <sz val="9"/>
      <color indexed="81"/>
      <name val="Tahoma"/>
      <family val="2"/>
    </font>
    <font>
      <sz val="42"/>
      <color theme="1"/>
      <name val="Calibri"/>
      <family val="2"/>
      <scheme val="minor"/>
    </font>
    <font>
      <sz val="48"/>
      <color theme="1"/>
      <name val="Calibri"/>
      <family val="2"/>
      <scheme val="minor"/>
    </font>
  </fonts>
  <fills count="2">
    <fill>
      <patternFill patternType="none"/>
    </fill>
    <fill>
      <patternFill patternType="gray125"/>
    </fill>
  </fills>
  <borders count="1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25">
    <xf numFmtId="0" fontId="0" fillId="0" borderId="0" xfId="0"/>
    <xf numFmtId="0" fontId="0" fillId="0" borderId="8" xfId="0" applyFill="1" applyBorder="1" applyAlignment="1">
      <alignment vertical="top"/>
    </xf>
    <xf numFmtId="0" fontId="0" fillId="0" borderId="7" xfId="0" applyFill="1" applyBorder="1" applyAlignment="1">
      <alignment vertical="top"/>
    </xf>
    <xf numFmtId="0" fontId="0" fillId="0" borderId="6" xfId="0" applyFill="1" applyBorder="1" applyAlignment="1">
      <alignment vertical="top"/>
    </xf>
    <xf numFmtId="0" fontId="0" fillId="0" borderId="5" xfId="0" applyFill="1" applyBorder="1" applyAlignment="1">
      <alignment vertical="top"/>
    </xf>
    <xf numFmtId="0" fontId="0" fillId="0" borderId="0" xfId="0" applyFill="1" applyBorder="1" applyAlignment="1">
      <alignment vertical="top"/>
    </xf>
    <xf numFmtId="0" fontId="0" fillId="0" borderId="4" xfId="0" applyFill="1" applyBorder="1" applyAlignment="1">
      <alignment vertical="top"/>
    </xf>
    <xf numFmtId="0" fontId="0" fillId="0" borderId="3" xfId="0" applyFill="1" applyBorder="1" applyAlignment="1">
      <alignment vertical="top"/>
    </xf>
    <xf numFmtId="0" fontId="0" fillId="0" borderId="2" xfId="0" applyFill="1" applyBorder="1" applyAlignment="1">
      <alignment vertical="top"/>
    </xf>
    <xf numFmtId="0" fontId="0" fillId="0" borderId="1" xfId="0" applyFill="1" applyBorder="1" applyAlignment="1">
      <alignment vertical="top"/>
    </xf>
    <xf numFmtId="0" fontId="2" fillId="0" borderId="0" xfId="0" applyFont="1" applyFill="1" applyAlignment="1">
      <alignment vertical="top" wrapText="1"/>
    </xf>
    <xf numFmtId="0" fontId="0" fillId="0" borderId="0" xfId="0" applyFill="1" applyAlignment="1">
      <alignment vertical="top"/>
    </xf>
    <xf numFmtId="0" fontId="2" fillId="0" borderId="0" xfId="0" applyFont="1" applyFill="1" applyAlignment="1">
      <alignment vertical="top"/>
    </xf>
    <xf numFmtId="0" fontId="1" fillId="0" borderId="0" xfId="0" applyFont="1" applyFill="1" applyAlignment="1">
      <alignment vertical="top"/>
    </xf>
    <xf numFmtId="0" fontId="5" fillId="0" borderId="0" xfId="0" applyFont="1"/>
    <xf numFmtId="0" fontId="0" fillId="0" borderId="0" xfId="0" applyAlignment="1">
      <alignment vertical="top"/>
    </xf>
    <xf numFmtId="22" fontId="0" fillId="0" borderId="0" xfId="0" applyNumberFormat="1" applyAlignment="1">
      <alignment vertical="top"/>
    </xf>
    <xf numFmtId="0" fontId="7" fillId="0" borderId="9" xfId="0" applyFont="1" applyFill="1" applyBorder="1" applyAlignment="1">
      <alignment vertical="top" wrapText="1"/>
    </xf>
    <xf numFmtId="14" fontId="0" fillId="0" borderId="0" xfId="0" applyNumberFormat="1"/>
    <xf numFmtId="0" fontId="3" fillId="0" borderId="0" xfId="0" applyFont="1" applyFill="1"/>
    <xf numFmtId="0" fontId="0" fillId="0" borderId="0" xfId="0" applyFill="1"/>
    <xf numFmtId="0" fontId="2" fillId="0" borderId="0" xfId="0" applyFont="1" applyFill="1"/>
    <xf numFmtId="0" fontId="0" fillId="0" borderId="0" xfId="0" applyFont="1"/>
    <xf numFmtId="0" fontId="9" fillId="0" borderId="0" xfId="0" applyFont="1" applyFill="1" applyAlignment="1">
      <alignment vertical="top"/>
    </xf>
    <xf numFmtId="0" fontId="10" fillId="0" borderId="0" xfId="0" applyFont="1" applyFill="1" applyAlignment="1">
      <alignment vertical="top"/>
    </xf>
  </cellXfs>
  <cellStyles count="2">
    <cellStyle name="Normal" xfId="0" builtinId="0"/>
    <cellStyle name="Normal 2" xfId="1"/>
  </cellStyles>
  <dxfs count="0"/>
  <tableStyles count="0" defaultTableStyle="TableStyleMedium2" defaultPivotStyle="PivotStyleLight16"/>
  <colors>
    <mruColors>
      <color rgb="FFCEF6FE"/>
      <color rgb="FFEBF0A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jpe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53340</xdr:colOff>
      <xdr:row>0</xdr:row>
      <xdr:rowOff>411480</xdr:rowOff>
    </xdr:from>
    <xdr:to>
      <xdr:col>0</xdr:col>
      <xdr:colOff>1310749</xdr:colOff>
      <xdr:row>10</xdr:row>
      <xdr:rowOff>38423</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stretch>
          <a:fillRect/>
        </a:stretch>
      </xdr:blipFill>
      <xdr:spPr>
        <a:xfrm>
          <a:off x="53340" y="411480"/>
          <a:ext cx="1257409" cy="3726503"/>
        </a:xfrm>
        <a:prstGeom prst="rect">
          <a:avLst/>
        </a:prstGeom>
      </xdr:spPr>
    </xdr:pic>
    <xdr:clientData/>
  </xdr:twoCellAnchor>
  <xdr:twoCellAnchor editAs="oneCell">
    <xdr:from>
      <xdr:col>2</xdr:col>
      <xdr:colOff>160020</xdr:colOff>
      <xdr:row>0</xdr:row>
      <xdr:rowOff>388620</xdr:rowOff>
    </xdr:from>
    <xdr:to>
      <xdr:col>2</xdr:col>
      <xdr:colOff>1371705</xdr:colOff>
      <xdr:row>10</xdr:row>
      <xdr:rowOff>15563</xdr:rowOff>
    </xdr:to>
    <xdr:pic>
      <xdr:nvPicPr>
        <xdr:cNvPr id="3" name="Picture 2">
          <a:extLst>
            <a:ext uri="{FF2B5EF4-FFF2-40B4-BE49-F238E27FC236}">
              <a16:creationId xmlns:a16="http://schemas.microsoft.com/office/drawing/2014/main" xmlns="" id="{00000000-0008-0000-0B00-000003000000}"/>
            </a:ext>
          </a:extLst>
        </xdr:cNvPr>
        <xdr:cNvPicPr>
          <a:picLocks noChangeAspect="1"/>
        </xdr:cNvPicPr>
      </xdr:nvPicPr>
      <xdr:blipFill>
        <a:blip xmlns:r="http://schemas.openxmlformats.org/officeDocument/2006/relationships" r:embed="rId2"/>
        <a:stretch>
          <a:fillRect/>
        </a:stretch>
      </xdr:blipFill>
      <xdr:spPr>
        <a:xfrm>
          <a:off x="3695700" y="388620"/>
          <a:ext cx="1211685" cy="3726503"/>
        </a:xfrm>
        <a:prstGeom prst="rect">
          <a:avLst/>
        </a:prstGeom>
      </xdr:spPr>
    </xdr:pic>
    <xdr:clientData/>
  </xdr:twoCellAnchor>
  <xdr:twoCellAnchor editAs="oneCell">
    <xdr:from>
      <xdr:col>1</xdr:col>
      <xdr:colOff>129540</xdr:colOff>
      <xdr:row>0</xdr:row>
      <xdr:rowOff>381000</xdr:rowOff>
    </xdr:from>
    <xdr:to>
      <xdr:col>1</xdr:col>
      <xdr:colOff>1371708</xdr:colOff>
      <xdr:row>10</xdr:row>
      <xdr:rowOff>323</xdr:rowOff>
    </xdr:to>
    <xdr:pic>
      <xdr:nvPicPr>
        <xdr:cNvPr id="4" name="Picture 3">
          <a:extLst>
            <a:ext uri="{FF2B5EF4-FFF2-40B4-BE49-F238E27FC236}">
              <a16:creationId xmlns:a16="http://schemas.microsoft.com/office/drawing/2014/main" xmlns="" id="{00000000-0008-0000-0B00-000004000000}"/>
            </a:ext>
          </a:extLst>
        </xdr:cNvPr>
        <xdr:cNvPicPr>
          <a:picLocks noChangeAspect="1"/>
        </xdr:cNvPicPr>
      </xdr:nvPicPr>
      <xdr:blipFill>
        <a:blip xmlns:r="http://schemas.openxmlformats.org/officeDocument/2006/relationships" r:embed="rId3"/>
        <a:stretch>
          <a:fillRect/>
        </a:stretch>
      </xdr:blipFill>
      <xdr:spPr>
        <a:xfrm>
          <a:off x="1920240" y="381000"/>
          <a:ext cx="1242168" cy="3718883"/>
        </a:xfrm>
        <a:prstGeom prst="rect">
          <a:avLst/>
        </a:prstGeom>
      </xdr:spPr>
    </xdr:pic>
    <xdr:clientData/>
  </xdr:twoCellAnchor>
  <xdr:twoCellAnchor editAs="oneCell">
    <xdr:from>
      <xdr:col>4</xdr:col>
      <xdr:colOff>283030</xdr:colOff>
      <xdr:row>0</xdr:row>
      <xdr:rowOff>283030</xdr:rowOff>
    </xdr:from>
    <xdr:to>
      <xdr:col>4</xdr:col>
      <xdr:colOff>1110344</xdr:colOff>
      <xdr:row>1</xdr:row>
      <xdr:rowOff>149060</xdr:rowOff>
    </xdr:to>
    <xdr:pic>
      <xdr:nvPicPr>
        <xdr:cNvPr id="5" name="Picture 4" descr="Image result for anna">
          <a:extLst>
            <a:ext uri="{FF2B5EF4-FFF2-40B4-BE49-F238E27FC236}">
              <a16:creationId xmlns:a16="http://schemas.microsoft.com/office/drawing/2014/main" xmlns="" id="{00000000-0008-0000-0B00-000005000000}"/>
            </a:ext>
          </a:extLst>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41430" r="16070"/>
        <a:stretch/>
      </xdr:blipFill>
      <xdr:spPr bwMode="auto">
        <a:xfrm>
          <a:off x="6019801" y="283030"/>
          <a:ext cx="827314" cy="12267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xdr:col>
      <xdr:colOff>283028</xdr:colOff>
      <xdr:row>0</xdr:row>
      <xdr:rowOff>337458</xdr:rowOff>
    </xdr:from>
    <xdr:to>
      <xdr:col>6</xdr:col>
      <xdr:colOff>206828</xdr:colOff>
      <xdr:row>1</xdr:row>
      <xdr:rowOff>681221</xdr:rowOff>
    </xdr:to>
    <xdr:pic>
      <xdr:nvPicPr>
        <xdr:cNvPr id="6" name="Picture 5" descr="Image result for bob">
          <a:extLst>
            <a:ext uri="{FF2B5EF4-FFF2-40B4-BE49-F238E27FC236}">
              <a16:creationId xmlns:a16="http://schemas.microsoft.com/office/drawing/2014/main" xmlns="" id="{00000000-0008-0000-0B00-000006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7467599" y="337458"/>
          <a:ext cx="1839686" cy="17044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195943</xdr:colOff>
      <xdr:row>0</xdr:row>
      <xdr:rowOff>337457</xdr:rowOff>
    </xdr:from>
    <xdr:to>
      <xdr:col>7</xdr:col>
      <xdr:colOff>32657</xdr:colOff>
      <xdr:row>1</xdr:row>
      <xdr:rowOff>865374</xdr:rowOff>
    </xdr:to>
    <xdr:pic>
      <xdr:nvPicPr>
        <xdr:cNvPr id="7" name="Picture 6" descr="Image result for charlie brown">
          <a:extLst>
            <a:ext uri="{FF2B5EF4-FFF2-40B4-BE49-F238E27FC236}">
              <a16:creationId xmlns:a16="http://schemas.microsoft.com/office/drawing/2014/main" xmlns="" id="{00000000-0008-0000-0B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296400" y="337457"/>
          <a:ext cx="1066800" cy="18886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7</xdr:col>
      <xdr:colOff>206829</xdr:colOff>
      <xdr:row>0</xdr:row>
      <xdr:rowOff>424543</xdr:rowOff>
    </xdr:from>
    <xdr:to>
      <xdr:col>7</xdr:col>
      <xdr:colOff>1785257</xdr:colOff>
      <xdr:row>1</xdr:row>
      <xdr:rowOff>1190699</xdr:rowOff>
    </xdr:to>
    <xdr:pic>
      <xdr:nvPicPr>
        <xdr:cNvPr id="8" name="Picture 7" descr="Image result for patrick">
          <a:extLst>
            <a:ext uri="{FF2B5EF4-FFF2-40B4-BE49-F238E27FC236}">
              <a16:creationId xmlns:a16="http://schemas.microsoft.com/office/drawing/2014/main" xmlns="" id="{00000000-0008-0000-0B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0537372" y="424543"/>
          <a:ext cx="1578428" cy="2126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43542</xdr:colOff>
      <xdr:row>0</xdr:row>
      <xdr:rowOff>293914</xdr:rowOff>
    </xdr:from>
    <xdr:to>
      <xdr:col>10</xdr:col>
      <xdr:colOff>495809</xdr:colOff>
      <xdr:row>3</xdr:row>
      <xdr:rowOff>37011</xdr:rowOff>
    </xdr:to>
    <xdr:pic>
      <xdr:nvPicPr>
        <xdr:cNvPr id="10" name="Picture 9" descr="Image result for yoda">
          <a:extLst>
            <a:ext uri="{FF2B5EF4-FFF2-40B4-BE49-F238E27FC236}">
              <a16:creationId xmlns:a16="http://schemas.microsoft.com/office/drawing/2014/main" xmlns="" id="{00000000-0008-0000-0B00-00000A00000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2779828" y="293914"/>
          <a:ext cx="1671467" cy="25733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H7:H8"/>
  <sheetViews>
    <sheetView showGridLines="0" topLeftCell="XDY1" zoomScale="70" zoomScaleNormal="70" workbookViewId="0">
      <selection activeCell="XFD5" sqref="XFD5"/>
    </sheetView>
  </sheetViews>
  <sheetFormatPr defaultColWidth="9.109375" defaultRowHeight="14.4" x14ac:dyDescent="0.3"/>
  <cols>
    <col min="1" max="6" width="9.109375" style="14"/>
    <col min="7" max="7" width="11.6640625" style="14" customWidth="1"/>
    <col min="8" max="16384" width="9.109375" style="14"/>
  </cols>
  <sheetData>
    <row r="7" spans="8:8" x14ac:dyDescent="0.3">
      <c r="H7" s="22"/>
    </row>
    <row r="8" spans="8:8" x14ac:dyDescent="0.3">
      <c r="H8" s="2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P12"/>
  <sheetViews>
    <sheetView tabSelected="1" zoomScale="85" zoomScaleNormal="85" workbookViewId="0">
      <selection activeCell="G1" sqref="G1"/>
    </sheetView>
  </sheetViews>
  <sheetFormatPr defaultRowHeight="14.4" x14ac:dyDescent="0.3"/>
  <cols>
    <col min="1" max="1" width="4.88671875" bestFit="1" customWidth="1"/>
    <col min="2" max="2" width="3.6640625" bestFit="1" customWidth="1"/>
    <col min="3" max="3" width="9.44140625" bestFit="1" customWidth="1"/>
    <col min="4" max="4" width="9.6640625" bestFit="1" customWidth="1"/>
    <col min="5" max="5" width="10.109375" bestFit="1" customWidth="1"/>
    <col min="6" max="6" width="10.44140625" bestFit="1" customWidth="1"/>
    <col min="7" max="7" width="9.44140625" bestFit="1" customWidth="1"/>
    <col min="8" max="9" width="10.88671875" bestFit="1" customWidth="1"/>
    <col min="10" max="10" width="7.88671875" bestFit="1" customWidth="1"/>
    <col min="11" max="11" width="25.109375" customWidth="1"/>
    <col min="12" max="12" width="26.109375" customWidth="1"/>
    <col min="13" max="13" width="32.33203125" bestFit="1" customWidth="1"/>
    <col min="14" max="14" width="42.44140625" customWidth="1"/>
    <col min="15" max="15" width="13.44140625" bestFit="1" customWidth="1"/>
  </cols>
  <sheetData>
    <row r="1" spans="1:16" ht="15" x14ac:dyDescent="0.25">
      <c r="A1" t="s">
        <v>32</v>
      </c>
      <c r="B1" t="s">
        <v>2</v>
      </c>
      <c r="C1" t="s">
        <v>3</v>
      </c>
      <c r="D1" t="s">
        <v>80</v>
      </c>
      <c r="E1" t="s">
        <v>4</v>
      </c>
      <c r="F1" t="s">
        <v>7</v>
      </c>
      <c r="G1" t="s">
        <v>8</v>
      </c>
      <c r="H1" t="s">
        <v>5</v>
      </c>
      <c r="I1" t="s">
        <v>6</v>
      </c>
      <c r="J1" t="s">
        <v>9</v>
      </c>
      <c r="K1" t="s">
        <v>36</v>
      </c>
      <c r="L1" t="s">
        <v>40</v>
      </c>
      <c r="M1" t="s">
        <v>48</v>
      </c>
      <c r="N1" t="s">
        <v>79</v>
      </c>
      <c r="O1" t="s">
        <v>16</v>
      </c>
      <c r="P1" t="s">
        <v>81</v>
      </c>
    </row>
    <row r="2" spans="1:16" ht="15" x14ac:dyDescent="0.25">
      <c r="A2">
        <v>2</v>
      </c>
      <c r="B2">
        <v>1</v>
      </c>
      <c r="C2" t="s">
        <v>55</v>
      </c>
      <c r="D2" t="s">
        <v>76</v>
      </c>
      <c r="E2" t="s">
        <v>28</v>
      </c>
      <c r="F2" t="s">
        <v>92</v>
      </c>
      <c r="G2" t="s">
        <v>10</v>
      </c>
      <c r="H2" s="18">
        <f ca="1">DATE(YEAR(NOW()),1,1)</f>
        <v>43101</v>
      </c>
      <c r="I2" s="18">
        <f ca="1">H2+ROUND(RANDBETWEEN(1,60),0)</f>
        <v>43112</v>
      </c>
      <c r="J2" t="str">
        <f ca="1">IF(AND(I2&lt;NOW(),F2&lt;&gt;"COMPLETED"),"Yes","No")</f>
        <v>Yes</v>
      </c>
      <c r="K2" t="s">
        <v>44</v>
      </c>
      <c r="L2" t="str">
        <f>B2&amp;" "&amp;C2&amp;CHAR(10)&amp;K2</f>
        <v>1 Requirement gathering
Steerco end of month, Business Case to be approved</v>
      </c>
      <c r="M2" t="str">
        <f>"AssignedTo:"&amp;E2&amp;CHAR(10)&amp;"Product:"&amp;D2</f>
        <v>AssignedTo:ANNA
Product:Product A</v>
      </c>
      <c r="N2" t="str">
        <f>"Product:"&amp;D2&amp;CHAR(10) &amp;"Stage:"&amp;F2</f>
        <v>Product:Product A
Stage:PIPELINE</v>
      </c>
      <c r="P2" t="str">
        <f>IF(UPPER(F2)="IN PROGRESS",G2,IF(UPPER(F2)="COMPLETED","BLUE","DEFAULT"))</f>
        <v>DEFAULT</v>
      </c>
    </row>
    <row r="3" spans="1:16" ht="15" x14ac:dyDescent="0.25">
      <c r="A3">
        <v>3</v>
      </c>
      <c r="B3">
        <v>2</v>
      </c>
      <c r="C3" t="s">
        <v>56</v>
      </c>
      <c r="D3" t="s">
        <v>76</v>
      </c>
      <c r="E3" t="s">
        <v>29</v>
      </c>
      <c r="F3" t="s">
        <v>26</v>
      </c>
      <c r="G3" t="s">
        <v>10</v>
      </c>
      <c r="H3" s="18">
        <f ca="1">I2</f>
        <v>43112</v>
      </c>
      <c r="I3" s="18">
        <f t="shared" ref="I3:I12" ca="1" si="0">H3+ROUND(RANDBETWEEN(1,60),0)</f>
        <v>43134</v>
      </c>
      <c r="J3" t="str">
        <f t="shared" ref="J3:J12" ca="1" si="1">IF(AND(I3&lt;NOW(),F3&lt;&gt;"COMPLETED"),"Yes","No")</f>
        <v>Yes</v>
      </c>
      <c r="L3" t="str">
        <f t="shared" ref="L3:L12" si="2">B3&amp;" "&amp;C3&amp;CHAR(10)&amp;K3</f>
        <v xml:space="preserve">2 Proof of concept
</v>
      </c>
      <c r="M3" t="str">
        <f t="shared" ref="M3:M12" si="3">"AssignedTo:"&amp;E3&amp;CHAR(10)&amp;"Product:"&amp;D3</f>
        <v>AssignedTo:BOB
Product:Product A</v>
      </c>
      <c r="N3" t="str">
        <f t="shared" ref="N3:N12" si="4">"Product:"&amp;D3&amp;CHAR(10) &amp;"Stage:"&amp;F3</f>
        <v>Product:Product A
Stage:IN PROGRESS</v>
      </c>
      <c r="P3" t="str">
        <f t="shared" ref="P3:P12" si="5">IF(UPPER(F3)="IN PROGRESS",G3,IF(UPPER(F3)="COMPLETED","BLUE","DEFAULT"))</f>
        <v>Green</v>
      </c>
    </row>
    <row r="4" spans="1:16" ht="15" x14ac:dyDescent="0.25">
      <c r="A4">
        <v>4</v>
      </c>
      <c r="B4">
        <v>3</v>
      </c>
      <c r="C4" t="s">
        <v>57</v>
      </c>
      <c r="D4" t="s">
        <v>77</v>
      </c>
      <c r="E4" t="s">
        <v>30</v>
      </c>
      <c r="F4" t="s">
        <v>26</v>
      </c>
      <c r="G4" t="s">
        <v>10</v>
      </c>
      <c r="H4" s="18">
        <f t="shared" ref="H4:H12" ca="1" si="6">I3</f>
        <v>43134</v>
      </c>
      <c r="I4" s="18">
        <f t="shared" ca="1" si="0"/>
        <v>43152</v>
      </c>
      <c r="J4" t="str">
        <f t="shared" ca="1" si="1"/>
        <v>Yes</v>
      </c>
      <c r="L4" t="str">
        <f t="shared" si="2"/>
        <v xml:space="preserve">3 PID and Business case formally approved
</v>
      </c>
      <c r="M4" t="str">
        <f t="shared" si="3"/>
        <v>AssignedTo:CHARLES
Product:Product B</v>
      </c>
      <c r="N4" t="str">
        <f t="shared" si="4"/>
        <v>Product:Product B
Stage:IN PROGRESS</v>
      </c>
      <c r="P4" t="str">
        <f t="shared" si="5"/>
        <v>Green</v>
      </c>
    </row>
    <row r="5" spans="1:16" x14ac:dyDescent="0.3">
      <c r="A5">
        <v>5</v>
      </c>
      <c r="B5">
        <v>4</v>
      </c>
      <c r="C5" t="s">
        <v>58</v>
      </c>
      <c r="D5" t="s">
        <v>76</v>
      </c>
      <c r="E5" t="s">
        <v>29</v>
      </c>
      <c r="F5" t="s">
        <v>26</v>
      </c>
      <c r="G5" t="s">
        <v>33</v>
      </c>
      <c r="H5" s="18">
        <f t="shared" ca="1" si="6"/>
        <v>43152</v>
      </c>
      <c r="I5" s="18">
        <f t="shared" ca="1" si="0"/>
        <v>43166</v>
      </c>
      <c r="J5" t="str">
        <f t="shared" ca="1" si="1"/>
        <v>Yes</v>
      </c>
      <c r="L5" t="str">
        <f t="shared" si="2"/>
        <v xml:space="preserve">4 First MVP
</v>
      </c>
      <c r="M5" t="str">
        <f t="shared" si="3"/>
        <v>AssignedTo:BOB
Product:Product A</v>
      </c>
      <c r="N5" t="str">
        <f t="shared" si="4"/>
        <v>Product:Product A
Stage:IN PROGRESS</v>
      </c>
      <c r="P5" t="str">
        <f t="shared" si="5"/>
        <v>Red</v>
      </c>
    </row>
    <row r="6" spans="1:16" x14ac:dyDescent="0.3">
      <c r="A6">
        <v>6</v>
      </c>
      <c r="B6">
        <v>5</v>
      </c>
      <c r="C6" t="s">
        <v>59</v>
      </c>
      <c r="D6" t="s">
        <v>76</v>
      </c>
      <c r="E6" t="s">
        <v>28</v>
      </c>
      <c r="F6" t="s">
        <v>26</v>
      </c>
      <c r="G6" t="s">
        <v>38</v>
      </c>
      <c r="H6" s="18">
        <f t="shared" ca="1" si="6"/>
        <v>43166</v>
      </c>
      <c r="I6" s="18">
        <f t="shared" ca="1" si="0"/>
        <v>43183</v>
      </c>
      <c r="J6" t="str">
        <f t="shared" ca="1" si="1"/>
        <v>Yes</v>
      </c>
      <c r="L6" t="str">
        <f t="shared" si="2"/>
        <v xml:space="preserve">5 UAT activities
</v>
      </c>
      <c r="M6" t="str">
        <f t="shared" si="3"/>
        <v>AssignedTo:ANNA
Product:Product A</v>
      </c>
      <c r="N6" t="str">
        <f t="shared" si="4"/>
        <v>Product:Product A
Stage:IN PROGRESS</v>
      </c>
      <c r="P6" t="str">
        <f t="shared" si="5"/>
        <v>Amber</v>
      </c>
    </row>
    <row r="7" spans="1:16" x14ac:dyDescent="0.3">
      <c r="A7">
        <v>7</v>
      </c>
      <c r="B7">
        <v>6</v>
      </c>
      <c r="C7" t="s">
        <v>60</v>
      </c>
      <c r="D7" t="s">
        <v>77</v>
      </c>
      <c r="E7" t="s">
        <v>28</v>
      </c>
      <c r="F7" t="s">
        <v>92</v>
      </c>
      <c r="G7" t="s">
        <v>38</v>
      </c>
      <c r="H7" s="18">
        <f t="shared" ca="1" si="6"/>
        <v>43183</v>
      </c>
      <c r="I7" s="18">
        <f t="shared" ca="1" si="0"/>
        <v>43231</v>
      </c>
      <c r="J7" t="str">
        <f t="shared" ca="1" si="1"/>
        <v>Yes</v>
      </c>
      <c r="L7" t="str">
        <f t="shared" si="2"/>
        <v xml:space="preserve">6 Focus groups
</v>
      </c>
      <c r="M7" t="str">
        <f t="shared" si="3"/>
        <v>AssignedTo:ANNA
Product:Product B</v>
      </c>
      <c r="N7" t="str">
        <f t="shared" si="4"/>
        <v>Product:Product B
Stage:PIPELINE</v>
      </c>
      <c r="P7" t="str">
        <f t="shared" si="5"/>
        <v>DEFAULT</v>
      </c>
    </row>
    <row r="8" spans="1:16" x14ac:dyDescent="0.3">
      <c r="A8">
        <v>8</v>
      </c>
      <c r="B8">
        <v>7</v>
      </c>
      <c r="C8" t="s">
        <v>61</v>
      </c>
      <c r="D8" t="s">
        <v>77</v>
      </c>
      <c r="E8" t="s">
        <v>68</v>
      </c>
      <c r="F8" t="s">
        <v>27</v>
      </c>
      <c r="G8" t="s">
        <v>38</v>
      </c>
      <c r="H8" s="18">
        <f t="shared" ca="1" si="6"/>
        <v>43231</v>
      </c>
      <c r="I8" s="18">
        <f t="shared" ca="1" si="0"/>
        <v>43243</v>
      </c>
      <c r="J8" t="str">
        <f t="shared" ca="1" si="1"/>
        <v>No</v>
      </c>
      <c r="K8" t="s">
        <v>41</v>
      </c>
      <c r="L8" t="str">
        <f t="shared" si="2"/>
        <v>7 UX and Branding
Signed off</v>
      </c>
      <c r="M8" t="str">
        <f t="shared" si="3"/>
        <v>AssignedTo:YODA
Product:Product B</v>
      </c>
      <c r="N8" t="str">
        <f t="shared" si="4"/>
        <v>Product:Product B
Stage:COMPLETED</v>
      </c>
      <c r="P8" t="str">
        <f t="shared" si="5"/>
        <v>BLUE</v>
      </c>
    </row>
    <row r="9" spans="1:16" x14ac:dyDescent="0.3">
      <c r="A9">
        <v>9</v>
      </c>
      <c r="B9">
        <v>8</v>
      </c>
      <c r="C9" t="s">
        <v>62</v>
      </c>
      <c r="D9" t="s">
        <v>77</v>
      </c>
      <c r="E9" t="s">
        <v>29</v>
      </c>
      <c r="F9" t="s">
        <v>26</v>
      </c>
      <c r="G9" t="s">
        <v>10</v>
      </c>
      <c r="H9" s="18">
        <f t="shared" ca="1" si="6"/>
        <v>43243</v>
      </c>
      <c r="I9" s="18">
        <f t="shared" ca="1" si="0"/>
        <v>43299</v>
      </c>
      <c r="J9" t="str">
        <f t="shared" ca="1" si="1"/>
        <v>Yes</v>
      </c>
      <c r="L9" t="str">
        <f t="shared" si="2"/>
        <v xml:space="preserve">8 Backend and Devops
</v>
      </c>
      <c r="M9" t="str">
        <f t="shared" si="3"/>
        <v>AssignedTo:BOB
Product:Product B</v>
      </c>
      <c r="N9" t="str">
        <f t="shared" si="4"/>
        <v>Product:Product B
Stage:IN PROGRESS</v>
      </c>
      <c r="P9" t="str">
        <f t="shared" si="5"/>
        <v>Green</v>
      </c>
    </row>
    <row r="10" spans="1:16" x14ac:dyDescent="0.3">
      <c r="A10">
        <v>10</v>
      </c>
      <c r="B10">
        <v>9</v>
      </c>
      <c r="C10" t="s">
        <v>63</v>
      </c>
      <c r="D10" t="s">
        <v>77</v>
      </c>
      <c r="E10" t="s">
        <v>66</v>
      </c>
      <c r="F10" t="s">
        <v>26</v>
      </c>
      <c r="G10" t="s">
        <v>10</v>
      </c>
      <c r="H10" s="18">
        <f t="shared" ca="1" si="6"/>
        <v>43299</v>
      </c>
      <c r="I10" s="18">
        <f t="shared" ca="1" si="0"/>
        <v>43336</v>
      </c>
      <c r="J10" t="str">
        <f t="shared" ca="1" si="1"/>
        <v>No</v>
      </c>
      <c r="L10" t="str">
        <f t="shared" si="2"/>
        <v xml:space="preserve">9 Frontend
</v>
      </c>
      <c r="M10" t="str">
        <f t="shared" si="3"/>
        <v>AssignedTo:PATRICK
Product:Product B</v>
      </c>
      <c r="N10" t="str">
        <f t="shared" si="4"/>
        <v>Product:Product B
Stage:IN PROGRESS</v>
      </c>
      <c r="P10" t="str">
        <f t="shared" si="5"/>
        <v>Green</v>
      </c>
    </row>
    <row r="11" spans="1:16" x14ac:dyDescent="0.3">
      <c r="A11">
        <v>11</v>
      </c>
      <c r="B11">
        <v>10</v>
      </c>
      <c r="C11" t="s">
        <v>64</v>
      </c>
      <c r="D11" t="s">
        <v>77</v>
      </c>
      <c r="E11" t="s">
        <v>66</v>
      </c>
      <c r="F11" t="s">
        <v>26</v>
      </c>
      <c r="G11" t="s">
        <v>10</v>
      </c>
      <c r="H11" s="18">
        <f t="shared" ca="1" si="6"/>
        <v>43336</v>
      </c>
      <c r="I11" s="18">
        <f t="shared" ca="1" si="0"/>
        <v>43352</v>
      </c>
      <c r="J11" t="str">
        <f t="shared" ca="1" si="1"/>
        <v>No</v>
      </c>
      <c r="L11" t="str">
        <f t="shared" si="2"/>
        <v xml:space="preserve">10 Release 1
</v>
      </c>
      <c r="M11" t="str">
        <f t="shared" si="3"/>
        <v>AssignedTo:PATRICK
Product:Product B</v>
      </c>
      <c r="N11" t="str">
        <f t="shared" si="4"/>
        <v>Product:Product B
Stage:IN PROGRESS</v>
      </c>
      <c r="P11" t="str">
        <f t="shared" si="5"/>
        <v>Green</v>
      </c>
    </row>
    <row r="12" spans="1:16" x14ac:dyDescent="0.3">
      <c r="A12">
        <v>12</v>
      </c>
      <c r="B12">
        <v>11</v>
      </c>
      <c r="C12" t="s">
        <v>65</v>
      </c>
      <c r="D12" t="s">
        <v>77</v>
      </c>
      <c r="E12" t="s">
        <v>68</v>
      </c>
      <c r="F12" t="s">
        <v>26</v>
      </c>
      <c r="G12" t="s">
        <v>10</v>
      </c>
      <c r="H12" s="18">
        <f t="shared" ca="1" si="6"/>
        <v>43352</v>
      </c>
      <c r="I12" s="18">
        <f t="shared" ca="1" si="0"/>
        <v>43381</v>
      </c>
      <c r="J12" t="str">
        <f t="shared" ca="1" si="1"/>
        <v>No</v>
      </c>
      <c r="L12" t="str">
        <f t="shared" si="2"/>
        <v xml:space="preserve">11 Release 2
</v>
      </c>
      <c r="M12" t="str">
        <f t="shared" si="3"/>
        <v>AssignedTo:YODA
Product:Product B</v>
      </c>
      <c r="N12" t="str">
        <f t="shared" si="4"/>
        <v>Product:Product B
Stage:IN PROGRESS</v>
      </c>
      <c r="P12" t="str">
        <f t="shared" si="5"/>
        <v>Green</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A1:B13"/>
  <sheetViews>
    <sheetView zoomScaleNormal="100" workbookViewId="0">
      <selection activeCell="E8" sqref="E8"/>
    </sheetView>
  </sheetViews>
  <sheetFormatPr defaultRowHeight="14.4" x14ac:dyDescent="0.3"/>
  <cols>
    <col min="1" max="1" width="28.33203125" customWidth="1"/>
    <col min="2" max="2" width="21.88671875" customWidth="1"/>
  </cols>
  <sheetData>
    <row r="1" spans="1:2" ht="15" x14ac:dyDescent="0.25">
      <c r="A1" t="s">
        <v>108</v>
      </c>
      <c r="B1" t="s">
        <v>1</v>
      </c>
    </row>
    <row r="2" spans="1:2" ht="15" x14ac:dyDescent="0.25">
      <c r="A2" t="s">
        <v>107</v>
      </c>
      <c r="B2" t="s">
        <v>0</v>
      </c>
    </row>
    <row r="3" spans="1:2" ht="15" x14ac:dyDescent="0.25">
      <c r="A3" t="s">
        <v>106</v>
      </c>
      <c r="B3" t="s">
        <v>110</v>
      </c>
    </row>
    <row r="4" spans="1:2" ht="15" x14ac:dyDescent="0.25">
      <c r="A4" t="s">
        <v>93</v>
      </c>
      <c r="B4" t="s">
        <v>88</v>
      </c>
    </row>
    <row r="5" spans="1:2" x14ac:dyDescent="0.3">
      <c r="A5" t="s">
        <v>105</v>
      </c>
      <c r="B5" t="s">
        <v>111</v>
      </c>
    </row>
    <row r="6" spans="1:2" x14ac:dyDescent="0.3">
      <c r="A6" t="s">
        <v>84</v>
      </c>
      <c r="B6" t="s">
        <v>85</v>
      </c>
    </row>
    <row r="7" spans="1:2" x14ac:dyDescent="0.3">
      <c r="A7" t="s">
        <v>37</v>
      </c>
      <c r="B7">
        <v>1.2</v>
      </c>
    </row>
    <row r="8" spans="1:2" x14ac:dyDescent="0.3">
      <c r="A8" t="s">
        <v>104</v>
      </c>
      <c r="B8" t="s">
        <v>40</v>
      </c>
    </row>
    <row r="13" spans="1:2" x14ac:dyDescent="0.3">
      <c r="A13" t="s">
        <v>45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FF00"/>
  </sheetPr>
  <dimension ref="A1:C2"/>
  <sheetViews>
    <sheetView zoomScale="130" zoomScaleNormal="130" workbookViewId="0">
      <selection activeCell="C3" sqref="C3"/>
    </sheetView>
  </sheetViews>
  <sheetFormatPr defaultRowHeight="14.4" x14ac:dyDescent="0.3"/>
  <cols>
    <col min="1" max="1" width="20.109375" bestFit="1" customWidth="1"/>
    <col min="3" max="3" width="21.6640625" bestFit="1" customWidth="1"/>
  </cols>
  <sheetData>
    <row r="1" spans="1:3" x14ac:dyDescent="0.25">
      <c r="A1" t="s">
        <v>34</v>
      </c>
      <c r="B1" t="s">
        <v>3</v>
      </c>
      <c r="C1" t="s">
        <v>50</v>
      </c>
    </row>
    <row r="2" spans="1:3" x14ac:dyDescent="0.25">
      <c r="A2" t="s">
        <v>35</v>
      </c>
      <c r="B2" t="s">
        <v>36</v>
      </c>
      <c r="C2" t="s">
        <v>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A1:E27"/>
  <sheetViews>
    <sheetView zoomScale="85" zoomScaleNormal="85" workbookViewId="0">
      <selection activeCell="B12" sqref="B12"/>
    </sheetView>
  </sheetViews>
  <sheetFormatPr defaultRowHeight="14.4" x14ac:dyDescent="0.3"/>
  <cols>
    <col min="1" max="1" width="25.5546875" bestFit="1" customWidth="1"/>
    <col min="2" max="3" width="17" bestFit="1" customWidth="1"/>
  </cols>
  <sheetData>
    <row r="1" spans="1:5" ht="15" x14ac:dyDescent="0.25">
      <c r="A1" t="s">
        <v>11</v>
      </c>
      <c r="B1" t="s">
        <v>12</v>
      </c>
      <c r="C1" t="s">
        <v>74</v>
      </c>
    </row>
    <row r="2" spans="1:5" ht="15" x14ac:dyDescent="0.25">
      <c r="A2" t="s">
        <v>13</v>
      </c>
      <c r="B2" t="s">
        <v>109</v>
      </c>
      <c r="C2" t="s">
        <v>83</v>
      </c>
    </row>
    <row r="3" spans="1:5" ht="15" x14ac:dyDescent="0.25">
      <c r="A3" t="s">
        <v>86</v>
      </c>
      <c r="B3" t="s">
        <v>87</v>
      </c>
      <c r="C3" t="s">
        <v>87</v>
      </c>
    </row>
    <row r="4" spans="1:5" ht="15" x14ac:dyDescent="0.25">
      <c r="A4" t="s">
        <v>24</v>
      </c>
      <c r="B4" t="s">
        <v>31</v>
      </c>
      <c r="C4" t="s">
        <v>75</v>
      </c>
    </row>
    <row r="5" spans="1:5" x14ac:dyDescent="0.3">
      <c r="A5" t="s">
        <v>14</v>
      </c>
      <c r="B5" s="15" t="s">
        <v>81</v>
      </c>
      <c r="C5" s="15" t="s">
        <v>81</v>
      </c>
      <c r="D5" s="15"/>
      <c r="E5" s="15"/>
    </row>
    <row r="6" spans="1:5" x14ac:dyDescent="0.3">
      <c r="A6" t="s">
        <v>15</v>
      </c>
      <c r="B6" s="15" t="s">
        <v>16</v>
      </c>
      <c r="C6" s="15" t="s">
        <v>16</v>
      </c>
      <c r="D6" s="15"/>
      <c r="E6" s="15"/>
    </row>
    <row r="7" spans="1:5" x14ac:dyDescent="0.3">
      <c r="A7" t="s">
        <v>17</v>
      </c>
      <c r="B7" s="15" t="s">
        <v>18</v>
      </c>
      <c r="C7" s="15" t="s">
        <v>18</v>
      </c>
      <c r="D7" s="15"/>
      <c r="E7" s="15"/>
    </row>
    <row r="8" spans="1:5" x14ac:dyDescent="0.3">
      <c r="A8" t="s">
        <v>19</v>
      </c>
      <c r="B8" s="15" t="s">
        <v>9</v>
      </c>
      <c r="C8" s="15" t="s">
        <v>9</v>
      </c>
      <c r="D8" s="15"/>
      <c r="E8" s="15"/>
    </row>
    <row r="9" spans="1:5" x14ac:dyDescent="0.3">
      <c r="A9" t="s">
        <v>20</v>
      </c>
      <c r="B9" s="15" t="s">
        <v>18</v>
      </c>
      <c r="C9" s="15" t="s">
        <v>18</v>
      </c>
      <c r="D9" s="15"/>
      <c r="E9" s="15"/>
    </row>
    <row r="10" spans="1:5" x14ac:dyDescent="0.3">
      <c r="A10" t="s">
        <v>73</v>
      </c>
      <c r="B10" s="15"/>
      <c r="C10" s="15" t="s">
        <v>4</v>
      </c>
      <c r="D10" s="15"/>
      <c r="E10" s="15"/>
    </row>
    <row r="11" spans="1:5" x14ac:dyDescent="0.3">
      <c r="A11" t="s">
        <v>49</v>
      </c>
      <c r="B11" s="15"/>
      <c r="C11" s="15"/>
      <c r="D11" s="15"/>
      <c r="E11" s="15"/>
    </row>
    <row r="12" spans="1:5" x14ac:dyDescent="0.3">
      <c r="A12" t="s">
        <v>69</v>
      </c>
      <c r="B12" s="15" t="s">
        <v>88</v>
      </c>
      <c r="C12" s="15" t="s">
        <v>88</v>
      </c>
      <c r="D12" s="15"/>
      <c r="E12" s="15"/>
    </row>
    <row r="13" spans="1:5" x14ac:dyDescent="0.3">
      <c r="A13" t="s">
        <v>42</v>
      </c>
      <c r="B13" s="15" t="s">
        <v>18</v>
      </c>
      <c r="C13" s="15" t="s">
        <v>18</v>
      </c>
      <c r="D13" s="15"/>
      <c r="E13" s="15"/>
    </row>
    <row r="14" spans="1:5" x14ac:dyDescent="0.3">
      <c r="A14" t="s">
        <v>43</v>
      </c>
      <c r="B14" s="15" t="s">
        <v>18</v>
      </c>
      <c r="C14" s="15" t="s">
        <v>18</v>
      </c>
      <c r="D14" s="15"/>
      <c r="E14" s="15"/>
    </row>
    <row r="15" spans="1:5" x14ac:dyDescent="0.3">
      <c r="A15" t="s">
        <v>21</v>
      </c>
      <c r="B15" s="16"/>
      <c r="C15" s="16"/>
      <c r="D15" s="16"/>
      <c r="E15" s="16"/>
    </row>
    <row r="16" spans="1:5" x14ac:dyDescent="0.3">
      <c r="A16" t="s">
        <v>22</v>
      </c>
      <c r="B16" s="15"/>
      <c r="C16" s="15"/>
      <c r="D16" s="15"/>
      <c r="E16" s="15"/>
    </row>
    <row r="17" spans="1:5" x14ac:dyDescent="0.3">
      <c r="A17" t="s">
        <v>47</v>
      </c>
      <c r="B17" s="15" t="s">
        <v>48</v>
      </c>
      <c r="C17" s="15" t="s">
        <v>79</v>
      </c>
      <c r="D17" s="15"/>
      <c r="E17" s="15"/>
    </row>
    <row r="18" spans="1:5" x14ac:dyDescent="0.3">
      <c r="A18" t="s">
        <v>97</v>
      </c>
      <c r="B18" s="15">
        <v>13</v>
      </c>
      <c r="C18" s="15">
        <v>13</v>
      </c>
      <c r="D18" s="15"/>
      <c r="E18" s="15"/>
    </row>
    <row r="19" spans="1:5" x14ac:dyDescent="0.3">
      <c r="A19" t="s">
        <v>95</v>
      </c>
    </row>
    <row r="20" spans="1:5" x14ac:dyDescent="0.3">
      <c r="A20" t="s">
        <v>96</v>
      </c>
    </row>
    <row r="21" spans="1:5" x14ac:dyDescent="0.3">
      <c r="A21" t="s">
        <v>94</v>
      </c>
      <c r="C21" s="15"/>
      <c r="D21" s="15"/>
      <c r="E21" s="15"/>
    </row>
    <row r="22" spans="1:5" x14ac:dyDescent="0.3">
      <c r="A22" t="s">
        <v>98</v>
      </c>
    </row>
    <row r="23" spans="1:5" x14ac:dyDescent="0.3">
      <c r="A23" t="s">
        <v>99</v>
      </c>
    </row>
    <row r="24" spans="1:5" x14ac:dyDescent="0.3">
      <c r="A24" t="s">
        <v>100</v>
      </c>
    </row>
    <row r="25" spans="1:5" x14ac:dyDescent="0.3">
      <c r="A25" t="s">
        <v>101</v>
      </c>
    </row>
    <row r="26" spans="1:5" x14ac:dyDescent="0.3">
      <c r="A26" t="s">
        <v>102</v>
      </c>
    </row>
    <row r="27" spans="1:5" x14ac:dyDescent="0.3">
      <c r="A27" t="s">
        <v>103</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sheetPr>
  <dimension ref="A1:C6"/>
  <sheetViews>
    <sheetView workbookViewId="0">
      <selection activeCell="A3" sqref="A3"/>
    </sheetView>
  </sheetViews>
  <sheetFormatPr defaultRowHeight="14.4" x14ac:dyDescent="0.3"/>
  <cols>
    <col min="1" max="1" width="24.33203125" bestFit="1" customWidth="1"/>
  </cols>
  <sheetData>
    <row r="1" spans="1:3" ht="15" x14ac:dyDescent="0.25">
      <c r="A1" t="s">
        <v>70</v>
      </c>
      <c r="B1">
        <f>C1*0.8</f>
        <v>129.6</v>
      </c>
      <c r="C1">
        <v>162</v>
      </c>
    </row>
    <row r="2" spans="1:3" ht="15" x14ac:dyDescent="0.25">
      <c r="A2" t="s">
        <v>71</v>
      </c>
      <c r="B2">
        <f>C2*0.8</f>
        <v>80</v>
      </c>
      <c r="C2">
        <v>100</v>
      </c>
    </row>
    <row r="3" spans="1:3" ht="15" x14ac:dyDescent="0.25">
      <c r="A3" t="s">
        <v>72</v>
      </c>
      <c r="B3">
        <v>10</v>
      </c>
    </row>
    <row r="4" spans="1:3" ht="15" x14ac:dyDescent="0.25">
      <c r="A4" t="s">
        <v>23</v>
      </c>
      <c r="B4">
        <v>1</v>
      </c>
    </row>
    <row r="5" spans="1:3" x14ac:dyDescent="0.3">
      <c r="A5" t="s">
        <v>39</v>
      </c>
      <c r="B5">
        <v>1.2</v>
      </c>
    </row>
    <row r="6" spans="1:3" x14ac:dyDescent="0.3">
      <c r="A6" t="s">
        <v>46</v>
      </c>
      <c r="B6">
        <v>0.2</v>
      </c>
    </row>
  </sheetData>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FF00"/>
  </sheetPr>
  <dimension ref="A1:H14"/>
  <sheetViews>
    <sheetView zoomScale="25" zoomScaleNormal="25" workbookViewId="0">
      <selection activeCell="E17" sqref="E17"/>
    </sheetView>
  </sheetViews>
  <sheetFormatPr defaultColWidth="9.109375" defaultRowHeight="46.2" x14ac:dyDescent="0.85"/>
  <cols>
    <col min="1" max="1" width="16.33203125" style="21" customWidth="1"/>
    <col min="2" max="6" width="60.33203125" style="20" customWidth="1"/>
    <col min="7" max="7" width="22.5546875" style="20" customWidth="1"/>
    <col min="8" max="8" width="28.33203125" style="20" customWidth="1"/>
    <col min="9" max="16384" width="9.109375" style="20"/>
  </cols>
  <sheetData>
    <row r="1" spans="1:8" s="19" customFormat="1" ht="66" customHeight="1" x14ac:dyDescent="0.7">
      <c r="A1" s="21"/>
    </row>
    <row r="2" spans="1:8" ht="103.5" customHeight="1" x14ac:dyDescent="0.7">
      <c r="B2" s="24" t="s">
        <v>109</v>
      </c>
      <c r="C2" s="12"/>
      <c r="D2" s="11"/>
      <c r="E2" s="11"/>
      <c r="F2" s="11"/>
      <c r="G2" s="11"/>
      <c r="H2" s="11"/>
    </row>
    <row r="3" spans="1:8" ht="92.25" customHeight="1" thickBot="1" x14ac:dyDescent="0.75">
      <c r="B3" s="10"/>
      <c r="C3" s="10" t="s">
        <v>76</v>
      </c>
      <c r="D3" s="10"/>
      <c r="E3" s="10" t="s">
        <v>77</v>
      </c>
      <c r="F3" s="10"/>
      <c r="G3" s="12" t="s">
        <v>78</v>
      </c>
      <c r="H3" s="10"/>
    </row>
    <row r="4" spans="1:8" ht="81" customHeight="1" x14ac:dyDescent="0.85">
      <c r="B4" s="10" t="s">
        <v>28</v>
      </c>
      <c r="C4" s="9"/>
      <c r="D4" s="8"/>
      <c r="E4" s="8"/>
      <c r="F4" s="8"/>
      <c r="G4" s="8"/>
      <c r="H4" s="7"/>
    </row>
    <row r="5" spans="1:8" ht="81" customHeight="1" x14ac:dyDescent="0.85">
      <c r="B5" s="10"/>
      <c r="C5" s="6"/>
      <c r="D5" s="5"/>
      <c r="E5" s="5"/>
      <c r="F5" s="5"/>
      <c r="G5" s="5"/>
      <c r="H5" s="4"/>
    </row>
    <row r="6" spans="1:8" ht="81" customHeight="1" x14ac:dyDescent="0.85">
      <c r="B6" s="10" t="s">
        <v>29</v>
      </c>
      <c r="C6" s="6"/>
      <c r="D6" s="5"/>
      <c r="E6" s="5"/>
      <c r="F6" s="5"/>
      <c r="G6" s="5"/>
      <c r="H6" s="4"/>
    </row>
    <row r="7" spans="1:8" ht="81" customHeight="1" x14ac:dyDescent="0.85">
      <c r="B7" s="10"/>
      <c r="C7" s="6"/>
      <c r="D7" s="5"/>
      <c r="E7" s="5"/>
      <c r="F7" s="5"/>
      <c r="G7" s="5"/>
      <c r="H7" s="4"/>
    </row>
    <row r="8" spans="1:8" ht="92.25" customHeight="1" x14ac:dyDescent="0.85">
      <c r="B8" s="10" t="s">
        <v>30</v>
      </c>
      <c r="C8" s="6"/>
      <c r="D8" s="5"/>
      <c r="E8" s="5"/>
      <c r="F8" s="5"/>
      <c r="G8" s="5"/>
      <c r="H8" s="4"/>
    </row>
    <row r="9" spans="1:8" ht="78.75" customHeight="1" x14ac:dyDescent="0.85">
      <c r="B9" s="10"/>
      <c r="C9" s="6"/>
      <c r="D9" s="5"/>
      <c r="E9" s="5"/>
      <c r="F9" s="5"/>
      <c r="G9" s="5"/>
      <c r="H9" s="4"/>
    </row>
    <row r="10" spans="1:8" ht="78.75" customHeight="1" x14ac:dyDescent="0.85">
      <c r="B10" s="10" t="s">
        <v>68</v>
      </c>
      <c r="C10" s="6"/>
      <c r="D10" s="5"/>
      <c r="E10" s="5"/>
      <c r="F10" s="5"/>
      <c r="G10" s="5"/>
      <c r="H10" s="4"/>
    </row>
    <row r="11" spans="1:8" ht="78.75" customHeight="1" x14ac:dyDescent="0.85">
      <c r="B11" s="10"/>
      <c r="C11" s="6"/>
      <c r="D11" s="5"/>
      <c r="E11" s="5"/>
      <c r="F11" s="5"/>
      <c r="G11" s="5"/>
      <c r="H11" s="4"/>
    </row>
    <row r="12" spans="1:8" ht="78.75" customHeight="1" x14ac:dyDescent="0.85">
      <c r="B12" s="10" t="s">
        <v>66</v>
      </c>
      <c r="C12" s="6"/>
      <c r="D12" s="5"/>
      <c r="E12" s="5"/>
      <c r="F12" s="5"/>
      <c r="G12" s="5"/>
      <c r="H12" s="4"/>
    </row>
    <row r="13" spans="1:8" ht="78.7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FF00"/>
  </sheetPr>
  <dimension ref="A1:H14"/>
  <sheetViews>
    <sheetView zoomScale="40" zoomScaleNormal="40" workbookViewId="0">
      <selection activeCell="A2" sqref="A2"/>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25</v>
      </c>
      <c r="C2" s="12" t="s">
        <v>80</v>
      </c>
      <c r="D2" s="12" t="str">
        <f>C2</f>
        <v>Product</v>
      </c>
      <c r="E2" s="12" t="str">
        <f t="shared" ref="E2:H2" si="0">D2</f>
        <v>Product</v>
      </c>
      <c r="F2" s="12" t="str">
        <f t="shared" si="0"/>
        <v>Product</v>
      </c>
      <c r="G2" s="12" t="str">
        <f t="shared" si="0"/>
        <v>Product</v>
      </c>
      <c r="H2" s="12" t="str">
        <f t="shared" si="0"/>
        <v>Product</v>
      </c>
    </row>
    <row r="3" spans="1:8" ht="92.25" customHeight="1" x14ac:dyDescent="0.85">
      <c r="B3" s="10"/>
      <c r="C3" s="10" t="s">
        <v>76</v>
      </c>
      <c r="D3" s="10" t="s">
        <v>76</v>
      </c>
      <c r="E3" s="10" t="s">
        <v>77</v>
      </c>
      <c r="F3" s="10" t="s">
        <v>77</v>
      </c>
      <c r="G3" s="10" t="s">
        <v>78</v>
      </c>
      <c r="H3" s="10" t="s">
        <v>78</v>
      </c>
    </row>
    <row r="4" spans="1:8" ht="81" customHeight="1" x14ac:dyDescent="0.85">
      <c r="A4" s="21" t="s">
        <v>82</v>
      </c>
      <c r="B4" s="10" t="s">
        <v>28</v>
      </c>
      <c r="C4" s="17" t="str">
        <f>$A4&amp;":"&amp;$B4 &amp; CHAR(10)&amp;C$2&amp;":"&amp;C$3</f>
        <v>Assignedto:ANNA
Product:Product A</v>
      </c>
      <c r="D4" s="17" t="str">
        <f t="shared" ref="D4:H13" si="1">$A4&amp;":"&amp;$B4 &amp; CHAR(10)&amp;D$2&amp;":"&amp;D$3</f>
        <v>Assignedto:ANNA
Product:Product A</v>
      </c>
      <c r="E4" s="17" t="str">
        <f t="shared" si="1"/>
        <v>Assignedto:ANNA
Product:Product B</v>
      </c>
      <c r="F4" s="17" t="str">
        <f t="shared" si="1"/>
        <v>Assignedto:ANNA
Product:Product B</v>
      </c>
      <c r="G4" s="17" t="str">
        <f t="shared" si="1"/>
        <v>Assignedto:ANNA
Product:Product C</v>
      </c>
      <c r="H4" s="17" t="str">
        <f t="shared" si="1"/>
        <v>Assignedto:ANNA
Product:Product C</v>
      </c>
    </row>
    <row r="5" spans="1:8" ht="81" customHeight="1" x14ac:dyDescent="0.85">
      <c r="A5" s="21" t="str">
        <f>A4</f>
        <v>Assignedto</v>
      </c>
      <c r="B5" s="10" t="s">
        <v>28</v>
      </c>
      <c r="C5" s="17" t="str">
        <f t="shared" ref="C5:C13" si="2">$A5&amp;":"&amp;$B5 &amp; CHAR(10)&amp;C$2&amp;":"&amp;C$3</f>
        <v>Assignedto:ANNA
Product:Product A</v>
      </c>
      <c r="D5" s="17" t="str">
        <f t="shared" si="1"/>
        <v>Assignedto:ANNA
Product:Product A</v>
      </c>
      <c r="E5" s="17" t="str">
        <f t="shared" si="1"/>
        <v>Assignedto:ANNA
Product:Product B</v>
      </c>
      <c r="F5" s="17" t="str">
        <f t="shared" si="1"/>
        <v>Assignedto:ANNA
Product:Product B</v>
      </c>
      <c r="G5" s="17" t="str">
        <f t="shared" si="1"/>
        <v>Assignedto:ANNA
Product:Product C</v>
      </c>
      <c r="H5" s="17" t="str">
        <f t="shared" si="1"/>
        <v>Assignedto:ANNA
Product:Product C</v>
      </c>
    </row>
    <row r="6" spans="1:8" ht="81" customHeight="1" x14ac:dyDescent="0.85">
      <c r="A6" s="21" t="str">
        <f t="shared" ref="A6:A13" si="3">A5</f>
        <v>Assignedto</v>
      </c>
      <c r="B6" s="10" t="s">
        <v>29</v>
      </c>
      <c r="C6" s="17" t="str">
        <f t="shared" si="2"/>
        <v>Assignedto:BOB
Product:Product A</v>
      </c>
      <c r="D6" s="17" t="str">
        <f t="shared" si="1"/>
        <v>Assignedto:BOB
Product:Product A</v>
      </c>
      <c r="E6" s="17" t="str">
        <f t="shared" si="1"/>
        <v>Assignedto:BOB
Product:Product B</v>
      </c>
      <c r="F6" s="17" t="str">
        <f t="shared" si="1"/>
        <v>Assignedto:BOB
Product:Product B</v>
      </c>
      <c r="G6" s="17" t="str">
        <f t="shared" si="1"/>
        <v>Assignedto:BOB
Product:Product C</v>
      </c>
      <c r="H6" s="17" t="str">
        <f t="shared" si="1"/>
        <v>Assignedto:BOB
Product:Product C</v>
      </c>
    </row>
    <row r="7" spans="1:8" ht="81" customHeight="1" x14ac:dyDescent="0.85">
      <c r="A7" s="21" t="str">
        <f t="shared" si="3"/>
        <v>Assignedto</v>
      </c>
      <c r="B7" s="10" t="s">
        <v>29</v>
      </c>
      <c r="C7" s="17" t="str">
        <f t="shared" si="2"/>
        <v>Assignedto:BOB
Product:Product A</v>
      </c>
      <c r="D7" s="17" t="str">
        <f t="shared" si="1"/>
        <v>Assignedto:BOB
Product:Product A</v>
      </c>
      <c r="E7" s="17" t="str">
        <f t="shared" si="1"/>
        <v>Assignedto:BOB
Product:Product B</v>
      </c>
      <c r="F7" s="17" t="str">
        <f t="shared" si="1"/>
        <v>Assignedto:BOB
Product:Product B</v>
      </c>
      <c r="G7" s="17" t="str">
        <f t="shared" si="1"/>
        <v>Assignedto:BOB
Product:Product C</v>
      </c>
      <c r="H7" s="17" t="str">
        <f t="shared" si="1"/>
        <v>Assignedto:BOB
Product:Product C</v>
      </c>
    </row>
    <row r="8" spans="1:8" ht="92.25" customHeight="1" x14ac:dyDescent="0.85">
      <c r="A8" s="21" t="str">
        <f t="shared" si="3"/>
        <v>Assignedto</v>
      </c>
      <c r="B8" s="10" t="s">
        <v>30</v>
      </c>
      <c r="C8" s="17" t="str">
        <f t="shared" si="2"/>
        <v>Assignedto:CHARLES
Product:Product A</v>
      </c>
      <c r="D8" s="17" t="str">
        <f t="shared" si="1"/>
        <v>Assignedto:CHARLES
Product:Product A</v>
      </c>
      <c r="E8" s="17" t="str">
        <f t="shared" si="1"/>
        <v>Assignedto:CHARLES
Product:Product B</v>
      </c>
      <c r="F8" s="17" t="str">
        <f t="shared" si="1"/>
        <v>Assignedto:CHARLES
Product:Product B</v>
      </c>
      <c r="G8" s="17" t="str">
        <f t="shared" si="1"/>
        <v>Assignedto:CHARLES
Product:Product C</v>
      </c>
      <c r="H8" s="17" t="str">
        <f t="shared" si="1"/>
        <v>Assignedto:CHARLES
Product:Product C</v>
      </c>
    </row>
    <row r="9" spans="1:8" ht="78.75" customHeight="1" x14ac:dyDescent="0.85">
      <c r="A9" s="21" t="str">
        <f t="shared" si="3"/>
        <v>Assignedto</v>
      </c>
      <c r="B9" s="10" t="s">
        <v>30</v>
      </c>
      <c r="C9" s="17" t="str">
        <f t="shared" si="2"/>
        <v>Assignedto:CHARLES
Product:Product A</v>
      </c>
      <c r="D9" s="17" t="str">
        <f t="shared" si="1"/>
        <v>Assignedto:CHARLES
Product:Product A</v>
      </c>
      <c r="E9" s="17" t="str">
        <f t="shared" si="1"/>
        <v>Assignedto:CHARLES
Product:Product B</v>
      </c>
      <c r="F9" s="17" t="str">
        <f t="shared" si="1"/>
        <v>Assignedto:CHARLES
Product:Product B</v>
      </c>
      <c r="G9" s="17" t="str">
        <f t="shared" si="1"/>
        <v>Assignedto:CHARLES
Product:Product C</v>
      </c>
      <c r="H9" s="17" t="str">
        <f t="shared" si="1"/>
        <v>Assignedto:CHARLES
Product:Product C</v>
      </c>
    </row>
    <row r="10" spans="1:8" ht="78.75" customHeight="1" x14ac:dyDescent="0.85">
      <c r="A10" s="21" t="str">
        <f t="shared" si="3"/>
        <v>Assignedto</v>
      </c>
      <c r="B10" s="10" t="s">
        <v>68</v>
      </c>
      <c r="C10" s="17" t="str">
        <f t="shared" si="2"/>
        <v>Assignedto:YODA
Product:Product A</v>
      </c>
      <c r="D10" s="17" t="str">
        <f t="shared" si="1"/>
        <v>Assignedto:YODA
Product:Product A</v>
      </c>
      <c r="E10" s="17" t="str">
        <f t="shared" si="1"/>
        <v>Assignedto:YODA
Product:Product B</v>
      </c>
      <c r="F10" s="17" t="str">
        <f t="shared" si="1"/>
        <v>Assignedto:YODA
Product:Product B</v>
      </c>
      <c r="G10" s="17" t="str">
        <f t="shared" si="1"/>
        <v>Assignedto:YODA
Product:Product C</v>
      </c>
      <c r="H10" s="17" t="str">
        <f t="shared" si="1"/>
        <v>Assignedto:YODA
Product:Product C</v>
      </c>
    </row>
    <row r="11" spans="1:8" ht="78.75" customHeight="1" x14ac:dyDescent="0.85">
      <c r="A11" s="21" t="str">
        <f t="shared" si="3"/>
        <v>Assignedto</v>
      </c>
      <c r="B11" s="10" t="s">
        <v>68</v>
      </c>
      <c r="C11" s="17" t="str">
        <f t="shared" si="2"/>
        <v>Assignedto:YODA
Product:Product A</v>
      </c>
      <c r="D11" s="17" t="str">
        <f t="shared" si="1"/>
        <v>Assignedto:YODA
Product:Product A</v>
      </c>
      <c r="E11" s="17" t="str">
        <f t="shared" si="1"/>
        <v>Assignedto:YODA
Product:Product B</v>
      </c>
      <c r="F11" s="17" t="str">
        <f t="shared" si="1"/>
        <v>Assignedto:YODA
Product:Product B</v>
      </c>
      <c r="G11" s="17" t="str">
        <f t="shared" si="1"/>
        <v>Assignedto:YODA
Product:Product C</v>
      </c>
      <c r="H11" s="17" t="str">
        <f t="shared" si="1"/>
        <v>Assignedto:YODA
Product:Product C</v>
      </c>
    </row>
    <row r="12" spans="1:8" ht="78.75" customHeight="1" x14ac:dyDescent="0.85">
      <c r="A12" s="21" t="str">
        <f t="shared" si="3"/>
        <v>Assignedto</v>
      </c>
      <c r="B12" s="10" t="s">
        <v>66</v>
      </c>
      <c r="C12" s="17" t="str">
        <f t="shared" si="2"/>
        <v>Assignedto:PATRICK
Product:Product A</v>
      </c>
      <c r="D12" s="17" t="str">
        <f t="shared" si="1"/>
        <v>Assignedto:PATRICK
Product:Product A</v>
      </c>
      <c r="E12" s="17" t="str">
        <f t="shared" si="1"/>
        <v>Assignedto:PATRICK
Product:Product B</v>
      </c>
      <c r="F12" s="17" t="str">
        <f t="shared" si="1"/>
        <v>Assignedto:PATRICK
Product:Product B</v>
      </c>
      <c r="G12" s="17" t="str">
        <f t="shared" si="1"/>
        <v>Assignedto:PATRICK
Product:Product C</v>
      </c>
      <c r="H12" s="17" t="str">
        <f t="shared" si="1"/>
        <v>Assignedto:PATRICK
Product:Product C</v>
      </c>
    </row>
    <row r="13" spans="1:8" ht="78.75" customHeight="1" x14ac:dyDescent="0.85">
      <c r="A13" s="21" t="str">
        <f t="shared" si="3"/>
        <v>Assignedto</v>
      </c>
      <c r="B13" s="10" t="s">
        <v>66</v>
      </c>
      <c r="C13" s="17" t="str">
        <f t="shared" si="2"/>
        <v>Assignedto:PATRICK
Product:Product A</v>
      </c>
      <c r="D13" s="17" t="str">
        <f t="shared" si="1"/>
        <v>Assignedto:PATRICK
Product:Product A</v>
      </c>
      <c r="E13" s="17" t="str">
        <f t="shared" si="1"/>
        <v>Assignedto:PATRICK
Product:Product B</v>
      </c>
      <c r="F13" s="17" t="str">
        <f t="shared" si="1"/>
        <v>Assignedto:PATRICK
Product:Product B</v>
      </c>
      <c r="G13" s="17" t="str">
        <f t="shared" si="1"/>
        <v>Assignedto:PATRICK
Product:Product C</v>
      </c>
      <c r="H13" s="17" t="str">
        <f t="shared" si="1"/>
        <v>Assignedto:PATRICK
Product:Product C</v>
      </c>
    </row>
    <row r="14" spans="1:8" ht="103.5" customHeight="1" x14ac:dyDescent="0.3">
      <c r="A14" s="20"/>
      <c r="B14" s="10"/>
      <c r="C14" s="11"/>
      <c r="D14" s="11"/>
      <c r="E14" s="11"/>
      <c r="F14" s="11"/>
      <c r="G14" s="11"/>
      <c r="H14" s="11"/>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H14"/>
  <sheetViews>
    <sheetView zoomScale="40" zoomScaleNormal="40" workbookViewId="0">
      <selection activeCell="B2" sqref="B2"/>
    </sheetView>
  </sheetViews>
  <sheetFormatPr defaultColWidth="9.109375" defaultRowHeight="46.2" x14ac:dyDescent="0.85"/>
  <cols>
    <col min="1" max="1" width="16.33203125" style="21" customWidth="1"/>
    <col min="2" max="2" width="60.33203125" style="20" customWidth="1"/>
    <col min="3" max="8" width="66.109375" style="20" customWidth="1"/>
    <col min="9" max="16384" width="9.109375" style="20"/>
  </cols>
  <sheetData>
    <row r="1" spans="1:8" s="19" customFormat="1" ht="66" customHeight="1" x14ac:dyDescent="0.7">
      <c r="A1" s="21"/>
    </row>
    <row r="2" spans="1:8" ht="103.5" customHeight="1" x14ac:dyDescent="0.7">
      <c r="B2" s="23" t="s">
        <v>83</v>
      </c>
      <c r="C2" s="12"/>
      <c r="D2" s="11"/>
      <c r="E2" s="11"/>
      <c r="F2" s="11"/>
      <c r="G2" s="11"/>
      <c r="H2" s="11"/>
    </row>
    <row r="3" spans="1:8" ht="92.25" customHeight="1" thickBot="1" x14ac:dyDescent="0.9">
      <c r="B3" s="10"/>
      <c r="C3" s="10" t="s">
        <v>92</v>
      </c>
      <c r="D3" s="10" t="s">
        <v>90</v>
      </c>
      <c r="E3" s="10" t="s">
        <v>26</v>
      </c>
      <c r="F3" s="10" t="s">
        <v>91</v>
      </c>
      <c r="G3" s="12" t="s">
        <v>27</v>
      </c>
      <c r="H3" s="10" t="s">
        <v>89</v>
      </c>
    </row>
    <row r="4" spans="1:8" ht="97.95" customHeight="1" x14ac:dyDescent="0.85">
      <c r="B4" s="10" t="s">
        <v>76</v>
      </c>
      <c r="C4" s="9"/>
      <c r="D4" s="8"/>
      <c r="E4" s="8"/>
      <c r="F4" s="8"/>
      <c r="G4" s="8"/>
      <c r="H4" s="7"/>
    </row>
    <row r="5" spans="1:8" ht="97.95" customHeight="1" x14ac:dyDescent="0.85">
      <c r="B5" s="10"/>
      <c r="C5" s="6"/>
      <c r="D5" s="5"/>
      <c r="E5" s="5"/>
      <c r="F5" s="5"/>
      <c r="G5" s="5"/>
      <c r="H5" s="4"/>
    </row>
    <row r="6" spans="1:8" ht="97.95" customHeight="1" x14ac:dyDescent="0.85">
      <c r="B6" s="10"/>
      <c r="C6" s="6"/>
      <c r="D6" s="5"/>
      <c r="E6" s="5"/>
      <c r="F6" s="5"/>
      <c r="G6" s="5"/>
      <c r="H6" s="4"/>
    </row>
    <row r="7" spans="1:8" ht="97.95" customHeight="1" x14ac:dyDescent="0.85">
      <c r="B7" s="10"/>
      <c r="C7" s="6"/>
      <c r="D7" s="5"/>
      <c r="E7" s="5"/>
      <c r="F7" s="5"/>
      <c r="G7" s="5"/>
      <c r="H7" s="4"/>
    </row>
    <row r="8" spans="1:8" ht="97.95" customHeight="1" x14ac:dyDescent="0.85">
      <c r="B8" s="10" t="s">
        <v>77</v>
      </c>
      <c r="C8" s="6"/>
      <c r="D8" s="5"/>
      <c r="E8" s="5"/>
      <c r="F8" s="5"/>
      <c r="G8" s="5"/>
      <c r="H8" s="4"/>
    </row>
    <row r="9" spans="1:8" ht="97.95" customHeight="1" x14ac:dyDescent="0.85">
      <c r="B9" s="10"/>
      <c r="C9" s="6"/>
      <c r="D9" s="5"/>
      <c r="E9" s="5"/>
      <c r="F9" s="5"/>
      <c r="G9" s="5"/>
      <c r="H9" s="4"/>
    </row>
    <row r="10" spans="1:8" ht="97.95" customHeight="1" x14ac:dyDescent="0.85">
      <c r="B10" s="10"/>
      <c r="C10" s="6"/>
      <c r="D10" s="5"/>
      <c r="E10" s="5"/>
      <c r="F10" s="5"/>
      <c r="G10" s="5"/>
      <c r="H10" s="4"/>
    </row>
    <row r="11" spans="1:8" ht="97.95" customHeight="1" x14ac:dyDescent="0.85">
      <c r="B11" s="10"/>
      <c r="C11" s="6"/>
      <c r="D11" s="5"/>
      <c r="E11" s="5"/>
      <c r="F11" s="5"/>
      <c r="G11" s="5"/>
      <c r="H11" s="4"/>
    </row>
    <row r="12" spans="1:8" ht="97.95" customHeight="1" x14ac:dyDescent="0.85">
      <c r="B12" s="10" t="s">
        <v>78</v>
      </c>
      <c r="C12" s="6"/>
      <c r="D12" s="5"/>
      <c r="E12" s="5"/>
      <c r="F12" s="5"/>
      <c r="G12" s="5"/>
      <c r="H12" s="4"/>
    </row>
    <row r="13" spans="1:8" ht="97.95" customHeight="1" thickBot="1" x14ac:dyDescent="0.9">
      <c r="B13" s="10"/>
      <c r="C13" s="3"/>
      <c r="D13" s="2"/>
      <c r="E13" s="2"/>
      <c r="F13" s="2"/>
      <c r="G13" s="2"/>
      <c r="H13" s="1"/>
    </row>
    <row r="14" spans="1:8" ht="103.5" customHeight="1" x14ac:dyDescent="0.3">
      <c r="A14" s="20"/>
      <c r="B14" s="10"/>
      <c r="C14" s="11"/>
      <c r="D14" s="11"/>
      <c r="E14" s="11"/>
      <c r="F14" s="11"/>
      <c r="G14" s="11"/>
      <c r="H14"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A1:H14"/>
  <sheetViews>
    <sheetView zoomScale="55" zoomScaleNormal="55" workbookViewId="0">
      <selection activeCell="B3" sqref="B3"/>
    </sheetView>
  </sheetViews>
  <sheetFormatPr defaultColWidth="9.109375" defaultRowHeight="46.2" x14ac:dyDescent="0.85"/>
  <cols>
    <col min="1" max="1" width="16.33203125" style="21" customWidth="1"/>
    <col min="2" max="8" width="60.33203125" style="20" customWidth="1"/>
    <col min="9" max="16384" width="9.109375" style="20"/>
  </cols>
  <sheetData>
    <row r="1" spans="1:8" s="19" customFormat="1" ht="66" customHeight="1" x14ac:dyDescent="0.7">
      <c r="A1" s="21"/>
    </row>
    <row r="2" spans="1:8" ht="103.5" customHeight="1" x14ac:dyDescent="0.7">
      <c r="B2" s="13" t="s">
        <v>83</v>
      </c>
      <c r="C2" s="12" t="s">
        <v>7</v>
      </c>
      <c r="D2" s="12" t="str">
        <f>C2</f>
        <v>Stage</v>
      </c>
      <c r="E2" s="12" t="str">
        <f t="shared" ref="E2:H2" si="0">D2</f>
        <v>Stage</v>
      </c>
      <c r="F2" s="12" t="str">
        <f t="shared" si="0"/>
        <v>Stage</v>
      </c>
      <c r="G2" s="12" t="str">
        <f t="shared" si="0"/>
        <v>Stage</v>
      </c>
      <c r="H2" s="12" t="str">
        <f t="shared" si="0"/>
        <v>Stage</v>
      </c>
    </row>
    <row r="3" spans="1:8" ht="92.25" customHeight="1" x14ac:dyDescent="0.85">
      <c r="B3" s="10"/>
      <c r="C3" s="10" t="s">
        <v>92</v>
      </c>
      <c r="D3" s="10" t="s">
        <v>90</v>
      </c>
      <c r="E3" s="10" t="s">
        <v>26</v>
      </c>
      <c r="F3" s="10" t="s">
        <v>91</v>
      </c>
      <c r="G3" s="10" t="s">
        <v>27</v>
      </c>
      <c r="H3" s="10" t="s">
        <v>27</v>
      </c>
    </row>
    <row r="4" spans="1:8" ht="81" customHeight="1" x14ac:dyDescent="0.85">
      <c r="A4" s="21" t="s">
        <v>80</v>
      </c>
      <c r="B4" s="10" t="s">
        <v>76</v>
      </c>
      <c r="C4" s="17" t="str">
        <f t="shared" ref="C4:H4" si="1">$A4&amp;":"&amp;$B4 &amp; CHAR(10)&amp;C$2&amp;":"&amp;C$3</f>
        <v>Product:Product A
Stage:PIPELINE</v>
      </c>
      <c r="D4" s="17" t="str">
        <f t="shared" si="1"/>
        <v>Product:Product A
Stage:PLANNING</v>
      </c>
      <c r="E4" s="17" t="str">
        <f t="shared" si="1"/>
        <v>Product:Product A
Stage:IN PROGRESS</v>
      </c>
      <c r="F4" s="17" t="str">
        <f t="shared" si="1"/>
        <v>Product:Product A
Stage:REPORTING</v>
      </c>
      <c r="G4" s="17" t="str">
        <f t="shared" si="1"/>
        <v>Product:Product A
Stage:COMPLETED</v>
      </c>
      <c r="H4" s="17" t="str">
        <f t="shared" si="1"/>
        <v>Product:Product A
Stage:COMPLETED</v>
      </c>
    </row>
    <row r="5" spans="1:8" ht="81" customHeight="1" x14ac:dyDescent="0.85">
      <c r="A5" s="21" t="str">
        <f>A4</f>
        <v>Product</v>
      </c>
      <c r="B5" s="10" t="s">
        <v>76</v>
      </c>
      <c r="C5" s="17" t="str">
        <f t="shared" ref="C5:H13" si="2">$A5&amp;":"&amp;$B5 &amp; CHAR(10)&amp;C$2&amp;":"&amp;C$3</f>
        <v>Product:Product A
Stage:PIPELINE</v>
      </c>
      <c r="D5" s="17" t="str">
        <f t="shared" si="2"/>
        <v>Product:Product A
Stage:PLANNING</v>
      </c>
      <c r="E5" s="17" t="str">
        <f t="shared" si="2"/>
        <v>Product:Product A
Stage:IN PROGRESS</v>
      </c>
      <c r="F5" s="17" t="str">
        <f t="shared" si="2"/>
        <v>Product:Product A
Stage:REPORTING</v>
      </c>
      <c r="G5" s="17" t="str">
        <f t="shared" si="2"/>
        <v>Product:Product A
Stage:COMPLETED</v>
      </c>
      <c r="H5" s="17" t="str">
        <f t="shared" si="2"/>
        <v>Product:Product A
Stage:COMPLETED</v>
      </c>
    </row>
    <row r="6" spans="1:8" ht="81" customHeight="1" x14ac:dyDescent="0.85">
      <c r="A6" s="21" t="str">
        <f t="shared" ref="A6:A13" si="3">A5</f>
        <v>Product</v>
      </c>
      <c r="B6" s="10" t="s">
        <v>76</v>
      </c>
      <c r="C6" s="17" t="str">
        <f t="shared" si="2"/>
        <v>Product:Product A
Stage:PIPELINE</v>
      </c>
      <c r="D6" s="17" t="str">
        <f t="shared" si="2"/>
        <v>Product:Product A
Stage:PLANNING</v>
      </c>
      <c r="E6" s="17" t="str">
        <f t="shared" si="2"/>
        <v>Product:Product A
Stage:IN PROGRESS</v>
      </c>
      <c r="F6" s="17" t="str">
        <f t="shared" si="2"/>
        <v>Product:Product A
Stage:REPORTING</v>
      </c>
      <c r="G6" s="17" t="str">
        <f t="shared" si="2"/>
        <v>Product:Product A
Stage:COMPLETED</v>
      </c>
      <c r="H6" s="17" t="str">
        <f t="shared" si="2"/>
        <v>Product:Product A
Stage:COMPLETED</v>
      </c>
    </row>
    <row r="7" spans="1:8" ht="81" customHeight="1" x14ac:dyDescent="0.85">
      <c r="A7" s="21" t="str">
        <f t="shared" si="3"/>
        <v>Product</v>
      </c>
      <c r="B7" s="10" t="s">
        <v>76</v>
      </c>
      <c r="C7" s="17" t="str">
        <f t="shared" si="2"/>
        <v>Product:Product A
Stage:PIPELINE</v>
      </c>
      <c r="D7" s="17" t="str">
        <f t="shared" si="2"/>
        <v>Product:Product A
Stage:PLANNING</v>
      </c>
      <c r="E7" s="17" t="str">
        <f t="shared" si="2"/>
        <v>Product:Product A
Stage:IN PROGRESS</v>
      </c>
      <c r="F7" s="17" t="str">
        <f t="shared" si="2"/>
        <v>Product:Product A
Stage:REPORTING</v>
      </c>
      <c r="G7" s="17" t="str">
        <f t="shared" si="2"/>
        <v>Product:Product A
Stage:COMPLETED</v>
      </c>
      <c r="H7" s="17" t="str">
        <f t="shared" si="2"/>
        <v>Product:Product A
Stage:COMPLETED</v>
      </c>
    </row>
    <row r="8" spans="1:8" ht="92.25" customHeight="1" x14ac:dyDescent="0.85">
      <c r="A8" s="21" t="str">
        <f t="shared" si="3"/>
        <v>Product</v>
      </c>
      <c r="B8" s="10" t="s">
        <v>77</v>
      </c>
      <c r="C8" s="17" t="str">
        <f t="shared" si="2"/>
        <v>Product:Product B
Stage:PIPELINE</v>
      </c>
      <c r="D8" s="17" t="str">
        <f t="shared" si="2"/>
        <v>Product:Product B
Stage:PLANNING</v>
      </c>
      <c r="E8" s="17" t="str">
        <f t="shared" si="2"/>
        <v>Product:Product B
Stage:IN PROGRESS</v>
      </c>
      <c r="F8" s="17" t="str">
        <f t="shared" si="2"/>
        <v>Product:Product B
Stage:REPORTING</v>
      </c>
      <c r="G8" s="17" t="str">
        <f t="shared" si="2"/>
        <v>Product:Product B
Stage:COMPLETED</v>
      </c>
      <c r="H8" s="17" t="str">
        <f t="shared" si="2"/>
        <v>Product:Product B
Stage:COMPLETED</v>
      </c>
    </row>
    <row r="9" spans="1:8" ht="78.75" customHeight="1" x14ac:dyDescent="0.85">
      <c r="A9" s="21" t="str">
        <f t="shared" si="3"/>
        <v>Product</v>
      </c>
      <c r="B9" s="10" t="s">
        <v>77</v>
      </c>
      <c r="C9" s="17" t="str">
        <f t="shared" si="2"/>
        <v>Product:Product B
Stage:PIPELINE</v>
      </c>
      <c r="D9" s="17" t="str">
        <f t="shared" si="2"/>
        <v>Product:Product B
Stage:PLANNING</v>
      </c>
      <c r="E9" s="17" t="str">
        <f t="shared" si="2"/>
        <v>Product:Product B
Stage:IN PROGRESS</v>
      </c>
      <c r="F9" s="17" t="str">
        <f t="shared" si="2"/>
        <v>Product:Product B
Stage:REPORTING</v>
      </c>
      <c r="G9" s="17" t="str">
        <f t="shared" si="2"/>
        <v>Product:Product B
Stage:COMPLETED</v>
      </c>
      <c r="H9" s="17" t="str">
        <f t="shared" si="2"/>
        <v>Product:Product B
Stage:COMPLETED</v>
      </c>
    </row>
    <row r="10" spans="1:8" ht="78.75" customHeight="1" x14ac:dyDescent="0.85">
      <c r="A10" s="21" t="str">
        <f t="shared" si="3"/>
        <v>Product</v>
      </c>
      <c r="B10" s="10" t="s">
        <v>77</v>
      </c>
      <c r="C10" s="17" t="str">
        <f t="shared" si="2"/>
        <v>Product:Product B
Stage:PIPELINE</v>
      </c>
      <c r="D10" s="17" t="str">
        <f t="shared" si="2"/>
        <v>Product:Product B
Stage:PLANNING</v>
      </c>
      <c r="E10" s="17" t="str">
        <f t="shared" si="2"/>
        <v>Product:Product B
Stage:IN PROGRESS</v>
      </c>
      <c r="F10" s="17" t="str">
        <f t="shared" si="2"/>
        <v>Product:Product B
Stage:REPORTING</v>
      </c>
      <c r="G10" s="17" t="str">
        <f t="shared" si="2"/>
        <v>Product:Product B
Stage:COMPLETED</v>
      </c>
      <c r="H10" s="17" t="str">
        <f t="shared" si="2"/>
        <v>Product:Product B
Stage:COMPLETED</v>
      </c>
    </row>
    <row r="11" spans="1:8" ht="78.75" customHeight="1" x14ac:dyDescent="0.85">
      <c r="A11" s="21" t="str">
        <f t="shared" si="3"/>
        <v>Product</v>
      </c>
      <c r="B11" s="10" t="s">
        <v>77</v>
      </c>
      <c r="C11" s="17" t="str">
        <f t="shared" si="2"/>
        <v>Product:Product B
Stage:PIPELINE</v>
      </c>
      <c r="D11" s="17" t="str">
        <f t="shared" si="2"/>
        <v>Product:Product B
Stage:PLANNING</v>
      </c>
      <c r="E11" s="17" t="str">
        <f t="shared" si="2"/>
        <v>Product:Product B
Stage:IN PROGRESS</v>
      </c>
      <c r="F11" s="17" t="str">
        <f t="shared" si="2"/>
        <v>Product:Product B
Stage:REPORTING</v>
      </c>
      <c r="G11" s="17" t="str">
        <f t="shared" si="2"/>
        <v>Product:Product B
Stage:COMPLETED</v>
      </c>
      <c r="H11" s="17" t="str">
        <f t="shared" si="2"/>
        <v>Product:Product B
Stage:COMPLETED</v>
      </c>
    </row>
    <row r="12" spans="1:8" ht="78.75" customHeight="1" x14ac:dyDescent="0.85">
      <c r="A12" s="21" t="str">
        <f t="shared" si="3"/>
        <v>Product</v>
      </c>
      <c r="B12" s="10" t="s">
        <v>78</v>
      </c>
      <c r="C12" s="17" t="str">
        <f t="shared" si="2"/>
        <v>Product:Product C
Stage:PIPELINE</v>
      </c>
      <c r="D12" s="17" t="str">
        <f t="shared" si="2"/>
        <v>Product:Product C
Stage:PLANNING</v>
      </c>
      <c r="E12" s="17" t="str">
        <f t="shared" si="2"/>
        <v>Product:Product C
Stage:IN PROGRESS</v>
      </c>
      <c r="F12" s="17" t="str">
        <f t="shared" si="2"/>
        <v>Product:Product C
Stage:REPORTING</v>
      </c>
      <c r="G12" s="17" t="str">
        <f t="shared" si="2"/>
        <v>Product:Product C
Stage:COMPLETED</v>
      </c>
      <c r="H12" s="17" t="str">
        <f t="shared" si="2"/>
        <v>Product:Product C
Stage:COMPLETED</v>
      </c>
    </row>
    <row r="13" spans="1:8" ht="78.75" customHeight="1" x14ac:dyDescent="0.85">
      <c r="A13" s="21" t="str">
        <f t="shared" si="3"/>
        <v>Product</v>
      </c>
      <c r="B13" s="10" t="s">
        <v>78</v>
      </c>
      <c r="C13" s="17" t="str">
        <f t="shared" si="2"/>
        <v>Product:Product C
Stage:PIPELINE</v>
      </c>
      <c r="D13" s="17" t="str">
        <f t="shared" si="2"/>
        <v>Product:Product C
Stage:PLANNING</v>
      </c>
      <c r="E13" s="17" t="str">
        <f t="shared" si="2"/>
        <v>Product:Product C
Stage:IN PROGRESS</v>
      </c>
      <c r="F13" s="17" t="str">
        <f t="shared" si="2"/>
        <v>Product:Product C
Stage:REPORTING</v>
      </c>
      <c r="G13" s="17" t="str">
        <f t="shared" si="2"/>
        <v>Product:Product C
Stage:COMPLETED</v>
      </c>
      <c r="H13" s="17" t="str">
        <f t="shared" si="2"/>
        <v>Product:Product C
Stage:COMPLETED</v>
      </c>
    </row>
    <row r="14" spans="1:8" ht="103.5" customHeight="1" x14ac:dyDescent="0.3">
      <c r="A14" s="20"/>
      <c r="B14" s="10"/>
      <c r="C14" s="11"/>
      <c r="D14" s="11"/>
      <c r="E14" s="11"/>
      <c r="F14" s="11"/>
      <c r="G14" s="11"/>
      <c r="H14" s="1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
  <sheetViews>
    <sheetView zoomScale="10" zoomScaleNormal="10" workbookViewId="0">
      <selection activeCell="A31" sqref="A31"/>
    </sheetView>
  </sheetViews>
  <sheetFormatPr defaultRowHeight="14.4" x14ac:dyDescent="0.3"/>
  <cols>
    <col min="1" max="7" width="55.33203125" customWidth="1"/>
    <col min="10" max="10" width="55.33203125" customWidth="1"/>
    <col min="99" max="99" width="55.33203125" customWidth="1"/>
  </cols>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I2"/>
  <sheetViews>
    <sheetView zoomScale="70" zoomScaleNormal="70" workbookViewId="0">
      <selection activeCell="H7" sqref="H7"/>
    </sheetView>
  </sheetViews>
  <sheetFormatPr defaultRowHeight="14.4" x14ac:dyDescent="0.3"/>
  <cols>
    <col min="1" max="1" width="26.109375" customWidth="1"/>
    <col min="2" max="2" width="25.44140625" customWidth="1"/>
    <col min="3" max="3" width="23.109375" customWidth="1"/>
    <col min="5" max="5" width="21.109375" customWidth="1"/>
    <col min="6" max="6" width="27.88671875" customWidth="1"/>
    <col min="7" max="7" width="17.88671875" customWidth="1"/>
    <col min="8" max="8" width="35" customWidth="1"/>
  </cols>
  <sheetData>
    <row r="1" spans="1:9" ht="106.95" customHeight="1" x14ac:dyDescent="0.25">
      <c r="A1" s="15" t="s">
        <v>33</v>
      </c>
      <c r="B1" s="15" t="s">
        <v>38</v>
      </c>
      <c r="C1" s="15" t="s">
        <v>10</v>
      </c>
      <c r="E1" s="15" t="s">
        <v>28</v>
      </c>
      <c r="F1" s="15" t="s">
        <v>52</v>
      </c>
      <c r="G1" s="15" t="s">
        <v>53</v>
      </c>
      <c r="H1" s="15" t="s">
        <v>54</v>
      </c>
      <c r="I1" s="15" t="s">
        <v>67</v>
      </c>
    </row>
    <row r="2" spans="1:9" ht="100.95" customHeight="1" x14ac:dyDescent="0.3"/>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2</vt:i4>
      </vt:variant>
    </vt:vector>
  </HeadingPairs>
  <TitlesOfParts>
    <vt:vector size="14" baseType="lpstr">
      <vt:lpstr>Board</vt:lpstr>
      <vt:lpstr>Data</vt:lpstr>
      <vt:lpstr>AppConfig</vt:lpstr>
      <vt:lpstr>DataConfig</vt:lpstr>
      <vt:lpstr>LayoutConfig</vt:lpstr>
      <vt:lpstr>BoardConfig</vt:lpstr>
      <vt:lpstr>Template1</vt:lpstr>
      <vt:lpstr>Template1Data</vt:lpstr>
      <vt:lpstr>Template2</vt:lpstr>
      <vt:lpstr>Template2Data</vt:lpstr>
      <vt:lpstr>DataXY</vt:lpstr>
      <vt:lpstr>Icons</vt:lpstr>
      <vt:lpstr>Template1</vt:lpstr>
      <vt:lpstr>Template2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espasandin</dc:creator>
  <cp:lastModifiedBy>Juan Espasandin</cp:lastModifiedBy>
  <cp:lastPrinted>2017-09-13T10:46:57Z</cp:lastPrinted>
  <dcterms:created xsi:type="dcterms:W3CDTF">2017-07-26T22:13:12Z</dcterms:created>
  <dcterms:modified xsi:type="dcterms:W3CDTF">2018-08-17T20:23:32Z</dcterms:modified>
</cp:coreProperties>
</file>