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Google Drive/Projects/Covid Migration/"/>
    </mc:Choice>
  </mc:AlternateContent>
  <xr:revisionPtr revIDLastSave="0" documentId="8_{7078E547-6547-0447-8C62-2144E6D10583}" xr6:coauthVersionLast="46" xr6:coauthVersionMax="46" xr10:uidLastSave="{00000000-0000-0000-0000-000000000000}"/>
  <bookViews>
    <workbookView xWindow="35840" yWindow="-6380" windowWidth="21600" windowHeight="37900" xr2:uid="{00000000-000D-0000-FFFF-FFFF00000000}"/>
  </bookViews>
  <sheets>
    <sheet name="NST01" sheetId="1" r:id="rId1"/>
    <sheet name="Sheet1" sheetId="2" r:id="rId2"/>
  </sheets>
  <definedNames>
    <definedName name="_NST01">'NST01'!$A$2:$N$54</definedName>
    <definedName name="_xlnm.Print_Area" localSheetId="0">'NST01'!$A$2:$N$54</definedName>
    <definedName name="_xlnm.Print_Titles" localSheetId="0">'NST01'!$A:$A,'NST01'!$2:$2</definedName>
  </definedNames>
  <calcPr calcId="191029"/>
</workbook>
</file>

<file path=xl/calcChain.xml><?xml version="1.0" encoding="utf-8"?>
<calcChain xmlns="http://schemas.openxmlformats.org/spreadsheetml/2006/main">
  <c r="O30" i="1" l="1"/>
  <c r="P30" i="1" s="1"/>
  <c r="Q30" i="1"/>
  <c r="O49" i="1"/>
  <c r="P49" i="1" s="1"/>
  <c r="Q49" i="1"/>
  <c r="O4" i="1"/>
  <c r="P4" i="1"/>
  <c r="Q4" i="1"/>
  <c r="O28" i="1"/>
  <c r="P28" i="1"/>
  <c r="Q28" i="1"/>
  <c r="O45" i="1"/>
  <c r="P45" i="1" s="1"/>
  <c r="Q45" i="1"/>
  <c r="O14" i="1"/>
  <c r="P14" i="1" s="1"/>
  <c r="Q14" i="1"/>
  <c r="O47" i="1"/>
  <c r="P47" i="1" s="1"/>
  <c r="Q47" i="1"/>
  <c r="O11" i="1"/>
  <c r="P11" i="1"/>
  <c r="Q11" i="1"/>
  <c r="O17" i="1"/>
  <c r="P17" i="1" s="1"/>
  <c r="Q17" i="1"/>
  <c r="O9" i="1"/>
  <c r="P9" i="1" s="1"/>
  <c r="Q9" i="1"/>
  <c r="O16" i="1"/>
  <c r="P16" i="1" s="1"/>
  <c r="Q16" i="1"/>
  <c r="O52" i="1"/>
  <c r="P52" i="1"/>
  <c r="Q52" i="1"/>
  <c r="O3" i="1"/>
  <c r="P3" i="1" s="1"/>
  <c r="Q3" i="1"/>
  <c r="O53" i="1"/>
  <c r="P53" i="1" s="1"/>
  <c r="Q53" i="1"/>
  <c r="O24" i="1"/>
  <c r="P24" i="1"/>
  <c r="Q24" i="1"/>
  <c r="O35" i="1"/>
  <c r="P35" i="1" s="1"/>
  <c r="Q35" i="1"/>
  <c r="O37" i="1"/>
  <c r="P37" i="1" s="1"/>
  <c r="Q37" i="1"/>
  <c r="O36" i="1"/>
  <c r="P36" i="1"/>
  <c r="Q36" i="1"/>
  <c r="O48" i="1"/>
  <c r="P48" i="1"/>
  <c r="Q48" i="1"/>
  <c r="O26" i="1"/>
  <c r="P26" i="1" s="1"/>
  <c r="Q26" i="1"/>
  <c r="O38" i="1"/>
  <c r="P38" i="1" s="1"/>
  <c r="Q38" i="1"/>
  <c r="O39" i="1"/>
  <c r="P39" i="1" s="1"/>
  <c r="Q39" i="1"/>
  <c r="O46" i="1"/>
  <c r="P46" i="1" s="1"/>
  <c r="Q46" i="1"/>
  <c r="O29" i="1"/>
  <c r="P29" i="1" s="1"/>
  <c r="Q29" i="1"/>
  <c r="O50" i="1"/>
  <c r="P50" i="1" s="1"/>
  <c r="Q50" i="1"/>
  <c r="O33" i="1"/>
  <c r="P33" i="1" s="1"/>
  <c r="Q33" i="1"/>
  <c r="O12" i="1"/>
  <c r="P12" i="1" s="1"/>
  <c r="Q12" i="1"/>
  <c r="O31" i="1"/>
  <c r="P31" i="1" s="1"/>
  <c r="Q31" i="1"/>
  <c r="O5" i="1"/>
  <c r="P5" i="1" s="1"/>
  <c r="Q5" i="1"/>
  <c r="O21" i="1"/>
  <c r="P21" i="1" s="1"/>
  <c r="Q21" i="1"/>
  <c r="O42" i="1"/>
  <c r="P42" i="1" s="1"/>
  <c r="Q42" i="1"/>
  <c r="O27" i="1"/>
  <c r="P27" i="1" s="1"/>
  <c r="Q27" i="1"/>
  <c r="O54" i="1"/>
  <c r="P54" i="1" s="1"/>
  <c r="Q54" i="1"/>
  <c r="O13" i="1"/>
  <c r="P13" i="1"/>
  <c r="Q13" i="1"/>
  <c r="O32" i="1"/>
  <c r="P32" i="1" s="1"/>
  <c r="Q32" i="1"/>
  <c r="O40" i="1"/>
  <c r="P40" i="1"/>
  <c r="Q40" i="1"/>
  <c r="O20" i="1"/>
  <c r="P20" i="1" s="1"/>
  <c r="Q20" i="1"/>
  <c r="O19" i="1"/>
  <c r="P19" i="1" s="1"/>
  <c r="Q19" i="1"/>
  <c r="O44" i="1"/>
  <c r="P44" i="1"/>
  <c r="Q44" i="1"/>
  <c r="O41" i="1"/>
  <c r="P41" i="1" s="1"/>
  <c r="Q41" i="1"/>
  <c r="O8" i="1"/>
  <c r="P8" i="1" s="1"/>
  <c r="Q8" i="1"/>
  <c r="O18" i="1"/>
  <c r="P18" i="1" s="1"/>
  <c r="Q18" i="1"/>
  <c r="O15" i="1"/>
  <c r="P15" i="1" s="1"/>
  <c r="Q15" i="1"/>
  <c r="O7" i="1"/>
  <c r="P7" i="1" s="1"/>
  <c r="Q7" i="1"/>
  <c r="O6" i="1"/>
  <c r="P6" i="1" s="1"/>
  <c r="Q6" i="1"/>
  <c r="O43" i="1"/>
  <c r="P43" i="1" s="1"/>
  <c r="Q43" i="1"/>
  <c r="O22" i="1"/>
  <c r="P22" i="1" s="1"/>
  <c r="Q22" i="1"/>
  <c r="O10" i="1"/>
  <c r="P10" i="1" s="1"/>
  <c r="Q10" i="1"/>
  <c r="O51" i="1"/>
  <c r="P51" i="1" s="1"/>
  <c r="Q51" i="1"/>
  <c r="O34" i="1"/>
  <c r="P34" i="1"/>
  <c r="Q34" i="1"/>
  <c r="O23" i="1"/>
  <c r="P23" i="1" s="1"/>
  <c r="Q23" i="1"/>
  <c r="O25" i="1"/>
  <c r="P25" i="1" s="1"/>
  <c r="Q25" i="1"/>
</calcChain>
</file>

<file path=xl/sharedStrings.xml><?xml version="1.0" encoding="utf-8"?>
<sst xmlns="http://schemas.openxmlformats.org/spreadsheetml/2006/main" count="62" uniqueCount="62">
  <si>
    <t>United States</t>
  </si>
  <si>
    <t>Northeast</t>
  </si>
  <si>
    <t>Midwest</t>
  </si>
  <si>
    <t>South</t>
  </si>
  <si>
    <t>West</t>
  </si>
  <si>
    <t>table with row headers in column A and column headers in rows 3 through 4. (leading dots indicate sub-parts)</t>
  </si>
  <si>
    <t>Census</t>
  </si>
  <si>
    <t>Estimates Base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</si>
  <si>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</si>
  <si>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</si>
  <si>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</si>
  <si>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</si>
  <si>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</si>
  <si>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</si>
  <si>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</si>
  <si>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</si>
  <si>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</si>
  <si>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</si>
  <si>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</si>
  <si>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</si>
  <si>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</si>
  <si>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</si>
  <si>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</si>
  <si>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</si>
  <si>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</si>
  <si>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</si>
  <si>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</si>
  <si>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</si>
  <si>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</si>
  <si>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</si>
  <si>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</si>
  <si>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</si>
  <si>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</si>
  <si>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</si>
  <si>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</si>
  <si>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</si>
  <si>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</si>
  <si>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</si>
  <si>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</si>
  <si>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</si>
  <si>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</si>
  <si>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</si>
  <si>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</si>
  <si>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</si>
  <si>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</si>
  <si>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</si>
  <si>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</si>
  <si>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</si>
  <si>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</si>
  <si>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</si>
  <si>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</si>
  <si>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</si>
  <si>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</si>
  <si>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</si>
  <si>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</si>
  <si>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</si>
  <si>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</si>
  <si>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</si>
  <si>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</si>
  <si>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raw change</t>
  </si>
  <si>
    <t>per change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</si>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</sst>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left" indent="1"/>
      <protection locked="0"/>
    </xf>
    <xf numFmtId="3" fontId="3" fillId="0" borderId="4" xfId="0" applyNumberFormat="1" applyFont="1" applyBorder="1" applyAlignment="1" applyProtection="1">
      <alignment horizontal="right"/>
      <protection locked="0"/>
    </xf>
    <xf numFmtId="0" fontId="4" fillId="0" borderId="3" xfId="0" applyFont="1" applyBorder="1" applyAlignment="1" applyProtection="1">
      <alignment horizontal="left" indent="1"/>
      <protection locked="0"/>
    </xf>
    <xf numFmtId="3" fontId="3" fillId="0" borderId="3" xfId="0" applyNumberFormat="1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Protection="1">
      <protection locked="0"/>
    </xf>
    <xf numFmtId="166" fontId="0" fillId="0" borderId="1" xfId="0" applyNumberFormat="1" applyBorder="1" applyProtection="1">
      <protection locked="0"/>
    </xf>
    <xf numFmtId="165" fontId="0" fillId="0" borderId="1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166" fontId="0" fillId="0" borderId="0" xfId="0" applyNumberFormat="1" applyBorder="1" applyProtection="1">
      <protection locked="0"/>
    </xf>
    <xf numFmtId="165" fontId="0" fillId="0" borderId="0" xfId="0" applyNumberFormat="1" applyBorder="1" applyProtection="1">
      <protection locked="0"/>
    </xf>
    <xf numFmtId="0" fontId="4" fillId="3" borderId="4" xfId="0" applyFont="1" applyFill="1" applyBorder="1" applyAlignment="1" applyProtection="1">
      <alignment horizontal="left" indent="1"/>
      <protection locked="0"/>
    </xf>
    <xf numFmtId="3" fontId="3" fillId="3" borderId="4" xfId="0" applyNumberFormat="1" applyFont="1" applyFill="1" applyBorder="1" applyAlignment="1" applyProtection="1">
      <alignment horizontal="right"/>
      <protection locked="0"/>
    </xf>
    <xf numFmtId="3" fontId="0" fillId="3" borderId="0" xfId="0" applyNumberFormat="1" applyFill="1" applyBorder="1" applyProtection="1">
      <protection locked="0"/>
    </xf>
    <xf numFmtId="166" fontId="0" fillId="3" borderId="0" xfId="0" applyNumberFormat="1" applyFill="1" applyBorder="1" applyProtection="1">
      <protection locked="0"/>
    </xf>
    <xf numFmtId="165" fontId="0" fillId="3" borderId="0" xfId="0" applyNumberFormat="1" applyFill="1" applyBorder="1" applyProtection="1">
      <protection locked="0"/>
    </xf>
    <xf numFmtId="3" fontId="0" fillId="0" borderId="0" xfId="0" applyNumberFormat="1" applyFill="1" applyBorder="1" applyProtection="1">
      <protection locked="0"/>
    </xf>
    <xf numFmtId="166" fontId="0" fillId="0" borderId="0" xfId="0" applyNumberFormat="1" applyFill="1" applyBorder="1" applyProtection="1">
      <protection locked="0"/>
    </xf>
    <xf numFmtId="165" fontId="0" fillId="0" borderId="0" xfId="0" applyNumberFormat="1" applyFill="1" applyBorder="1" applyProtection="1">
      <protection locked="0"/>
    </xf>
    <xf numFmtId="0" fontId="0" fillId="0" borderId="0" xfId="0" applyFill="1" applyProtection="1">
      <protection locked="0"/>
    </xf>
    <xf numFmtId="0" fontId="2" fillId="0" borderId="0" xfId="0" applyFont="1" applyFill="1" applyBorder="1" applyProtection="1">
      <protection locked="0"/>
    </xf>
    <xf numFmtId="3" fontId="3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4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50" sqref="N50"/>
    </sheetView>
  </sheetViews>
  <sheetFormatPr baseColWidth="10" defaultColWidth="9.1640625" defaultRowHeight="15"/>
  <cols>
    <col min="1" max="1" width="28.6640625" style="1" customWidth="1"/>
    <col min="2" max="13" width="14.6640625" style="1" customWidth="1"/>
    <col min="14" max="14" width="13" style="1" customWidth="1"/>
    <col min="15" max="15" width="9.1640625" style="1"/>
    <col min="16" max="16" width="9.1640625" style="9"/>
    <col min="17" max="17" width="10.1640625" style="1" bestFit="1" customWidth="1"/>
    <col min="18" max="16384" width="9.1640625" style="1"/>
  </cols>
  <sheetData>
    <row r="1" spans="1:17" ht="2.25" customHeight="1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s="2" customFormat="1">
      <c r="A2" s="11"/>
      <c r="B2" s="12" t="s">
        <v>6</v>
      </c>
      <c r="C2" s="12" t="s">
        <v>7</v>
      </c>
      <c r="D2" s="12">
        <v>2010</v>
      </c>
      <c r="E2" s="12">
        <v>2011</v>
      </c>
      <c r="F2" s="12">
        <v>2012</v>
      </c>
      <c r="G2" s="12">
        <v>2013</v>
      </c>
      <c r="H2" s="12">
        <v>2014</v>
      </c>
      <c r="I2" s="12">
        <v>2015</v>
      </c>
      <c r="J2" s="12">
        <v>2016</v>
      </c>
      <c r="K2" s="12">
        <v>2017</v>
      </c>
      <c r="L2" s="12">
        <v>2018</v>
      </c>
      <c r="M2" s="12">
        <v>2019</v>
      </c>
      <c r="N2" s="12">
        <v>2020</v>
      </c>
      <c r="O2" s="2" t="s">
        <v>59</v>
      </c>
      <c r="P2" s="10" t="s">
        <v>60</v>
      </c>
      <c r="Q2" s="2" t="s">
        <v>61</v>
      </c>
    </row>
    <row r="3" spans="1:17">
      <c r="A3" s="7" t="s">
        <v>20</v>
      </c>
      <c r="B3" s="4">
        <v>1567582</v>
      </c>
      <c r="C3" s="4">
        <v>1567658</v>
      </c>
      <c r="D3" s="4">
        <v>1570819</v>
      </c>
      <c r="E3" s="4">
        <v>1584272</v>
      </c>
      <c r="F3" s="4">
        <v>1595910</v>
      </c>
      <c r="G3" s="4">
        <v>1612053</v>
      </c>
      <c r="H3" s="4">
        <v>1632248</v>
      </c>
      <c r="I3" s="4">
        <v>1652495</v>
      </c>
      <c r="J3" s="4">
        <v>1684036</v>
      </c>
      <c r="K3" s="4">
        <v>1719745</v>
      </c>
      <c r="L3" s="4">
        <v>1752074</v>
      </c>
      <c r="M3" s="4">
        <v>1789060</v>
      </c>
      <c r="N3" s="4">
        <v>1826913</v>
      </c>
      <c r="O3" s="13">
        <f>N3-M3</f>
        <v>37853</v>
      </c>
      <c r="P3" s="14">
        <f>(O3/M3)*100</f>
        <v>2.1158038299442166</v>
      </c>
      <c r="Q3" s="15">
        <f>(N3-B3)/B3*100</f>
        <v>16.543376997184197</v>
      </c>
    </row>
    <row r="4" spans="1:17">
      <c r="A4" s="7" t="s">
        <v>10</v>
      </c>
      <c r="B4" s="4">
        <v>6392017</v>
      </c>
      <c r="C4" s="4">
        <v>6392292</v>
      </c>
      <c r="D4" s="4">
        <v>6407342</v>
      </c>
      <c r="E4" s="4">
        <v>6473416</v>
      </c>
      <c r="F4" s="4">
        <v>6556344</v>
      </c>
      <c r="G4" s="4">
        <v>6634690</v>
      </c>
      <c r="H4" s="4">
        <v>6732873</v>
      </c>
      <c r="I4" s="4">
        <v>6832810</v>
      </c>
      <c r="J4" s="4">
        <v>6944767</v>
      </c>
      <c r="K4" s="4">
        <v>7048088</v>
      </c>
      <c r="L4" s="4">
        <v>7164228</v>
      </c>
      <c r="M4" s="4">
        <v>7291843</v>
      </c>
      <c r="N4" s="4">
        <v>7421401</v>
      </c>
      <c r="O4" s="16">
        <f>N4-M4</f>
        <v>129558</v>
      </c>
      <c r="P4" s="17">
        <f>(O4/M4)*100</f>
        <v>1.7767524616204708</v>
      </c>
      <c r="Q4" s="18">
        <f>(N4-B4)/B4*100</f>
        <v>16.10421248879657</v>
      </c>
    </row>
    <row r="5" spans="1:17">
      <c r="A5" s="7" t="s">
        <v>36</v>
      </c>
      <c r="B5" s="4">
        <v>2700551</v>
      </c>
      <c r="C5" s="4">
        <v>2700683</v>
      </c>
      <c r="D5" s="4">
        <v>2702483</v>
      </c>
      <c r="E5" s="4">
        <v>2713114</v>
      </c>
      <c r="F5" s="4">
        <v>2744670</v>
      </c>
      <c r="G5" s="4">
        <v>2776956</v>
      </c>
      <c r="H5" s="4">
        <v>2818935</v>
      </c>
      <c r="I5" s="4">
        <v>2868531</v>
      </c>
      <c r="J5" s="4">
        <v>2919555</v>
      </c>
      <c r="K5" s="4">
        <v>2972097</v>
      </c>
      <c r="L5" s="4">
        <v>3030725</v>
      </c>
      <c r="M5" s="4">
        <v>3090771</v>
      </c>
      <c r="N5" s="4">
        <v>3138259</v>
      </c>
      <c r="O5" s="24">
        <f>N5-M5</f>
        <v>47488</v>
      </c>
      <c r="P5" s="25">
        <f>(O5/M5)*100</f>
        <v>1.5364451135331605</v>
      </c>
      <c r="Q5" s="26">
        <f>(N5-B5)/B5*100</f>
        <v>16.208099754457518</v>
      </c>
    </row>
    <row r="6" spans="1:17">
      <c r="A6" s="7" t="s">
        <v>52</v>
      </c>
      <c r="B6" s="4">
        <v>2763885</v>
      </c>
      <c r="C6" s="4">
        <v>2763891</v>
      </c>
      <c r="D6" s="4">
        <v>2775413</v>
      </c>
      <c r="E6" s="4">
        <v>2814797</v>
      </c>
      <c r="F6" s="4">
        <v>2854146</v>
      </c>
      <c r="G6" s="4">
        <v>2898773</v>
      </c>
      <c r="H6" s="4">
        <v>2938327</v>
      </c>
      <c r="I6" s="4">
        <v>2983626</v>
      </c>
      <c r="J6" s="4">
        <v>3044241</v>
      </c>
      <c r="K6" s="4">
        <v>3103540</v>
      </c>
      <c r="L6" s="4">
        <v>3155153</v>
      </c>
      <c r="M6" s="4">
        <v>3203383</v>
      </c>
      <c r="N6" s="4">
        <v>3249879</v>
      </c>
      <c r="O6" s="16">
        <f>N6-M6</f>
        <v>46496</v>
      </c>
      <c r="P6" s="17">
        <f>(O6/M6)*100</f>
        <v>1.4514655287862863</v>
      </c>
      <c r="Q6" s="18">
        <f>(N6-B6)/B6*100</f>
        <v>17.583727253485581</v>
      </c>
    </row>
    <row r="7" spans="1:17">
      <c r="A7" s="7" t="s">
        <v>51</v>
      </c>
      <c r="B7" s="4">
        <v>25145561</v>
      </c>
      <c r="C7" s="4">
        <v>25146072</v>
      </c>
      <c r="D7" s="4">
        <v>25241897</v>
      </c>
      <c r="E7" s="4">
        <v>25645504</v>
      </c>
      <c r="F7" s="4">
        <v>26084120</v>
      </c>
      <c r="G7" s="4">
        <v>26479646</v>
      </c>
      <c r="H7" s="4">
        <v>26963092</v>
      </c>
      <c r="I7" s="4">
        <v>27468531</v>
      </c>
      <c r="J7" s="4">
        <v>27914064</v>
      </c>
      <c r="K7" s="4">
        <v>28291024</v>
      </c>
      <c r="L7" s="4">
        <v>28624564</v>
      </c>
      <c r="M7" s="4">
        <v>28986794</v>
      </c>
      <c r="N7" s="4">
        <v>29360759</v>
      </c>
      <c r="O7" s="16">
        <f>N7-M7</f>
        <v>373965</v>
      </c>
      <c r="P7" s="17">
        <f>(O7/M7)*100</f>
        <v>1.2901219776150477</v>
      </c>
      <c r="Q7" s="18">
        <f>(N7-B7)/B7*100</f>
        <v>16.76318933588318</v>
      </c>
    </row>
    <row r="8" spans="1:17">
      <c r="A8" s="7" t="s">
        <v>48</v>
      </c>
      <c r="B8" s="4">
        <v>4625364</v>
      </c>
      <c r="C8" s="4">
        <v>4625358</v>
      </c>
      <c r="D8" s="4">
        <v>4635846</v>
      </c>
      <c r="E8" s="4">
        <v>4672655</v>
      </c>
      <c r="F8" s="4">
        <v>4719027</v>
      </c>
      <c r="G8" s="4">
        <v>4766469</v>
      </c>
      <c r="H8" s="4">
        <v>4826858</v>
      </c>
      <c r="I8" s="4">
        <v>4896006</v>
      </c>
      <c r="J8" s="4">
        <v>4963031</v>
      </c>
      <c r="K8" s="4">
        <v>5027102</v>
      </c>
      <c r="L8" s="4">
        <v>5091702</v>
      </c>
      <c r="M8" s="4">
        <v>5157702</v>
      </c>
      <c r="N8" s="4">
        <v>5218040</v>
      </c>
      <c r="O8" s="16">
        <f>N8-M8</f>
        <v>60338</v>
      </c>
      <c r="P8" s="17">
        <f>(O8/M8)*100</f>
        <v>1.1698620819892269</v>
      </c>
      <c r="Q8" s="18">
        <f>(N8-B8)/B8*100</f>
        <v>12.813607750654867</v>
      </c>
    </row>
    <row r="9" spans="1:17">
      <c r="A9" s="7" t="s">
        <v>17</v>
      </c>
      <c r="B9" s="4">
        <v>18801310</v>
      </c>
      <c r="C9" s="4">
        <v>18804589</v>
      </c>
      <c r="D9" s="4">
        <v>18846143</v>
      </c>
      <c r="E9" s="4">
        <v>19055607</v>
      </c>
      <c r="F9" s="4">
        <v>19302016</v>
      </c>
      <c r="G9" s="4">
        <v>19551678</v>
      </c>
      <c r="H9" s="4">
        <v>19853880</v>
      </c>
      <c r="I9" s="4">
        <v>20219111</v>
      </c>
      <c r="J9" s="4">
        <v>20627237</v>
      </c>
      <c r="K9" s="4">
        <v>20977089</v>
      </c>
      <c r="L9" s="4">
        <v>21254926</v>
      </c>
      <c r="M9" s="4">
        <v>21492056</v>
      </c>
      <c r="N9" s="4">
        <v>21733312</v>
      </c>
      <c r="O9" s="16">
        <f>N9-M9</f>
        <v>241256</v>
      </c>
      <c r="P9" s="17">
        <f>(O9/M9)*100</f>
        <v>1.1225356941187945</v>
      </c>
      <c r="Q9" s="18">
        <f>(N9-B9)/B9*100</f>
        <v>15.594668669363996</v>
      </c>
    </row>
    <row r="10" spans="1:17">
      <c r="A10" s="7" t="s">
        <v>55</v>
      </c>
      <c r="B10" s="4">
        <v>6724540</v>
      </c>
      <c r="C10" s="4">
        <v>6724540</v>
      </c>
      <c r="D10" s="4">
        <v>6743009</v>
      </c>
      <c r="E10" s="4">
        <v>6827479</v>
      </c>
      <c r="F10" s="4">
        <v>6898599</v>
      </c>
      <c r="G10" s="4">
        <v>6966252</v>
      </c>
      <c r="H10" s="4">
        <v>7057531</v>
      </c>
      <c r="I10" s="4">
        <v>7167287</v>
      </c>
      <c r="J10" s="4">
        <v>7299961</v>
      </c>
      <c r="K10" s="4">
        <v>7427951</v>
      </c>
      <c r="L10" s="4">
        <v>7526793</v>
      </c>
      <c r="M10" s="4">
        <v>7614024</v>
      </c>
      <c r="N10" s="4">
        <v>7693612</v>
      </c>
      <c r="O10" s="16">
        <f>N10-M10</f>
        <v>79588</v>
      </c>
      <c r="P10" s="17">
        <f>(O10/M10)*100</f>
        <v>1.0452817064931763</v>
      </c>
      <c r="Q10" s="18">
        <f>(N10-B10)/B10*100</f>
        <v>14.410978297400268</v>
      </c>
    </row>
    <row r="11" spans="1:17">
      <c r="A11" s="7" t="s">
        <v>15</v>
      </c>
      <c r="B11" s="4">
        <v>897934</v>
      </c>
      <c r="C11" s="4">
        <v>897947</v>
      </c>
      <c r="D11" s="4">
        <v>899647</v>
      </c>
      <c r="E11" s="4">
        <v>907590</v>
      </c>
      <c r="F11" s="4">
        <v>915518</v>
      </c>
      <c r="G11" s="4">
        <v>924062</v>
      </c>
      <c r="H11" s="4">
        <v>933131</v>
      </c>
      <c r="I11" s="4">
        <v>942065</v>
      </c>
      <c r="J11" s="4">
        <v>949989</v>
      </c>
      <c r="K11" s="4">
        <v>957942</v>
      </c>
      <c r="L11" s="4">
        <v>966985</v>
      </c>
      <c r="M11" s="4">
        <v>976668</v>
      </c>
      <c r="N11" s="4">
        <v>986809</v>
      </c>
      <c r="O11" s="16">
        <f>N11-M11</f>
        <v>10141</v>
      </c>
      <c r="P11" s="17">
        <f>(O11/M11)*100</f>
        <v>1.0383262275409861</v>
      </c>
      <c r="Q11" s="18">
        <f>(N11-B11)/B11*100</f>
        <v>9.8977207678960824</v>
      </c>
    </row>
    <row r="12" spans="1:17">
      <c r="A12" s="7" t="s">
        <v>34</v>
      </c>
      <c r="B12" s="4">
        <v>989415</v>
      </c>
      <c r="C12" s="4">
        <v>989400</v>
      </c>
      <c r="D12" s="4">
        <v>990730</v>
      </c>
      <c r="E12" s="4">
        <v>997518</v>
      </c>
      <c r="F12" s="4">
        <v>1004168</v>
      </c>
      <c r="G12" s="4">
        <v>1014158</v>
      </c>
      <c r="H12" s="4">
        <v>1022657</v>
      </c>
      <c r="I12" s="4">
        <v>1031495</v>
      </c>
      <c r="J12" s="4">
        <v>1042137</v>
      </c>
      <c r="K12" s="4">
        <v>1053862</v>
      </c>
      <c r="L12" s="4">
        <v>1061818</v>
      </c>
      <c r="M12" s="4">
        <v>1070123</v>
      </c>
      <c r="N12" s="4">
        <v>1080577</v>
      </c>
      <c r="O12" s="24">
        <f>N12-M12</f>
        <v>10454</v>
      </c>
      <c r="P12" s="25">
        <f>(O12/M12)*100</f>
        <v>0.97689704828323476</v>
      </c>
      <c r="Q12" s="26">
        <f>(N12-B12)/B12*100</f>
        <v>9.2137273035076284</v>
      </c>
    </row>
    <row r="13" spans="1:17">
      <c r="A13" s="7" t="s">
        <v>41</v>
      </c>
      <c r="B13" s="4">
        <v>9535483</v>
      </c>
      <c r="C13" s="4">
        <v>9535762</v>
      </c>
      <c r="D13" s="4">
        <v>9574586</v>
      </c>
      <c r="E13" s="4">
        <v>9658913</v>
      </c>
      <c r="F13" s="4">
        <v>9751810</v>
      </c>
      <c r="G13" s="4">
        <v>9846717</v>
      </c>
      <c r="H13" s="4">
        <v>9937295</v>
      </c>
      <c r="I13" s="4">
        <v>10037218</v>
      </c>
      <c r="J13" s="4">
        <v>10161802</v>
      </c>
      <c r="K13" s="4">
        <v>10275758</v>
      </c>
      <c r="L13" s="4">
        <v>10391358</v>
      </c>
      <c r="M13" s="4">
        <v>10501384</v>
      </c>
      <c r="N13" s="4">
        <v>10600823</v>
      </c>
      <c r="O13" s="16">
        <f>N13-M13</f>
        <v>99439</v>
      </c>
      <c r="P13" s="17">
        <f>(O13/M13)*100</f>
        <v>0.94691328304916755</v>
      </c>
      <c r="Q13" s="18">
        <f>(N13-B13)/B13*100</f>
        <v>11.172375851333383</v>
      </c>
    </row>
    <row r="14" spans="1:17">
      <c r="A14" s="7" t="s">
        <v>13</v>
      </c>
      <c r="B14" s="4">
        <v>5029196</v>
      </c>
      <c r="C14" s="4">
        <v>5029319</v>
      </c>
      <c r="D14" s="4">
        <v>5047539</v>
      </c>
      <c r="E14" s="4">
        <v>5121900</v>
      </c>
      <c r="F14" s="4">
        <v>5193660</v>
      </c>
      <c r="G14" s="4">
        <v>5270774</v>
      </c>
      <c r="H14" s="4">
        <v>5352637</v>
      </c>
      <c r="I14" s="4">
        <v>5454328</v>
      </c>
      <c r="J14" s="4">
        <v>5543844</v>
      </c>
      <c r="K14" s="4">
        <v>5617421</v>
      </c>
      <c r="L14" s="4">
        <v>5697155</v>
      </c>
      <c r="M14" s="4">
        <v>5758486</v>
      </c>
      <c r="N14" s="4">
        <v>5807719</v>
      </c>
      <c r="O14" s="16">
        <f>N14-M14</f>
        <v>49233</v>
      </c>
      <c r="P14" s="17">
        <f>(O14/M14)*100</f>
        <v>0.85496430832687631</v>
      </c>
      <c r="Q14" s="18">
        <f>(N14-B14)/B14*100</f>
        <v>15.480068782366008</v>
      </c>
    </row>
    <row r="15" spans="1:17">
      <c r="A15" s="7" t="s">
        <v>50</v>
      </c>
      <c r="B15" s="4">
        <v>6346105</v>
      </c>
      <c r="C15" s="4">
        <v>6346281</v>
      </c>
      <c r="D15" s="4">
        <v>6355518</v>
      </c>
      <c r="E15" s="4">
        <v>6400298</v>
      </c>
      <c r="F15" s="4">
        <v>6455752</v>
      </c>
      <c r="G15" s="4">
        <v>6496943</v>
      </c>
      <c r="H15" s="4">
        <v>6544617</v>
      </c>
      <c r="I15" s="4">
        <v>6595354</v>
      </c>
      <c r="J15" s="4">
        <v>6651277</v>
      </c>
      <c r="K15" s="4">
        <v>6714748</v>
      </c>
      <c r="L15" s="4">
        <v>6778180</v>
      </c>
      <c r="M15" s="4">
        <v>6830325</v>
      </c>
      <c r="N15" s="4">
        <v>6886834</v>
      </c>
      <c r="O15" s="16">
        <f>N15-M15</f>
        <v>56509</v>
      </c>
      <c r="P15" s="17">
        <f>(O15/M15)*100</f>
        <v>0.82732520048460345</v>
      </c>
      <c r="Q15" s="18">
        <f>(N15-B15)/B15*100</f>
        <v>8.5206437649550395</v>
      </c>
    </row>
    <row r="16" spans="1:17">
      <c r="A16" s="7" t="s">
        <v>18</v>
      </c>
      <c r="B16" s="4">
        <v>9687653</v>
      </c>
      <c r="C16" s="4">
        <v>9688737</v>
      </c>
      <c r="D16" s="4">
        <v>9712209</v>
      </c>
      <c r="E16" s="4">
        <v>9803630</v>
      </c>
      <c r="F16" s="4">
        <v>9903580</v>
      </c>
      <c r="G16" s="4">
        <v>9975592</v>
      </c>
      <c r="H16" s="4">
        <v>10071204</v>
      </c>
      <c r="I16" s="4">
        <v>10183353</v>
      </c>
      <c r="J16" s="4">
        <v>10308442</v>
      </c>
      <c r="K16" s="4">
        <v>10417031</v>
      </c>
      <c r="L16" s="4">
        <v>10519389</v>
      </c>
      <c r="M16" s="4">
        <v>10628020</v>
      </c>
      <c r="N16" s="4">
        <v>10710017</v>
      </c>
      <c r="O16" s="16">
        <f>N16-M16</f>
        <v>81997</v>
      </c>
      <c r="P16" s="17">
        <f>(O16/M16)*100</f>
        <v>0.7715171781761796</v>
      </c>
      <c r="Q16" s="18">
        <f>(N16-B16)/B16*100</f>
        <v>10.553268165158268</v>
      </c>
    </row>
    <row r="17" spans="1:17">
      <c r="A17" s="7" t="s">
        <v>16</v>
      </c>
      <c r="B17" s="4">
        <v>601723</v>
      </c>
      <c r="C17" s="4">
        <v>601767</v>
      </c>
      <c r="D17" s="4">
        <v>605282</v>
      </c>
      <c r="E17" s="4">
        <v>620290</v>
      </c>
      <c r="F17" s="4">
        <v>635737</v>
      </c>
      <c r="G17" s="4">
        <v>651559</v>
      </c>
      <c r="H17" s="4">
        <v>663603</v>
      </c>
      <c r="I17" s="4">
        <v>677014</v>
      </c>
      <c r="J17" s="4">
        <v>687576</v>
      </c>
      <c r="K17" s="4">
        <v>697079</v>
      </c>
      <c r="L17" s="4">
        <v>704147</v>
      </c>
      <c r="M17" s="4">
        <v>708253</v>
      </c>
      <c r="N17" s="4">
        <v>712816</v>
      </c>
      <c r="O17" s="16">
        <f>N17-M17</f>
        <v>4563</v>
      </c>
      <c r="P17" s="17">
        <f>(O17/M17)*100</f>
        <v>0.64426130210532107</v>
      </c>
      <c r="Q17" s="18">
        <f>(N17-B17)/B17*100</f>
        <v>18.462481906126239</v>
      </c>
    </row>
    <row r="18" spans="1:17">
      <c r="A18" s="7" t="s">
        <v>49</v>
      </c>
      <c r="B18" s="4">
        <v>814180</v>
      </c>
      <c r="C18" s="4">
        <v>814198</v>
      </c>
      <c r="D18" s="4">
        <v>816193</v>
      </c>
      <c r="E18" s="4">
        <v>823740</v>
      </c>
      <c r="F18" s="4">
        <v>833859</v>
      </c>
      <c r="G18" s="4">
        <v>842751</v>
      </c>
      <c r="H18" s="4">
        <v>849670</v>
      </c>
      <c r="I18" s="4">
        <v>854663</v>
      </c>
      <c r="J18" s="4">
        <v>863693</v>
      </c>
      <c r="K18" s="4">
        <v>873732</v>
      </c>
      <c r="L18" s="4">
        <v>879386</v>
      </c>
      <c r="M18" s="4">
        <v>887127</v>
      </c>
      <c r="N18" s="4">
        <v>892717</v>
      </c>
      <c r="O18" s="16">
        <f>N18-M18</f>
        <v>5590</v>
      </c>
      <c r="P18" s="17">
        <f>(O18/M18)*100</f>
        <v>0.63012398450278262</v>
      </c>
      <c r="Q18" s="18">
        <f>(N18-B18)/B18*100</f>
        <v>9.6461470436512808</v>
      </c>
    </row>
    <row r="19" spans="1:17">
      <c r="A19" s="7" t="s">
        <v>45</v>
      </c>
      <c r="B19" s="4">
        <v>3831074</v>
      </c>
      <c r="C19" s="4">
        <v>3831083</v>
      </c>
      <c r="D19" s="4">
        <v>3837614</v>
      </c>
      <c r="E19" s="4">
        <v>3872672</v>
      </c>
      <c r="F19" s="4">
        <v>3900102</v>
      </c>
      <c r="G19" s="4">
        <v>3924110</v>
      </c>
      <c r="H19" s="4">
        <v>3965447</v>
      </c>
      <c r="I19" s="4">
        <v>4018542</v>
      </c>
      <c r="J19" s="4">
        <v>4093271</v>
      </c>
      <c r="K19" s="4">
        <v>4147294</v>
      </c>
      <c r="L19" s="4">
        <v>4183538</v>
      </c>
      <c r="M19" s="4">
        <v>4216116</v>
      </c>
      <c r="N19" s="4">
        <v>4241507</v>
      </c>
      <c r="O19" s="16">
        <f>N19-M19</f>
        <v>25391</v>
      </c>
      <c r="P19" s="17">
        <f>(O19/M19)*100</f>
        <v>0.60223675060173865</v>
      </c>
      <c r="Q19" s="18">
        <f>(N19-B19)/B19*100</f>
        <v>10.713262129627358</v>
      </c>
    </row>
    <row r="20" spans="1:17">
      <c r="A20" s="7" t="s">
        <v>44</v>
      </c>
      <c r="B20" s="4">
        <v>3751351</v>
      </c>
      <c r="C20" s="4">
        <v>3751582</v>
      </c>
      <c r="D20" s="4">
        <v>3760014</v>
      </c>
      <c r="E20" s="4">
        <v>3788824</v>
      </c>
      <c r="F20" s="4">
        <v>3819320</v>
      </c>
      <c r="G20" s="4">
        <v>3853891</v>
      </c>
      <c r="H20" s="4">
        <v>3879187</v>
      </c>
      <c r="I20" s="4">
        <v>3910518</v>
      </c>
      <c r="J20" s="4">
        <v>3928143</v>
      </c>
      <c r="K20" s="4">
        <v>3933602</v>
      </c>
      <c r="L20" s="4">
        <v>3943488</v>
      </c>
      <c r="M20" s="4">
        <v>3960676</v>
      </c>
      <c r="N20" s="4">
        <v>3980783</v>
      </c>
      <c r="O20" s="16">
        <f>N20-M20</f>
        <v>20107</v>
      </c>
      <c r="P20" s="17">
        <f>(O20/M20)*100</f>
        <v>0.5076658631001375</v>
      </c>
      <c r="Q20" s="18">
        <f>(N20-B20)/B20*100</f>
        <v>6.1159832817563586</v>
      </c>
    </row>
    <row r="21" spans="1:17">
      <c r="A21" s="7" t="s">
        <v>37</v>
      </c>
      <c r="B21" s="4">
        <v>1316470</v>
      </c>
      <c r="C21" s="4">
        <v>1316457</v>
      </c>
      <c r="D21" s="4">
        <v>1316807</v>
      </c>
      <c r="E21" s="4">
        <v>1320444</v>
      </c>
      <c r="F21" s="4">
        <v>1324677</v>
      </c>
      <c r="G21" s="4">
        <v>1327272</v>
      </c>
      <c r="H21" s="4">
        <v>1334257</v>
      </c>
      <c r="I21" s="4">
        <v>1337480</v>
      </c>
      <c r="J21" s="4">
        <v>1343694</v>
      </c>
      <c r="K21" s="4">
        <v>1350395</v>
      </c>
      <c r="L21" s="4">
        <v>1355064</v>
      </c>
      <c r="M21" s="4">
        <v>1360783</v>
      </c>
      <c r="N21" s="4">
        <v>1366275</v>
      </c>
      <c r="O21" s="24">
        <f>N21-M21</f>
        <v>5492</v>
      </c>
      <c r="P21" s="25">
        <f>(O21/M21)*100</f>
        <v>0.40359116773210724</v>
      </c>
      <c r="Q21" s="26">
        <f>(N21-B21)/B21*100</f>
        <v>3.7832233169004992</v>
      </c>
    </row>
    <row r="22" spans="1:17">
      <c r="A22" s="7" t="s">
        <v>54</v>
      </c>
      <c r="B22" s="4">
        <v>8001024</v>
      </c>
      <c r="C22" s="4">
        <v>8001046</v>
      </c>
      <c r="D22" s="4">
        <v>8024004</v>
      </c>
      <c r="E22" s="4">
        <v>8102437</v>
      </c>
      <c r="F22" s="4">
        <v>8187456</v>
      </c>
      <c r="G22" s="4">
        <v>8255861</v>
      </c>
      <c r="H22" s="4">
        <v>8315430</v>
      </c>
      <c r="I22" s="4">
        <v>8367303</v>
      </c>
      <c r="J22" s="4">
        <v>8417651</v>
      </c>
      <c r="K22" s="4">
        <v>8471011</v>
      </c>
      <c r="L22" s="4">
        <v>8510920</v>
      </c>
      <c r="M22" s="4">
        <v>8556642</v>
      </c>
      <c r="N22" s="4">
        <v>8590563</v>
      </c>
      <c r="O22" s="16">
        <f>N22-M22</f>
        <v>33921</v>
      </c>
      <c r="P22" s="17">
        <f>(O22/M22)*100</f>
        <v>0.39642887945995642</v>
      </c>
      <c r="Q22" s="18">
        <f>(N22-B22)/B22*100</f>
        <v>7.3682943583221343</v>
      </c>
    </row>
    <row r="23" spans="1:17">
      <c r="A23" s="7" t="s">
        <v>58</v>
      </c>
      <c r="B23" s="4">
        <v>563626</v>
      </c>
      <c r="C23" s="4">
        <v>563775</v>
      </c>
      <c r="D23" s="4">
        <v>564531</v>
      </c>
      <c r="E23" s="4">
        <v>567491</v>
      </c>
      <c r="F23" s="4">
        <v>576656</v>
      </c>
      <c r="G23" s="4">
        <v>582620</v>
      </c>
      <c r="H23" s="4">
        <v>583159</v>
      </c>
      <c r="I23" s="4">
        <v>586389</v>
      </c>
      <c r="J23" s="4">
        <v>585243</v>
      </c>
      <c r="K23" s="4">
        <v>579994</v>
      </c>
      <c r="L23" s="4">
        <v>579054</v>
      </c>
      <c r="M23" s="4">
        <v>580116</v>
      </c>
      <c r="N23" s="4">
        <v>582328</v>
      </c>
      <c r="O23" s="16">
        <f>N23-M23</f>
        <v>2212</v>
      </c>
      <c r="P23" s="17">
        <f>(O23/M23)*100</f>
        <v>0.38130304973488061</v>
      </c>
      <c r="Q23" s="18">
        <f>(N23-B23)/B23*100</f>
        <v>3.318157785481862</v>
      </c>
    </row>
    <row r="24" spans="1:17" s="27" customFormat="1">
      <c r="A24" s="7" t="s">
        <v>22</v>
      </c>
      <c r="B24" s="4">
        <v>6483802</v>
      </c>
      <c r="C24" s="4">
        <v>6484050</v>
      </c>
      <c r="D24" s="4">
        <v>6490555</v>
      </c>
      <c r="E24" s="4">
        <v>6517250</v>
      </c>
      <c r="F24" s="4">
        <v>6538989</v>
      </c>
      <c r="G24" s="4">
        <v>6570575</v>
      </c>
      <c r="H24" s="4">
        <v>6596019</v>
      </c>
      <c r="I24" s="4">
        <v>6611442</v>
      </c>
      <c r="J24" s="4">
        <v>6637898</v>
      </c>
      <c r="K24" s="4">
        <v>6662068</v>
      </c>
      <c r="L24" s="4">
        <v>6698481</v>
      </c>
      <c r="M24" s="4">
        <v>6731010</v>
      </c>
      <c r="N24" s="4">
        <v>6754953</v>
      </c>
      <c r="O24" s="16">
        <f>N24-M24</f>
        <v>23943</v>
      </c>
      <c r="P24" s="17">
        <f>(O24/M24)*100</f>
        <v>0.35571184710764059</v>
      </c>
      <c r="Q24" s="18">
        <f>(N24-B24)/B24*100</f>
        <v>4.1819753286728991</v>
      </c>
    </row>
    <row r="25" spans="1:17" s="27" customFormat="1">
      <c r="A25" s="19" t="s">
        <v>0</v>
      </c>
      <c r="B25" s="20">
        <v>308745538</v>
      </c>
      <c r="C25" s="20">
        <v>308758105</v>
      </c>
      <c r="D25" s="20">
        <v>309327143</v>
      </c>
      <c r="E25" s="20">
        <v>311583481</v>
      </c>
      <c r="F25" s="20">
        <v>313877662</v>
      </c>
      <c r="G25" s="20">
        <v>316059947</v>
      </c>
      <c r="H25" s="20">
        <v>318386329</v>
      </c>
      <c r="I25" s="20">
        <v>320738994</v>
      </c>
      <c r="J25" s="20">
        <v>323071755</v>
      </c>
      <c r="K25" s="20">
        <v>325122128</v>
      </c>
      <c r="L25" s="20">
        <v>326838199</v>
      </c>
      <c r="M25" s="20">
        <v>328329953</v>
      </c>
      <c r="N25" s="20">
        <v>329484123</v>
      </c>
      <c r="O25" s="21">
        <f>N25-M25</f>
        <v>1154170</v>
      </c>
      <c r="P25" s="22">
        <f>(O25/M25)*100</f>
        <v>0.35152747699507025</v>
      </c>
      <c r="Q25" s="23">
        <f>(N25-B25)/B25*100</f>
        <v>6.7170476808639741</v>
      </c>
    </row>
    <row r="26" spans="1:17" s="27" customFormat="1">
      <c r="A26" s="7" t="s">
        <v>27</v>
      </c>
      <c r="B26" s="4">
        <v>1328361</v>
      </c>
      <c r="C26" s="4">
        <v>1328354</v>
      </c>
      <c r="D26" s="4">
        <v>1327651</v>
      </c>
      <c r="E26" s="4">
        <v>1328473</v>
      </c>
      <c r="F26" s="4">
        <v>1328094</v>
      </c>
      <c r="G26" s="4">
        <v>1328543</v>
      </c>
      <c r="H26" s="4">
        <v>1331217</v>
      </c>
      <c r="I26" s="4">
        <v>1329098</v>
      </c>
      <c r="J26" s="4">
        <v>1332348</v>
      </c>
      <c r="K26" s="4">
        <v>1335743</v>
      </c>
      <c r="L26" s="4">
        <v>1340123</v>
      </c>
      <c r="M26" s="4">
        <v>1345770</v>
      </c>
      <c r="N26" s="4">
        <v>1350141</v>
      </c>
      <c r="O26" s="16">
        <f>N26-M26</f>
        <v>4371</v>
      </c>
      <c r="P26" s="17">
        <f>(O26/M26)*100</f>
        <v>0.32479547025123168</v>
      </c>
      <c r="Q26" s="18">
        <f>(N26-B26)/B26*100</f>
        <v>1.6396145324953082</v>
      </c>
    </row>
    <row r="27" spans="1:17" s="27" customFormat="1">
      <c r="A27" s="7" t="s">
        <v>39</v>
      </c>
      <c r="B27" s="4">
        <v>2059179</v>
      </c>
      <c r="C27" s="4">
        <v>2059199</v>
      </c>
      <c r="D27" s="4">
        <v>2064614</v>
      </c>
      <c r="E27" s="4">
        <v>2080707</v>
      </c>
      <c r="F27" s="4">
        <v>2087715</v>
      </c>
      <c r="G27" s="4">
        <v>2092833</v>
      </c>
      <c r="H27" s="4">
        <v>2090236</v>
      </c>
      <c r="I27" s="4">
        <v>2090071</v>
      </c>
      <c r="J27" s="4">
        <v>2092555</v>
      </c>
      <c r="K27" s="4">
        <v>2092844</v>
      </c>
      <c r="L27" s="4">
        <v>2093754</v>
      </c>
      <c r="M27" s="4">
        <v>2099634</v>
      </c>
      <c r="N27" s="4">
        <v>2106319</v>
      </c>
      <c r="O27" s="24">
        <f>N27-M27</f>
        <v>6685</v>
      </c>
      <c r="P27" s="25">
        <f>(O27/M27)*100</f>
        <v>0.31838882395693729</v>
      </c>
      <c r="Q27" s="26">
        <f>(N27-B27)/B27*100</f>
        <v>2.2892618854407512</v>
      </c>
    </row>
    <row r="28" spans="1:17" s="27" customFormat="1">
      <c r="A28" s="7" t="s">
        <v>11</v>
      </c>
      <c r="B28" s="4">
        <v>2915918</v>
      </c>
      <c r="C28" s="4">
        <v>2916029</v>
      </c>
      <c r="D28" s="4">
        <v>2921998</v>
      </c>
      <c r="E28" s="4">
        <v>2941038</v>
      </c>
      <c r="F28" s="4">
        <v>2952876</v>
      </c>
      <c r="G28" s="4">
        <v>2960459</v>
      </c>
      <c r="H28" s="4">
        <v>2968759</v>
      </c>
      <c r="I28" s="4">
        <v>2979732</v>
      </c>
      <c r="J28" s="4">
        <v>2991815</v>
      </c>
      <c r="K28" s="4">
        <v>3003855</v>
      </c>
      <c r="L28" s="4">
        <v>3012161</v>
      </c>
      <c r="M28" s="4">
        <v>3020985</v>
      </c>
      <c r="N28" s="4">
        <v>3030522</v>
      </c>
      <c r="O28" s="16">
        <f>N28-M28</f>
        <v>9537</v>
      </c>
      <c r="P28" s="17">
        <f>(O28/M28)*100</f>
        <v>0.31569173630454966</v>
      </c>
      <c r="Q28" s="18">
        <f>(N28-B28)/B28*100</f>
        <v>3.9302888490005552</v>
      </c>
    </row>
    <row r="29" spans="1:17" s="27" customFormat="1">
      <c r="A29" s="7" t="s">
        <v>31</v>
      </c>
      <c r="B29" s="4">
        <v>5303925</v>
      </c>
      <c r="C29" s="4">
        <v>5303933</v>
      </c>
      <c r="D29" s="4">
        <v>5310934</v>
      </c>
      <c r="E29" s="4">
        <v>5346620</v>
      </c>
      <c r="F29" s="4">
        <v>5377500</v>
      </c>
      <c r="G29" s="4">
        <v>5414722</v>
      </c>
      <c r="H29" s="4">
        <v>5452665</v>
      </c>
      <c r="I29" s="4">
        <v>5484002</v>
      </c>
      <c r="J29" s="4">
        <v>5525360</v>
      </c>
      <c r="K29" s="4">
        <v>5569283</v>
      </c>
      <c r="L29" s="4">
        <v>5608762</v>
      </c>
      <c r="M29" s="4">
        <v>5640053</v>
      </c>
      <c r="N29" s="4">
        <v>5657342</v>
      </c>
      <c r="O29" s="24">
        <f>N29-M29</f>
        <v>17289</v>
      </c>
      <c r="P29" s="25">
        <f>(O29/M29)*100</f>
        <v>0.30653967258818315</v>
      </c>
      <c r="Q29" s="26">
        <f>(N29-B29)/B29*100</f>
        <v>6.6633106614441191</v>
      </c>
    </row>
    <row r="30" spans="1:17" s="27" customFormat="1">
      <c r="A30" s="7" t="s">
        <v>8</v>
      </c>
      <c r="B30" s="4">
        <v>4779736</v>
      </c>
      <c r="C30" s="4">
        <v>4780118</v>
      </c>
      <c r="D30" s="4">
        <v>4785514</v>
      </c>
      <c r="E30" s="4">
        <v>4799642</v>
      </c>
      <c r="F30" s="4">
        <v>4816632</v>
      </c>
      <c r="G30" s="4">
        <v>4831586</v>
      </c>
      <c r="H30" s="4">
        <v>4843737</v>
      </c>
      <c r="I30" s="4">
        <v>4854803</v>
      </c>
      <c r="J30" s="4">
        <v>4866824</v>
      </c>
      <c r="K30" s="4">
        <v>4877989</v>
      </c>
      <c r="L30" s="4">
        <v>4891628</v>
      </c>
      <c r="M30" s="4">
        <v>4907965</v>
      </c>
      <c r="N30" s="4">
        <v>4921532</v>
      </c>
      <c r="O30" s="16">
        <f>N30-M30</f>
        <v>13567</v>
      </c>
      <c r="P30" s="17">
        <f>(O30/M30)*100</f>
        <v>0.27642821413763136</v>
      </c>
      <c r="Q30" s="18">
        <f>(N30-B30)/B30*100</f>
        <v>2.9666073607412629</v>
      </c>
    </row>
    <row r="31" spans="1:17" s="27" customFormat="1">
      <c r="A31" s="7" t="s">
        <v>35</v>
      </c>
      <c r="B31" s="4">
        <v>1826341</v>
      </c>
      <c r="C31" s="4">
        <v>1826311</v>
      </c>
      <c r="D31" s="4">
        <v>1829591</v>
      </c>
      <c r="E31" s="4">
        <v>1840914</v>
      </c>
      <c r="F31" s="4">
        <v>1853691</v>
      </c>
      <c r="G31" s="4">
        <v>1865813</v>
      </c>
      <c r="H31" s="4">
        <v>1879955</v>
      </c>
      <c r="I31" s="4">
        <v>1892059</v>
      </c>
      <c r="J31" s="4">
        <v>1906483</v>
      </c>
      <c r="K31" s="4">
        <v>1916998</v>
      </c>
      <c r="L31" s="4">
        <v>1925512</v>
      </c>
      <c r="M31" s="4">
        <v>1932571</v>
      </c>
      <c r="N31" s="4">
        <v>1937552</v>
      </c>
      <c r="O31" s="24">
        <f>N31-M31</f>
        <v>4981</v>
      </c>
      <c r="P31" s="25">
        <f>(O31/M31)*100</f>
        <v>0.25773956040942353</v>
      </c>
      <c r="Q31" s="26">
        <f>(N31-B31)/B31*100</f>
        <v>6.0892790557732646</v>
      </c>
    </row>
    <row r="32" spans="1:17" s="27" customFormat="1">
      <c r="A32" s="7" t="s">
        <v>42</v>
      </c>
      <c r="B32" s="4">
        <v>672591</v>
      </c>
      <c r="C32" s="4">
        <v>672575</v>
      </c>
      <c r="D32" s="4">
        <v>674752</v>
      </c>
      <c r="E32" s="4">
        <v>685526</v>
      </c>
      <c r="F32" s="4">
        <v>702227</v>
      </c>
      <c r="G32" s="4">
        <v>723149</v>
      </c>
      <c r="H32" s="4">
        <v>738736</v>
      </c>
      <c r="I32" s="4">
        <v>755537</v>
      </c>
      <c r="J32" s="4">
        <v>756114</v>
      </c>
      <c r="K32" s="4">
        <v>756755</v>
      </c>
      <c r="L32" s="4">
        <v>760062</v>
      </c>
      <c r="M32" s="4">
        <v>763724</v>
      </c>
      <c r="N32" s="4">
        <v>765309</v>
      </c>
      <c r="O32" s="16">
        <f>N32-M32</f>
        <v>1585</v>
      </c>
      <c r="P32" s="17">
        <f>(O32/M32)*100</f>
        <v>0.20753570661652637</v>
      </c>
      <c r="Q32" s="18">
        <f>(N32-B32)/B32*100</f>
        <v>13.785197839400171</v>
      </c>
    </row>
    <row r="33" spans="1:17" s="27" customFormat="1">
      <c r="A33" s="7" t="s">
        <v>33</v>
      </c>
      <c r="B33" s="4">
        <v>5988927</v>
      </c>
      <c r="C33" s="4">
        <v>5988941</v>
      </c>
      <c r="D33" s="4">
        <v>5996089</v>
      </c>
      <c r="E33" s="4">
        <v>6011182</v>
      </c>
      <c r="F33" s="4">
        <v>6026027</v>
      </c>
      <c r="G33" s="4">
        <v>6042989</v>
      </c>
      <c r="H33" s="4">
        <v>6059130</v>
      </c>
      <c r="I33" s="4">
        <v>6075411</v>
      </c>
      <c r="J33" s="4">
        <v>6091384</v>
      </c>
      <c r="K33" s="4">
        <v>6111382</v>
      </c>
      <c r="L33" s="4">
        <v>6125986</v>
      </c>
      <c r="M33" s="4">
        <v>6140475</v>
      </c>
      <c r="N33" s="4">
        <v>6151548</v>
      </c>
      <c r="O33" s="24">
        <f>N33-M33</f>
        <v>11073</v>
      </c>
      <c r="P33" s="25">
        <f>(O33/M33)*100</f>
        <v>0.18032806908260354</v>
      </c>
      <c r="Q33" s="26">
        <f>(N33-B33)/B33*100</f>
        <v>2.7153611990929258</v>
      </c>
    </row>
    <row r="34" spans="1:17" s="27" customFormat="1">
      <c r="A34" s="7" t="s">
        <v>57</v>
      </c>
      <c r="B34" s="4">
        <v>5686986</v>
      </c>
      <c r="C34" s="4">
        <v>5687285</v>
      </c>
      <c r="D34" s="4">
        <v>5690538</v>
      </c>
      <c r="E34" s="4">
        <v>5705840</v>
      </c>
      <c r="F34" s="4">
        <v>5720825</v>
      </c>
      <c r="G34" s="4">
        <v>5738012</v>
      </c>
      <c r="H34" s="4">
        <v>5753199</v>
      </c>
      <c r="I34" s="4">
        <v>5762927</v>
      </c>
      <c r="J34" s="4">
        <v>5775170</v>
      </c>
      <c r="K34" s="4">
        <v>5793147</v>
      </c>
      <c r="L34" s="4">
        <v>5809319</v>
      </c>
      <c r="M34" s="4">
        <v>5824581</v>
      </c>
      <c r="N34" s="4">
        <v>5832655</v>
      </c>
      <c r="O34" s="16">
        <f>N34-M34</f>
        <v>8074</v>
      </c>
      <c r="P34" s="17">
        <f>(O34/M34)*100</f>
        <v>0.13861941313890216</v>
      </c>
      <c r="Q34" s="18">
        <f>(N34-B34)/B34*100</f>
        <v>2.5614446738571184</v>
      </c>
    </row>
    <row r="35" spans="1:17" s="27" customFormat="1">
      <c r="A35" s="7" t="s">
        <v>23</v>
      </c>
      <c r="B35" s="4">
        <v>3046355</v>
      </c>
      <c r="C35" s="4">
        <v>3046877</v>
      </c>
      <c r="D35" s="4">
        <v>3050819</v>
      </c>
      <c r="E35" s="4">
        <v>3066772</v>
      </c>
      <c r="F35" s="4">
        <v>3076844</v>
      </c>
      <c r="G35" s="4">
        <v>3093935</v>
      </c>
      <c r="H35" s="4">
        <v>3110643</v>
      </c>
      <c r="I35" s="4">
        <v>3122541</v>
      </c>
      <c r="J35" s="4">
        <v>3133210</v>
      </c>
      <c r="K35" s="4">
        <v>3143734</v>
      </c>
      <c r="L35" s="4">
        <v>3149900</v>
      </c>
      <c r="M35" s="4">
        <v>3159596</v>
      </c>
      <c r="N35" s="4">
        <v>3163561</v>
      </c>
      <c r="O35" s="16">
        <f>N35-M35</f>
        <v>3965</v>
      </c>
      <c r="P35" s="17">
        <f>(O35/M35)*100</f>
        <v>0.125490727295515</v>
      </c>
      <c r="Q35" s="18">
        <f>(N35-B35)/B35*100</f>
        <v>3.8474176515868965</v>
      </c>
    </row>
    <row r="36" spans="1:17">
      <c r="A36" s="7" t="s">
        <v>25</v>
      </c>
      <c r="B36" s="4">
        <v>4339367</v>
      </c>
      <c r="C36" s="4">
        <v>4339330</v>
      </c>
      <c r="D36" s="4">
        <v>4348464</v>
      </c>
      <c r="E36" s="4">
        <v>4370817</v>
      </c>
      <c r="F36" s="4">
        <v>4387865</v>
      </c>
      <c r="G36" s="4">
        <v>4406906</v>
      </c>
      <c r="H36" s="4">
        <v>4416992</v>
      </c>
      <c r="I36" s="4">
        <v>4429126</v>
      </c>
      <c r="J36" s="4">
        <v>4440306</v>
      </c>
      <c r="K36" s="4">
        <v>4455590</v>
      </c>
      <c r="L36" s="4">
        <v>4464273</v>
      </c>
      <c r="M36" s="4">
        <v>4472345</v>
      </c>
      <c r="N36" s="4">
        <v>4477251</v>
      </c>
      <c r="O36" s="16">
        <f>N36-M36</f>
        <v>4906</v>
      </c>
      <c r="P36" s="17">
        <f>(O36/M36)*100</f>
        <v>0.10969636734196489</v>
      </c>
      <c r="Q36" s="18">
        <f>(N36-B36)/B36*100</f>
        <v>3.177514139735127</v>
      </c>
    </row>
    <row r="37" spans="1:17">
      <c r="A37" s="7" t="s">
        <v>24</v>
      </c>
      <c r="B37" s="4">
        <v>2853118</v>
      </c>
      <c r="C37" s="4">
        <v>2853120</v>
      </c>
      <c r="D37" s="4">
        <v>2858266</v>
      </c>
      <c r="E37" s="4">
        <v>2869677</v>
      </c>
      <c r="F37" s="4">
        <v>2886024</v>
      </c>
      <c r="G37" s="4">
        <v>2894306</v>
      </c>
      <c r="H37" s="4">
        <v>2901861</v>
      </c>
      <c r="I37" s="4">
        <v>2910717</v>
      </c>
      <c r="J37" s="4">
        <v>2912977</v>
      </c>
      <c r="K37" s="4">
        <v>2910892</v>
      </c>
      <c r="L37" s="4">
        <v>2912748</v>
      </c>
      <c r="M37" s="4">
        <v>2912635</v>
      </c>
      <c r="N37" s="4">
        <v>2913805</v>
      </c>
      <c r="O37" s="16">
        <f>N37-M37</f>
        <v>1170</v>
      </c>
      <c r="P37" s="17">
        <f>(O37/M37)*100</f>
        <v>4.0169811871381064E-2</v>
      </c>
      <c r="Q37" s="18">
        <f>(N37-B37)/B37*100</f>
        <v>2.1270413631682952</v>
      </c>
    </row>
    <row r="38" spans="1:17">
      <c r="A38" s="7" t="s">
        <v>28</v>
      </c>
      <c r="B38" s="4">
        <v>5773552</v>
      </c>
      <c r="C38" s="4">
        <v>5773787</v>
      </c>
      <c r="D38" s="4">
        <v>5788784</v>
      </c>
      <c r="E38" s="4">
        <v>5840241</v>
      </c>
      <c r="F38" s="4">
        <v>5888375</v>
      </c>
      <c r="G38" s="4">
        <v>5925197</v>
      </c>
      <c r="H38" s="4">
        <v>5960064</v>
      </c>
      <c r="I38" s="4">
        <v>5988528</v>
      </c>
      <c r="J38" s="4">
        <v>6007014</v>
      </c>
      <c r="K38" s="4">
        <v>6028186</v>
      </c>
      <c r="L38" s="4">
        <v>6042153</v>
      </c>
      <c r="M38" s="4">
        <v>6054954</v>
      </c>
      <c r="N38" s="4">
        <v>6055802</v>
      </c>
      <c r="O38" s="16">
        <f>N38-M38</f>
        <v>848</v>
      </c>
      <c r="P38" s="17">
        <f>(O38/M38)*100</f>
        <v>1.400506097981917E-2</v>
      </c>
      <c r="Q38" s="18">
        <f>(N38-B38)/B38*100</f>
        <v>4.888671653082886</v>
      </c>
    </row>
    <row r="39" spans="1:17">
      <c r="A39" s="7" t="s">
        <v>29</v>
      </c>
      <c r="B39" s="4">
        <v>6547629</v>
      </c>
      <c r="C39" s="4">
        <v>6547788</v>
      </c>
      <c r="D39" s="4">
        <v>6566440</v>
      </c>
      <c r="E39" s="4">
        <v>6614218</v>
      </c>
      <c r="F39" s="4">
        <v>6664269</v>
      </c>
      <c r="G39" s="4">
        <v>6715158</v>
      </c>
      <c r="H39" s="4">
        <v>6764864</v>
      </c>
      <c r="I39" s="4">
        <v>6797484</v>
      </c>
      <c r="J39" s="4">
        <v>6827280</v>
      </c>
      <c r="K39" s="4">
        <v>6863560</v>
      </c>
      <c r="L39" s="4">
        <v>6885720</v>
      </c>
      <c r="M39" s="4">
        <v>6894883</v>
      </c>
      <c r="N39" s="4">
        <v>6893574</v>
      </c>
      <c r="O39" s="24">
        <f>N39-M39</f>
        <v>-1309</v>
      </c>
      <c r="P39" s="25">
        <f>(O39/M39)*100</f>
        <v>-1.8985093728203947E-2</v>
      </c>
      <c r="Q39" s="26">
        <f>(N39-B39)/B39*100</f>
        <v>5.2835156054199164</v>
      </c>
    </row>
    <row r="40" spans="1:17">
      <c r="A40" s="7" t="s">
        <v>43</v>
      </c>
      <c r="B40" s="4">
        <v>11536504</v>
      </c>
      <c r="C40" s="4">
        <v>11536763</v>
      </c>
      <c r="D40" s="4">
        <v>11539449</v>
      </c>
      <c r="E40" s="4">
        <v>11545735</v>
      </c>
      <c r="F40" s="4">
        <v>11550971</v>
      </c>
      <c r="G40" s="4">
        <v>11579692</v>
      </c>
      <c r="H40" s="4">
        <v>11606573</v>
      </c>
      <c r="I40" s="4">
        <v>11622315</v>
      </c>
      <c r="J40" s="4">
        <v>11640060</v>
      </c>
      <c r="K40" s="4">
        <v>11665706</v>
      </c>
      <c r="L40" s="4">
        <v>11680892</v>
      </c>
      <c r="M40" s="4">
        <v>11696507</v>
      </c>
      <c r="N40" s="4">
        <v>11693217</v>
      </c>
      <c r="O40" s="16">
        <f>N40-M40</f>
        <v>-3290</v>
      </c>
      <c r="P40" s="17">
        <f>(O40/M40)*100</f>
        <v>-2.8128055666533609E-2</v>
      </c>
      <c r="Q40" s="18">
        <f>(N40-B40)/B40*100</f>
        <v>1.3584097920825928</v>
      </c>
    </row>
    <row r="41" spans="1:17">
      <c r="A41" s="7" t="s">
        <v>47</v>
      </c>
      <c r="B41" s="4">
        <v>1052567</v>
      </c>
      <c r="C41" s="4">
        <v>1052970</v>
      </c>
      <c r="D41" s="4">
        <v>1053994</v>
      </c>
      <c r="E41" s="4">
        <v>1053829</v>
      </c>
      <c r="F41" s="4">
        <v>1054893</v>
      </c>
      <c r="G41" s="4">
        <v>1055560</v>
      </c>
      <c r="H41" s="4">
        <v>1056511</v>
      </c>
      <c r="I41" s="4">
        <v>1056886</v>
      </c>
      <c r="J41" s="4">
        <v>1057816</v>
      </c>
      <c r="K41" s="4">
        <v>1056554</v>
      </c>
      <c r="L41" s="4">
        <v>1059338</v>
      </c>
      <c r="M41" s="4">
        <v>1058158</v>
      </c>
      <c r="N41" s="4">
        <v>1057125</v>
      </c>
      <c r="O41" s="16">
        <f>N41-M41</f>
        <v>-1033</v>
      </c>
      <c r="P41" s="17">
        <f>(O41/M41)*100</f>
        <v>-9.7622472258396195E-2</v>
      </c>
      <c r="Q41" s="18">
        <f>(N41-B41)/B41*100</f>
        <v>0.43303656679337277</v>
      </c>
    </row>
    <row r="42" spans="1:17">
      <c r="A42" s="7" t="s">
        <v>38</v>
      </c>
      <c r="B42" s="4">
        <v>8791894</v>
      </c>
      <c r="C42" s="4">
        <v>8791959</v>
      </c>
      <c r="D42" s="4">
        <v>8799451</v>
      </c>
      <c r="E42" s="4">
        <v>8828552</v>
      </c>
      <c r="F42" s="4">
        <v>8845671</v>
      </c>
      <c r="G42" s="4">
        <v>8857821</v>
      </c>
      <c r="H42" s="4">
        <v>8867277</v>
      </c>
      <c r="I42" s="4">
        <v>8870312</v>
      </c>
      <c r="J42" s="4">
        <v>8873584</v>
      </c>
      <c r="K42" s="4">
        <v>8888147</v>
      </c>
      <c r="L42" s="4">
        <v>8891730</v>
      </c>
      <c r="M42" s="4">
        <v>8891258</v>
      </c>
      <c r="N42" s="4">
        <v>8882371</v>
      </c>
      <c r="O42" s="24">
        <f>N42-M42</f>
        <v>-8887</v>
      </c>
      <c r="P42" s="25">
        <f>(O42/M42)*100</f>
        <v>-9.9952110263811927E-2</v>
      </c>
      <c r="Q42" s="26">
        <f>(N42-B42)/B42*100</f>
        <v>1.0290956647111533</v>
      </c>
    </row>
    <row r="43" spans="1:17">
      <c r="A43" s="7" t="s">
        <v>53</v>
      </c>
      <c r="B43" s="4">
        <v>625741</v>
      </c>
      <c r="C43" s="4">
        <v>625727</v>
      </c>
      <c r="D43" s="4">
        <v>625886</v>
      </c>
      <c r="E43" s="4">
        <v>627197</v>
      </c>
      <c r="F43" s="4">
        <v>626361</v>
      </c>
      <c r="G43" s="4">
        <v>626603</v>
      </c>
      <c r="H43" s="4">
        <v>625693</v>
      </c>
      <c r="I43" s="4">
        <v>625810</v>
      </c>
      <c r="J43" s="4">
        <v>624366</v>
      </c>
      <c r="K43" s="4">
        <v>625132</v>
      </c>
      <c r="L43" s="4">
        <v>624802</v>
      </c>
      <c r="M43" s="4">
        <v>624046</v>
      </c>
      <c r="N43" s="4">
        <v>623347</v>
      </c>
      <c r="O43" s="16">
        <f>N43-M43</f>
        <v>-699</v>
      </c>
      <c r="P43" s="17">
        <f>(O43/M43)*100</f>
        <v>-0.11201097355002676</v>
      </c>
      <c r="Q43" s="18">
        <f>(N43-B43)/B43*100</f>
        <v>-0.38258640555757095</v>
      </c>
    </row>
    <row r="44" spans="1:17">
      <c r="A44" s="7" t="s">
        <v>46</v>
      </c>
      <c r="B44" s="4">
        <v>12702379</v>
      </c>
      <c r="C44" s="4">
        <v>12702891</v>
      </c>
      <c r="D44" s="4">
        <v>12711406</v>
      </c>
      <c r="E44" s="4">
        <v>12747052</v>
      </c>
      <c r="F44" s="4">
        <v>12769123</v>
      </c>
      <c r="G44" s="4">
        <v>12779538</v>
      </c>
      <c r="H44" s="4">
        <v>12792392</v>
      </c>
      <c r="I44" s="4">
        <v>12789838</v>
      </c>
      <c r="J44" s="4">
        <v>12788468</v>
      </c>
      <c r="K44" s="4">
        <v>12794679</v>
      </c>
      <c r="L44" s="4">
        <v>12809107</v>
      </c>
      <c r="M44" s="4">
        <v>12798883</v>
      </c>
      <c r="N44" s="4">
        <v>12783254</v>
      </c>
      <c r="O44" s="16">
        <f>N44-M44</f>
        <v>-15629</v>
      </c>
      <c r="P44" s="17">
        <f>(O44/M44)*100</f>
        <v>-0.12211221869908491</v>
      </c>
      <c r="Q44" s="18">
        <f>(N44-B44)/B44*100</f>
        <v>0.63669175671738343</v>
      </c>
    </row>
    <row r="45" spans="1:17">
      <c r="A45" s="7" t="s">
        <v>12</v>
      </c>
      <c r="B45" s="4">
        <v>37253956</v>
      </c>
      <c r="C45" s="4">
        <v>37254522</v>
      </c>
      <c r="D45" s="4">
        <v>37319550</v>
      </c>
      <c r="E45" s="4">
        <v>37636311</v>
      </c>
      <c r="F45" s="4">
        <v>37944551</v>
      </c>
      <c r="G45" s="4">
        <v>38253768</v>
      </c>
      <c r="H45" s="4">
        <v>38586706</v>
      </c>
      <c r="I45" s="4">
        <v>38904296</v>
      </c>
      <c r="J45" s="4">
        <v>39149186</v>
      </c>
      <c r="K45" s="4">
        <v>39337785</v>
      </c>
      <c r="L45" s="4">
        <v>39437463</v>
      </c>
      <c r="M45" s="4">
        <v>39437610</v>
      </c>
      <c r="N45" s="4">
        <v>39368078</v>
      </c>
      <c r="O45" s="16">
        <f>N45-M45</f>
        <v>-69532</v>
      </c>
      <c r="P45" s="17">
        <f>(O45/M45)*100</f>
        <v>-0.17630885847291455</v>
      </c>
      <c r="Q45" s="18">
        <f>(N45-B45)/B45*100</f>
        <v>5.6748926207997883</v>
      </c>
    </row>
    <row r="46" spans="1:17">
      <c r="A46" s="7" t="s">
        <v>30</v>
      </c>
      <c r="B46" s="4">
        <v>9883640</v>
      </c>
      <c r="C46" s="4">
        <v>9884112</v>
      </c>
      <c r="D46" s="4">
        <v>9877597</v>
      </c>
      <c r="E46" s="4">
        <v>9883053</v>
      </c>
      <c r="F46" s="4">
        <v>9898289</v>
      </c>
      <c r="G46" s="4">
        <v>9914802</v>
      </c>
      <c r="H46" s="4">
        <v>9932033</v>
      </c>
      <c r="I46" s="4">
        <v>9934483</v>
      </c>
      <c r="J46" s="4">
        <v>9954117</v>
      </c>
      <c r="K46" s="4">
        <v>9976752</v>
      </c>
      <c r="L46" s="4">
        <v>9987286</v>
      </c>
      <c r="M46" s="4">
        <v>9984795</v>
      </c>
      <c r="N46" s="4">
        <v>9966555</v>
      </c>
      <c r="O46" s="24">
        <f>N46-M46</f>
        <v>-18240</v>
      </c>
      <c r="P46" s="25">
        <f>(O46/M46)*100</f>
        <v>-0.18267776153641613</v>
      </c>
      <c r="Q46" s="26">
        <f>(N46-B46)/B46*100</f>
        <v>0.83891157508772063</v>
      </c>
    </row>
    <row r="47" spans="1:17">
      <c r="A47" s="7" t="s">
        <v>14</v>
      </c>
      <c r="B47" s="4">
        <v>3574097</v>
      </c>
      <c r="C47" s="4">
        <v>3574151</v>
      </c>
      <c r="D47" s="4">
        <v>3579173</v>
      </c>
      <c r="E47" s="4">
        <v>3588632</v>
      </c>
      <c r="F47" s="4">
        <v>3595211</v>
      </c>
      <c r="G47" s="4">
        <v>3595792</v>
      </c>
      <c r="H47" s="4">
        <v>3595697</v>
      </c>
      <c r="I47" s="4">
        <v>3588561</v>
      </c>
      <c r="J47" s="4">
        <v>3579830</v>
      </c>
      <c r="K47" s="4">
        <v>3575324</v>
      </c>
      <c r="L47" s="4">
        <v>3574561</v>
      </c>
      <c r="M47" s="4">
        <v>3566022</v>
      </c>
      <c r="N47" s="4">
        <v>3557006</v>
      </c>
      <c r="O47" s="16">
        <f>N47-M47</f>
        <v>-9016</v>
      </c>
      <c r="P47" s="17">
        <f>(O47/M47)*100</f>
        <v>-0.25283074529545807</v>
      </c>
      <c r="Q47" s="18">
        <f>(N47-B47)/B47*100</f>
        <v>-0.47819071502536159</v>
      </c>
    </row>
    <row r="48" spans="1:17">
      <c r="A48" s="7" t="s">
        <v>26</v>
      </c>
      <c r="B48" s="4">
        <v>4533372</v>
      </c>
      <c r="C48" s="4">
        <v>4533500</v>
      </c>
      <c r="D48" s="4">
        <v>4544635</v>
      </c>
      <c r="E48" s="4">
        <v>4576244</v>
      </c>
      <c r="F48" s="4">
        <v>4602067</v>
      </c>
      <c r="G48" s="4">
        <v>4626040</v>
      </c>
      <c r="H48" s="4">
        <v>4645938</v>
      </c>
      <c r="I48" s="4">
        <v>4666998</v>
      </c>
      <c r="J48" s="4">
        <v>4681346</v>
      </c>
      <c r="K48" s="4">
        <v>4673673</v>
      </c>
      <c r="L48" s="4">
        <v>4664450</v>
      </c>
      <c r="M48" s="4">
        <v>4658285</v>
      </c>
      <c r="N48" s="4">
        <v>4645318</v>
      </c>
      <c r="O48" s="16">
        <f>N48-M48</f>
        <v>-12967</v>
      </c>
      <c r="P48" s="17">
        <f>(O48/M48)*100</f>
        <v>-0.27836424778647079</v>
      </c>
      <c r="Q48" s="18">
        <f>(N48-B48)/B48*100</f>
        <v>2.4693759964988531</v>
      </c>
    </row>
    <row r="49" spans="1:17">
      <c r="A49" s="7" t="s">
        <v>9</v>
      </c>
      <c r="B49" s="4">
        <v>710231</v>
      </c>
      <c r="C49" s="4">
        <v>710246</v>
      </c>
      <c r="D49" s="4">
        <v>713982</v>
      </c>
      <c r="E49" s="4">
        <v>722349</v>
      </c>
      <c r="F49" s="4">
        <v>730810</v>
      </c>
      <c r="G49" s="4">
        <v>737626</v>
      </c>
      <c r="H49" s="4">
        <v>737075</v>
      </c>
      <c r="I49" s="4">
        <v>738430</v>
      </c>
      <c r="J49" s="4">
        <v>742575</v>
      </c>
      <c r="K49" s="4">
        <v>740983</v>
      </c>
      <c r="L49" s="4">
        <v>736624</v>
      </c>
      <c r="M49" s="4">
        <v>733603</v>
      </c>
      <c r="N49" s="4">
        <v>731158</v>
      </c>
      <c r="O49" s="16">
        <f>N49-M49</f>
        <v>-2445</v>
      </c>
      <c r="P49" s="17">
        <f>(O49/M49)*100</f>
        <v>-0.33328653236150885</v>
      </c>
      <c r="Q49" s="18">
        <f>(N49-B49)/B49*100</f>
        <v>2.9465061367357945</v>
      </c>
    </row>
    <row r="50" spans="1:17">
      <c r="A50" s="7" t="s">
        <v>32</v>
      </c>
      <c r="B50" s="4">
        <v>2967297</v>
      </c>
      <c r="C50" s="4">
        <v>2968129</v>
      </c>
      <c r="D50" s="4">
        <v>2970615</v>
      </c>
      <c r="E50" s="4">
        <v>2979147</v>
      </c>
      <c r="F50" s="4">
        <v>2984599</v>
      </c>
      <c r="G50" s="4">
        <v>2989839</v>
      </c>
      <c r="H50" s="4">
        <v>2991892</v>
      </c>
      <c r="I50" s="4">
        <v>2990231</v>
      </c>
      <c r="J50" s="4">
        <v>2990595</v>
      </c>
      <c r="K50" s="4">
        <v>2990674</v>
      </c>
      <c r="L50" s="4">
        <v>2982879</v>
      </c>
      <c r="M50" s="4">
        <v>2978227</v>
      </c>
      <c r="N50" s="4">
        <v>2966786</v>
      </c>
      <c r="O50" s="24">
        <f>N50-M50</f>
        <v>-11441</v>
      </c>
      <c r="P50" s="25">
        <f>(O50/M50)*100</f>
        <v>-0.38415473367208075</v>
      </c>
      <c r="Q50" s="26">
        <f>(N50-B50)/B50*100</f>
        <v>-1.722106010958795E-2</v>
      </c>
    </row>
    <row r="51" spans="1:17">
      <c r="A51" s="7" t="s">
        <v>56</v>
      </c>
      <c r="B51" s="4">
        <v>1852994</v>
      </c>
      <c r="C51" s="4">
        <v>1853008</v>
      </c>
      <c r="D51" s="4">
        <v>1854265</v>
      </c>
      <c r="E51" s="4">
        <v>1856606</v>
      </c>
      <c r="F51" s="4">
        <v>1857446</v>
      </c>
      <c r="G51" s="4">
        <v>1854768</v>
      </c>
      <c r="H51" s="4">
        <v>1850569</v>
      </c>
      <c r="I51" s="4">
        <v>1843332</v>
      </c>
      <c r="J51" s="4">
        <v>1832435</v>
      </c>
      <c r="K51" s="4">
        <v>1818683</v>
      </c>
      <c r="L51" s="4">
        <v>1805953</v>
      </c>
      <c r="M51" s="4">
        <v>1795263</v>
      </c>
      <c r="N51" s="4">
        <v>1784787</v>
      </c>
      <c r="O51" s="16">
        <f>N51-M51</f>
        <v>-10476</v>
      </c>
      <c r="P51" s="17">
        <f>(O51/M51)*100</f>
        <v>-0.58353567137516893</v>
      </c>
      <c r="Q51" s="18">
        <f>(N51-B51)/B51*100</f>
        <v>-3.6809077633278897</v>
      </c>
    </row>
    <row r="52" spans="1:17">
      <c r="A52" s="7" t="s">
        <v>19</v>
      </c>
      <c r="B52" s="4">
        <v>1360301</v>
      </c>
      <c r="C52" s="4">
        <v>1360304</v>
      </c>
      <c r="D52" s="4">
        <v>1364004</v>
      </c>
      <c r="E52" s="4">
        <v>1379562</v>
      </c>
      <c r="F52" s="4">
        <v>1395199</v>
      </c>
      <c r="G52" s="4">
        <v>1408822</v>
      </c>
      <c r="H52" s="4">
        <v>1415335</v>
      </c>
      <c r="I52" s="4">
        <v>1422999</v>
      </c>
      <c r="J52" s="4">
        <v>1428885</v>
      </c>
      <c r="K52" s="4">
        <v>1425763</v>
      </c>
      <c r="L52" s="4">
        <v>1423102</v>
      </c>
      <c r="M52" s="4">
        <v>1415615</v>
      </c>
      <c r="N52" s="4">
        <v>1407006</v>
      </c>
      <c r="O52" s="16">
        <f>N52-M52</f>
        <v>-8609</v>
      </c>
      <c r="P52" s="17">
        <f>(O52/M52)*100</f>
        <v>-0.60814557630429178</v>
      </c>
      <c r="Q52" s="18">
        <f>(N52-B52)/B52*100</f>
        <v>3.4334312773422941</v>
      </c>
    </row>
    <row r="53" spans="1:17">
      <c r="A53" s="7" t="s">
        <v>21</v>
      </c>
      <c r="B53" s="4">
        <v>12830632</v>
      </c>
      <c r="C53" s="4">
        <v>12831572</v>
      </c>
      <c r="D53" s="4">
        <v>12840545</v>
      </c>
      <c r="E53" s="4">
        <v>12867783</v>
      </c>
      <c r="F53" s="4">
        <v>12883029</v>
      </c>
      <c r="G53" s="4">
        <v>12895778</v>
      </c>
      <c r="H53" s="4">
        <v>12885092</v>
      </c>
      <c r="I53" s="4">
        <v>12859585</v>
      </c>
      <c r="J53" s="4">
        <v>12821709</v>
      </c>
      <c r="K53" s="4">
        <v>12779893</v>
      </c>
      <c r="L53" s="4">
        <v>12724685</v>
      </c>
      <c r="M53" s="4">
        <v>12667017</v>
      </c>
      <c r="N53" s="4">
        <v>12587530</v>
      </c>
      <c r="O53" s="16">
        <f>N53-M53</f>
        <v>-79487</v>
      </c>
      <c r="P53" s="17">
        <f>(O53/M53)*100</f>
        <v>-0.62751159171887116</v>
      </c>
      <c r="Q53" s="18">
        <f>(N53-B53)/B53*100</f>
        <v>-1.8947001207734742</v>
      </c>
    </row>
    <row r="54" spans="1:17" s="30" customFormat="1">
      <c r="A54" s="28" t="s">
        <v>40</v>
      </c>
      <c r="B54" s="29">
        <v>19378102</v>
      </c>
      <c r="C54" s="29">
        <v>19378117</v>
      </c>
      <c r="D54" s="29">
        <v>19399956</v>
      </c>
      <c r="E54" s="29">
        <v>19499921</v>
      </c>
      <c r="F54" s="29">
        <v>19574362</v>
      </c>
      <c r="G54" s="29">
        <v>19626488</v>
      </c>
      <c r="H54" s="29">
        <v>19653431</v>
      </c>
      <c r="I54" s="29">
        <v>19657321</v>
      </c>
      <c r="J54" s="29">
        <v>19636391</v>
      </c>
      <c r="K54" s="29">
        <v>19593849</v>
      </c>
      <c r="L54" s="29">
        <v>19544098</v>
      </c>
      <c r="M54" s="29">
        <v>19463131</v>
      </c>
      <c r="N54" s="29">
        <v>19336776</v>
      </c>
      <c r="O54" s="24">
        <f>N54-M54</f>
        <v>-126355</v>
      </c>
      <c r="P54" s="25">
        <f>(O54/M54)*100</f>
        <v>-0.64920181650115805</v>
      </c>
      <c r="Q54" s="26">
        <f>(N54-B54)/B54*100</f>
        <v>-0.21326134004248715</v>
      </c>
    </row>
  </sheetData>
  <sortState xmlns:xlrd2="http://schemas.microsoft.com/office/spreadsheetml/2017/richdata2" ref="A3:Q54">
    <sortCondition descending="1" ref="P3:P54"/>
  </sortState>
  <mergeCells count="1">
    <mergeCell ref="A1:N1"/>
  </mergeCells>
  <pageMargins left="0.25" right="0.25" top="0.75" bottom="1" header="0.5" footer="0.5"/>
  <pageSetup scale="80" orientation="landscape" horizontalDpi="90" verticalDpi="90" r:id="rId1"/>
  <headerFooter alignWithMargins="0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79C2-458E-8042-9AFF-F6E45726CDBA}">
  <dimension ref="A2:N5"/>
  <sheetViews>
    <sheetView workbookViewId="0">
      <selection activeCell="A2" sqref="A2:XFD5"/>
    </sheetView>
  </sheetViews>
  <sheetFormatPr baseColWidth="10" defaultRowHeight="15"/>
  <sheetData>
    <row r="2" spans="1:14" s="1" customFormat="1">
      <c r="A2" s="3" t="s">
        <v>1</v>
      </c>
      <c r="B2" s="4">
        <v>55317240</v>
      </c>
      <c r="C2" s="4">
        <v>55318414</v>
      </c>
      <c r="D2" s="4">
        <v>55380764</v>
      </c>
      <c r="E2" s="4">
        <v>55608318</v>
      </c>
      <c r="F2" s="4">
        <v>55782661</v>
      </c>
      <c r="G2" s="4">
        <v>55912775</v>
      </c>
      <c r="H2" s="4">
        <v>56021339</v>
      </c>
      <c r="I2" s="4">
        <v>56052790</v>
      </c>
      <c r="J2" s="4">
        <v>56063777</v>
      </c>
      <c r="K2" s="4">
        <v>56083383</v>
      </c>
      <c r="L2" s="4">
        <v>56084543</v>
      </c>
      <c r="M2" s="4">
        <v>56002934</v>
      </c>
      <c r="N2" s="4">
        <v>55849869</v>
      </c>
    </row>
    <row r="3" spans="1:14" s="1" customFormat="1">
      <c r="A3" s="3" t="s">
        <v>2</v>
      </c>
      <c r="B3" s="4">
        <v>66927001</v>
      </c>
      <c r="C3" s="4">
        <v>66929737</v>
      </c>
      <c r="D3" s="4">
        <v>66975328</v>
      </c>
      <c r="E3" s="4">
        <v>67164092</v>
      </c>
      <c r="F3" s="4">
        <v>67348275</v>
      </c>
      <c r="G3" s="4">
        <v>67576524</v>
      </c>
      <c r="H3" s="4">
        <v>67765576</v>
      </c>
      <c r="I3" s="4">
        <v>67885682</v>
      </c>
      <c r="J3" s="4">
        <v>68018175</v>
      </c>
      <c r="K3" s="4">
        <v>68160342</v>
      </c>
      <c r="L3" s="4">
        <v>68263019</v>
      </c>
      <c r="M3" s="4">
        <v>68340091</v>
      </c>
      <c r="N3" s="4">
        <v>68316744</v>
      </c>
    </row>
    <row r="4" spans="1:14" s="1" customFormat="1">
      <c r="A4" s="3" t="s">
        <v>3</v>
      </c>
      <c r="B4" s="4">
        <v>114555744</v>
      </c>
      <c r="C4" s="4">
        <v>114563042</v>
      </c>
      <c r="D4" s="4">
        <v>114869421</v>
      </c>
      <c r="E4" s="4">
        <v>116019483</v>
      </c>
      <c r="F4" s="4">
        <v>117264196</v>
      </c>
      <c r="G4" s="4">
        <v>118397213</v>
      </c>
      <c r="H4" s="4">
        <v>119666248</v>
      </c>
      <c r="I4" s="4">
        <v>121049223</v>
      </c>
      <c r="J4" s="4">
        <v>122419547</v>
      </c>
      <c r="K4" s="4">
        <v>123611036</v>
      </c>
      <c r="L4" s="4">
        <v>124649156</v>
      </c>
      <c r="M4" s="4">
        <v>125686544</v>
      </c>
      <c r="N4" s="4">
        <v>126662754</v>
      </c>
    </row>
    <row r="5" spans="1:14" s="1" customFormat="1">
      <c r="A5" s="5" t="s">
        <v>4</v>
      </c>
      <c r="B5" s="6">
        <v>71945553</v>
      </c>
      <c r="C5" s="6">
        <v>71946912</v>
      </c>
      <c r="D5" s="6">
        <v>72101630</v>
      </c>
      <c r="E5" s="6">
        <v>72791588</v>
      </c>
      <c r="F5" s="6">
        <v>73482530</v>
      </c>
      <c r="G5" s="6">
        <v>74173435</v>
      </c>
      <c r="H5" s="6">
        <v>74933166</v>
      </c>
      <c r="I5" s="6">
        <v>75751299</v>
      </c>
      <c r="J5" s="6">
        <v>76570256</v>
      </c>
      <c r="K5" s="6">
        <v>77267367</v>
      </c>
      <c r="L5" s="6">
        <v>77841481</v>
      </c>
      <c r="M5" s="6">
        <v>78300384</v>
      </c>
      <c r="N5" s="6">
        <v>78654756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NST01</vt:lpstr>
      <vt:lpstr>Sheet1</vt:lpstr>
      <vt:lpstr>_NST01</vt:lpstr>
      <vt:lpstr>'NST01'!Print_Area</vt:lpstr>
      <vt:lpstr>'NST01'!Print_Titles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Jonathan Cervas</cp:lastModifiedBy>
  <dcterms:created xsi:type="dcterms:W3CDTF">2011-02-11T15:45:55Z</dcterms:created>
  <dcterms:modified xsi:type="dcterms:W3CDTF">2021-03-05T21:21:41Z</dcterms:modified>
</cp:coreProperties>
</file>