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gunn/Desktop/Grad_School_Stuff/Projects/Elephant_Microbiome/NEW_STATS/AEMB_FINAL_STATS/African_Elephant_Microbiome/"/>
    </mc:Choice>
  </mc:AlternateContent>
  <xr:revisionPtr revIDLastSave="0" documentId="13_ncr:1_{9278C1E9-B9CF-B648-8809-3C4EE1596AFC}" xr6:coauthVersionLast="43" xr6:coauthVersionMax="43" xr10:uidLastSave="{00000000-0000-0000-0000-000000000000}"/>
  <bookViews>
    <workbookView xWindow="-220" yWindow="460" windowWidth="12900" windowHeight="14320" xr2:uid="{00000000-000D-0000-FFFF-FFFF00000000}"/>
  </bookViews>
  <sheets>
    <sheet name="Summary Table (no zeros)" sheetId="11" r:id="rId1"/>
    <sheet name="Summary Table" sheetId="9" r:id="rId2"/>
    <sheet name="Phyla" sheetId="8" r:id="rId3"/>
    <sheet name="Prop.Phyla-Orders" sheetId="6" r:id="rId4"/>
    <sheet name="Prop.Microbiome-Orders" sheetId="4" r:id="rId5"/>
    <sheet name="Working Table" sheetId="2" r:id="rId6"/>
  </sheets>
  <definedNames>
    <definedName name="_xlnm.Print_Area" localSheetId="1">'Summary Table'!$A$1:$M$95</definedName>
    <definedName name="_xlnm.Print_Area" localSheetId="0">'Summary Table (no zeros)'!$A$1:$P$93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2" l="1"/>
  <c r="C25" i="2"/>
  <c r="C38" i="2"/>
  <c r="C58" i="2"/>
  <c r="C79" i="2"/>
  <c r="B16" i="2"/>
  <c r="D16" i="2"/>
  <c r="E16" i="2"/>
  <c r="F16" i="2"/>
  <c r="G16" i="2"/>
  <c r="H16" i="2"/>
  <c r="I16" i="2"/>
  <c r="J16" i="2"/>
  <c r="K16" i="2"/>
  <c r="L16" i="2"/>
  <c r="M16" i="2"/>
  <c r="M17" i="2" s="1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Y17" i="2" s="1"/>
  <c r="AZ16" i="2"/>
  <c r="BA16" i="2"/>
  <c r="BB16" i="2"/>
  <c r="BC16" i="2"/>
  <c r="BD16" i="2"/>
  <c r="BE16" i="2"/>
  <c r="BF16" i="2"/>
  <c r="BG16" i="2"/>
  <c r="D79" i="2"/>
  <c r="E79" i="2"/>
  <c r="F79" i="2"/>
  <c r="G79" i="2"/>
  <c r="H79" i="2"/>
  <c r="I79" i="2"/>
  <c r="J79" i="2"/>
  <c r="J80" i="2" s="1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Y80" i="2" s="1"/>
  <c r="AZ79" i="2"/>
  <c r="BA79" i="2"/>
  <c r="BB79" i="2"/>
  <c r="BC79" i="2"/>
  <c r="BD79" i="2"/>
  <c r="BE79" i="2"/>
  <c r="BF79" i="2"/>
  <c r="BG79" i="2"/>
  <c r="B79" i="2"/>
  <c r="D58" i="2"/>
  <c r="D59" i="2" s="1"/>
  <c r="E58" i="2"/>
  <c r="F58" i="2"/>
  <c r="G58" i="2"/>
  <c r="H58" i="2"/>
  <c r="I58" i="2"/>
  <c r="J58" i="2"/>
  <c r="J59" i="2" s="1"/>
  <c r="K58" i="2"/>
  <c r="L58" i="2"/>
  <c r="M58" i="2"/>
  <c r="M59" i="2" s="1"/>
  <c r="N58" i="2"/>
  <c r="O58" i="2"/>
  <c r="P58" i="2"/>
  <c r="Q58" i="2"/>
  <c r="Q59" i="2" s="1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58" i="2"/>
  <c r="D38" i="2"/>
  <c r="D39" i="2" s="1"/>
  <c r="E38" i="2"/>
  <c r="F38" i="2"/>
  <c r="G38" i="2"/>
  <c r="H38" i="2"/>
  <c r="I38" i="2"/>
  <c r="J38" i="2"/>
  <c r="J39" i="2" s="1"/>
  <c r="K38" i="2"/>
  <c r="L38" i="2"/>
  <c r="M38" i="2"/>
  <c r="M39" i="2" s="1"/>
  <c r="N38" i="2"/>
  <c r="O38" i="2"/>
  <c r="P38" i="2"/>
  <c r="Q38" i="2"/>
  <c r="Q39" i="2" s="1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38" i="2"/>
  <c r="D25" i="2"/>
  <c r="D26" i="2" s="1"/>
  <c r="E25" i="2"/>
  <c r="F25" i="2"/>
  <c r="G25" i="2"/>
  <c r="H25" i="2"/>
  <c r="I25" i="2"/>
  <c r="J25" i="2"/>
  <c r="J26" i="2" s="1"/>
  <c r="K25" i="2"/>
  <c r="L25" i="2"/>
  <c r="M25" i="2"/>
  <c r="M26" i="2" s="1"/>
  <c r="N25" i="2"/>
  <c r="O25" i="2"/>
  <c r="P25" i="2"/>
  <c r="Q25" i="2"/>
  <c r="Q26" i="2" s="1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25" i="2"/>
  <c r="B17" i="2"/>
  <c r="AZ26" i="2" l="1"/>
  <c r="K26" i="2"/>
  <c r="N17" i="2"/>
  <c r="AZ17" i="2"/>
  <c r="V80" i="2"/>
  <c r="K80" i="2"/>
  <c r="N26" i="2"/>
  <c r="N59" i="2"/>
  <c r="E17" i="2"/>
  <c r="X26" i="2"/>
  <c r="E26" i="2"/>
  <c r="AZ39" i="2"/>
  <c r="AZ59" i="2"/>
  <c r="K17" i="2"/>
  <c r="E80" i="2"/>
  <c r="V17" i="2"/>
  <c r="R17" i="2"/>
  <c r="J17" i="2"/>
  <c r="V26" i="2"/>
  <c r="R26" i="2"/>
  <c r="V39" i="2"/>
  <c r="R39" i="2"/>
  <c r="V59" i="2"/>
  <c r="R59" i="2"/>
  <c r="Z80" i="2"/>
  <c r="R80" i="2"/>
  <c r="D80" i="2"/>
  <c r="M80" i="2"/>
  <c r="N80" i="2"/>
  <c r="AZ80" i="2"/>
  <c r="Q80" i="2"/>
  <c r="BE80" i="2"/>
  <c r="X80" i="2"/>
  <c r="B80" i="2"/>
  <c r="E59" i="2"/>
  <c r="X59" i="2"/>
  <c r="Z59" i="2"/>
  <c r="B59" i="2"/>
  <c r="K59" i="2"/>
  <c r="AV59" i="2"/>
  <c r="BE59" i="2"/>
  <c r="AY59" i="2"/>
  <c r="E39" i="2"/>
  <c r="N39" i="2"/>
  <c r="X39" i="2"/>
  <c r="Z39" i="2"/>
  <c r="BE39" i="2"/>
  <c r="B39" i="2"/>
  <c r="K39" i="2"/>
  <c r="AV39" i="2"/>
  <c r="AY39" i="2"/>
  <c r="BE26" i="2"/>
  <c r="B26" i="2"/>
  <c r="AV26" i="2"/>
  <c r="Z26" i="2"/>
  <c r="AY26" i="2"/>
  <c r="X17" i="2"/>
  <c r="Q17" i="2"/>
  <c r="Z17" i="2"/>
  <c r="BE17" i="2"/>
  <c r="AV17" i="2"/>
  <c r="D17" i="2"/>
  <c r="AV27" i="2" l="1"/>
  <c r="BH26" i="2"/>
  <c r="Z27" i="2" s="1"/>
  <c r="BH39" i="2"/>
  <c r="AY40" i="2" s="1"/>
  <c r="BH59" i="2"/>
  <c r="V60" i="2" s="1"/>
  <c r="BE60" i="2"/>
  <c r="X60" i="2"/>
  <c r="R60" i="2"/>
  <c r="BH80" i="2"/>
  <c r="D81" i="2" s="1"/>
  <c r="AZ81" i="2"/>
  <c r="X81" i="2"/>
  <c r="BH17" i="2"/>
  <c r="R40" i="2" l="1"/>
  <c r="BE40" i="2"/>
  <c r="AV60" i="2"/>
  <c r="AY60" i="2"/>
  <c r="AV40" i="2"/>
  <c r="V40" i="2"/>
  <c r="N40" i="2"/>
  <c r="N81" i="2"/>
  <c r="Z60" i="2"/>
  <c r="AZ40" i="2"/>
  <c r="K40" i="2"/>
  <c r="Z40" i="2"/>
  <c r="B40" i="2"/>
  <c r="F27" i="2"/>
  <c r="AD27" i="2"/>
  <c r="AH27" i="2"/>
  <c r="AL27" i="2"/>
  <c r="AP27" i="2"/>
  <c r="AT27" i="2"/>
  <c r="AX27" i="2"/>
  <c r="BB27" i="2"/>
  <c r="BF27" i="2"/>
  <c r="C27" i="2"/>
  <c r="G27" i="2"/>
  <c r="O27" i="2"/>
  <c r="S27" i="2"/>
  <c r="W27" i="2"/>
  <c r="AA27" i="2"/>
  <c r="AE27" i="2"/>
  <c r="AI27" i="2"/>
  <c r="AM27" i="2"/>
  <c r="AQ27" i="2"/>
  <c r="AU27" i="2"/>
  <c r="BC27" i="2"/>
  <c r="BG27" i="2"/>
  <c r="H27" i="2"/>
  <c r="L27" i="2"/>
  <c r="P27" i="2"/>
  <c r="T27" i="2"/>
  <c r="AB27" i="2"/>
  <c r="AF27" i="2"/>
  <c r="AJ27" i="2"/>
  <c r="AN27" i="2"/>
  <c r="AR27" i="2"/>
  <c r="BD27" i="2"/>
  <c r="U27" i="2"/>
  <c r="Y27" i="2"/>
  <c r="AC27" i="2"/>
  <c r="AG27" i="2"/>
  <c r="AK27" i="2"/>
  <c r="AO27" i="2"/>
  <c r="AS27" i="2"/>
  <c r="AW27" i="2"/>
  <c r="I27" i="2"/>
  <c r="BA27" i="2"/>
  <c r="J27" i="2"/>
  <c r="D27" i="2"/>
  <c r="AZ27" i="2"/>
  <c r="K27" i="2"/>
  <c r="Q27" i="2"/>
  <c r="M27" i="2"/>
  <c r="N27" i="2"/>
  <c r="R27" i="2"/>
  <c r="B27" i="2"/>
  <c r="E27" i="2"/>
  <c r="BE27" i="2"/>
  <c r="X27" i="2"/>
  <c r="V27" i="2"/>
  <c r="AY27" i="2"/>
  <c r="F40" i="2"/>
  <c r="AD40" i="2"/>
  <c r="AH40" i="2"/>
  <c r="AL40" i="2"/>
  <c r="AP40" i="2"/>
  <c r="AT40" i="2"/>
  <c r="AX40" i="2"/>
  <c r="BB40" i="2"/>
  <c r="BF40" i="2"/>
  <c r="D40" i="2"/>
  <c r="L40" i="2"/>
  <c r="P40" i="2"/>
  <c r="T40" i="2"/>
  <c r="AB40" i="2"/>
  <c r="AF40" i="2"/>
  <c r="AJ40" i="2"/>
  <c r="AN40" i="2"/>
  <c r="AR40" i="2"/>
  <c r="BD40" i="2"/>
  <c r="M40" i="2"/>
  <c r="Q40" i="2"/>
  <c r="U40" i="2"/>
  <c r="Y40" i="2"/>
  <c r="AC40" i="2"/>
  <c r="AG40" i="2"/>
  <c r="AK40" i="2"/>
  <c r="AO40" i="2"/>
  <c r="AS40" i="2"/>
  <c r="AW40" i="2"/>
  <c r="BA40" i="2"/>
  <c r="C40" i="2"/>
  <c r="G40" i="2"/>
  <c r="O40" i="2"/>
  <c r="S40" i="2"/>
  <c r="W40" i="2"/>
  <c r="AA40" i="2"/>
  <c r="AE40" i="2"/>
  <c r="AI40" i="2"/>
  <c r="AM40" i="2"/>
  <c r="AQ40" i="2"/>
  <c r="AU40" i="2"/>
  <c r="BC40" i="2"/>
  <c r="BG40" i="2"/>
  <c r="H40" i="2"/>
  <c r="I40" i="2"/>
  <c r="J40" i="2"/>
  <c r="E40" i="2"/>
  <c r="X40" i="2"/>
  <c r="F60" i="2"/>
  <c r="AD60" i="2"/>
  <c r="AH60" i="2"/>
  <c r="AL60" i="2"/>
  <c r="AP60" i="2"/>
  <c r="AT60" i="2"/>
  <c r="AX60" i="2"/>
  <c r="BB60" i="2"/>
  <c r="BF60" i="2"/>
  <c r="Y60" i="2"/>
  <c r="AK60" i="2"/>
  <c r="AO60" i="2"/>
  <c r="AW60" i="2"/>
  <c r="C60" i="2"/>
  <c r="G60" i="2"/>
  <c r="O60" i="2"/>
  <c r="S60" i="2"/>
  <c r="W60" i="2"/>
  <c r="AA60" i="2"/>
  <c r="AE60" i="2"/>
  <c r="AI60" i="2"/>
  <c r="AM60" i="2"/>
  <c r="AQ60" i="2"/>
  <c r="AU60" i="2"/>
  <c r="BC60" i="2"/>
  <c r="BG60" i="2"/>
  <c r="I60" i="2"/>
  <c r="U60" i="2"/>
  <c r="AC60" i="2"/>
  <c r="AG60" i="2"/>
  <c r="AS60" i="2"/>
  <c r="BA60" i="2"/>
  <c r="H60" i="2"/>
  <c r="L60" i="2"/>
  <c r="P60" i="2"/>
  <c r="T60" i="2"/>
  <c r="AB60" i="2"/>
  <c r="AF60" i="2"/>
  <c r="AJ60" i="2"/>
  <c r="AN60" i="2"/>
  <c r="AR60" i="2"/>
  <c r="BD60" i="2"/>
  <c r="J60" i="2"/>
  <c r="Q60" i="2"/>
  <c r="M60" i="2"/>
  <c r="D60" i="2"/>
  <c r="E60" i="2"/>
  <c r="N60" i="2"/>
  <c r="AZ60" i="2"/>
  <c r="B60" i="2"/>
  <c r="K60" i="2"/>
  <c r="F81" i="2"/>
  <c r="AD81" i="2"/>
  <c r="AH81" i="2"/>
  <c r="AL81" i="2"/>
  <c r="AP81" i="2"/>
  <c r="AT81" i="2"/>
  <c r="AX81" i="2"/>
  <c r="BB81" i="2"/>
  <c r="BF81" i="2"/>
  <c r="C81" i="2"/>
  <c r="G81" i="2"/>
  <c r="O81" i="2"/>
  <c r="S81" i="2"/>
  <c r="W81" i="2"/>
  <c r="AA81" i="2"/>
  <c r="AE81" i="2"/>
  <c r="AI81" i="2"/>
  <c r="AM81" i="2"/>
  <c r="AQ81" i="2"/>
  <c r="AU81" i="2"/>
  <c r="BC81" i="2"/>
  <c r="BG81" i="2"/>
  <c r="H81" i="2"/>
  <c r="L81" i="2"/>
  <c r="P81" i="2"/>
  <c r="T81" i="2"/>
  <c r="AB81" i="2"/>
  <c r="AF81" i="2"/>
  <c r="AJ81" i="2"/>
  <c r="AN81" i="2"/>
  <c r="AR81" i="2"/>
  <c r="AV81" i="2"/>
  <c r="BD81" i="2"/>
  <c r="I81" i="2"/>
  <c r="U81" i="2"/>
  <c r="Y81" i="2"/>
  <c r="AC81" i="2"/>
  <c r="AG81" i="2"/>
  <c r="AK81" i="2"/>
  <c r="AO81" i="2"/>
  <c r="AS81" i="2"/>
  <c r="AW81" i="2"/>
  <c r="BA81" i="2"/>
  <c r="J81" i="2"/>
  <c r="AY81" i="2"/>
  <c r="Q81" i="2"/>
  <c r="V81" i="2"/>
  <c r="K81" i="2"/>
  <c r="B81" i="2"/>
  <c r="M81" i="2"/>
  <c r="Z81" i="2"/>
  <c r="R81" i="2"/>
  <c r="E81" i="2"/>
  <c r="BE81" i="2"/>
  <c r="J18" i="2"/>
  <c r="C18" i="2"/>
  <c r="Q18" i="2"/>
  <c r="D18" i="2"/>
  <c r="X18" i="2"/>
  <c r="AZ18" i="2"/>
  <c r="AV18" i="2"/>
  <c r="K18" i="2"/>
  <c r="E18" i="2"/>
  <c r="R18" i="2"/>
  <c r="F18" i="2"/>
  <c r="AD18" i="2"/>
  <c r="AH18" i="2"/>
  <c r="AL18" i="2"/>
  <c r="AP18" i="2"/>
  <c r="AT18" i="2"/>
  <c r="AX18" i="2"/>
  <c r="BB18" i="2"/>
  <c r="I18" i="2"/>
  <c r="G18" i="2"/>
  <c r="O18" i="2"/>
  <c r="S18" i="2"/>
  <c r="W18" i="2"/>
  <c r="AA18" i="2"/>
  <c r="AE18" i="2"/>
  <c r="AI18" i="2"/>
  <c r="AM18" i="2"/>
  <c r="AQ18" i="2"/>
  <c r="AU18" i="2"/>
  <c r="BC18" i="2"/>
  <c r="H18" i="2"/>
  <c r="L18" i="2"/>
  <c r="P18" i="2"/>
  <c r="T18" i="2"/>
  <c r="AB18" i="2"/>
  <c r="AF18" i="2"/>
  <c r="AJ18" i="2"/>
  <c r="AN18" i="2"/>
  <c r="AR18" i="2"/>
  <c r="BD18" i="2"/>
  <c r="M18" i="2"/>
  <c r="U18" i="2"/>
  <c r="Y18" i="2"/>
  <c r="AC18" i="2"/>
  <c r="AG18" i="2"/>
  <c r="AK18" i="2"/>
  <c r="AO18" i="2"/>
  <c r="AS18" i="2"/>
  <c r="AW18" i="2"/>
  <c r="BA18" i="2"/>
  <c r="N18" i="2"/>
  <c r="AY18" i="2"/>
  <c r="B18" i="2"/>
  <c r="V18" i="2"/>
  <c r="Z18" i="2"/>
  <c r="BE18" i="2"/>
</calcChain>
</file>

<file path=xl/sharedStrings.xml><?xml version="1.0" encoding="utf-8"?>
<sst xmlns="http://schemas.openxmlformats.org/spreadsheetml/2006/main" count="684" uniqueCount="176">
  <si>
    <t>Order</t>
  </si>
  <si>
    <t>p__Actinobacteria</t>
  </si>
  <si>
    <t>o__Actinomycetales</t>
  </si>
  <si>
    <t>o__Coriobacteriales</t>
  </si>
  <si>
    <t>p__Armatimonadetes</t>
  </si>
  <si>
    <t>o__RB046</t>
  </si>
  <si>
    <t>p__Bacteroidetes</t>
  </si>
  <si>
    <t>o__[Saprospirales]</t>
  </si>
  <si>
    <t>o__Bacteroidales</t>
  </si>
  <si>
    <t>o__Cytophagales</t>
  </si>
  <si>
    <t>o__Flavobacteriales</t>
  </si>
  <si>
    <t>o__Sphingobacteriales</t>
  </si>
  <si>
    <t>p__Chloroflexi</t>
  </si>
  <si>
    <t>o__Anaerolineales</t>
  </si>
  <si>
    <t>p__Cyanobacteria</t>
  </si>
  <si>
    <t>o__Streptophyta</t>
  </si>
  <si>
    <t>o__YS2</t>
  </si>
  <si>
    <t>p__Elusimicrobia</t>
  </si>
  <si>
    <t>o__Elusimicrobiales</t>
  </si>
  <si>
    <t>p__Euryarchaeota</t>
  </si>
  <si>
    <t>o__E2</t>
  </si>
  <si>
    <t>o__Methanobacteriales</t>
  </si>
  <si>
    <t>o__Methanomicrobiales</t>
  </si>
  <si>
    <t>p__Fibrobacteres</t>
  </si>
  <si>
    <t>o__Fibrobacterales</t>
  </si>
  <si>
    <t>p__Firmicutes</t>
  </si>
  <si>
    <t>o__Bacillales</t>
  </si>
  <si>
    <t>o__Clostridiales</t>
  </si>
  <si>
    <t>o__Erysipelotrichales</t>
  </si>
  <si>
    <t>o__Lactobacillales</t>
  </si>
  <si>
    <t>p__Lentisphaerae</t>
  </si>
  <si>
    <t>o__Victivallales</t>
  </si>
  <si>
    <t>o__Z20</t>
  </si>
  <si>
    <t>p__Planctomycetes</t>
  </si>
  <si>
    <t>o__PeHg47</t>
  </si>
  <si>
    <t>o__Pirellulales</t>
  </si>
  <si>
    <t>p__Proteobacteria</t>
  </si>
  <si>
    <t>o__Aeromonadales</t>
  </si>
  <si>
    <t>o__Alteromonadales</t>
  </si>
  <si>
    <t>o__Bdellovibrionales</t>
  </si>
  <si>
    <t>o__Burkholderiales</t>
  </si>
  <si>
    <t>o__Caulobacterales</t>
  </si>
  <si>
    <t>o__Desulfovibrionales</t>
  </si>
  <si>
    <t>o__Enterobacteriales</t>
  </si>
  <si>
    <t>o__GMD14H09</t>
  </si>
  <si>
    <t>o__Kiloniellales</t>
  </si>
  <si>
    <t>o__Neisseriales</t>
  </si>
  <si>
    <t>o__Oceanospirillales</t>
  </si>
  <si>
    <t>o__Pasteurellales</t>
  </si>
  <si>
    <t>o__PHOS-HD29</t>
  </si>
  <si>
    <t>o__Pseudomonadales</t>
  </si>
  <si>
    <t>o__RF32</t>
  </si>
  <si>
    <t>o__Rhizobiales</t>
  </si>
  <si>
    <t>o__Rhodobacterales</t>
  </si>
  <si>
    <t>o__Rickettsiales</t>
  </si>
  <si>
    <t>o__Sphingomonadales</t>
  </si>
  <si>
    <t>o__Spirobacillales</t>
  </si>
  <si>
    <t>o__Tremblayales</t>
  </si>
  <si>
    <t>o__Xanthomonadales</t>
  </si>
  <si>
    <t>p__Spirochaetes</t>
  </si>
  <si>
    <t>o__[Leptospirales]</t>
  </si>
  <si>
    <t>o__PL-11B10</t>
  </si>
  <si>
    <t>o__Spirochaetales</t>
  </si>
  <si>
    <t>p__Synergistetes</t>
  </si>
  <si>
    <t>o__Synergistales</t>
  </si>
  <si>
    <t>p__Tenericutes</t>
  </si>
  <si>
    <t>o__Acholeplasmatales</t>
  </si>
  <si>
    <t>o__Anaeroplasmatales</t>
  </si>
  <si>
    <t>o__ML615J-28</t>
  </si>
  <si>
    <t>o__Mycoplasmatales</t>
  </si>
  <si>
    <t>o__RF39</t>
  </si>
  <si>
    <t>p__Verrucomicrobia</t>
  </si>
  <si>
    <t>o__[Cerasicoccales]</t>
  </si>
  <si>
    <t>o__[Pedosphaerales]</t>
  </si>
  <si>
    <t>o__WCHB1-41</t>
  </si>
  <si>
    <t>L.cyclotis</t>
  </si>
  <si>
    <t>L.africana_Crop_raider_Savanna</t>
  </si>
  <si>
    <t>L.africana_Crop_raider_Forest</t>
  </si>
  <si>
    <t>L.africana_Savanna</t>
  </si>
  <si>
    <t>L.cyclotis_Forest</t>
  </si>
  <si>
    <t>L.africana_Forest</t>
  </si>
  <si>
    <t>Groups</t>
  </si>
  <si>
    <t>Phyla</t>
  </si>
  <si>
    <t>SUM ORDERS</t>
  </si>
  <si>
    <t>SUM PHYLA</t>
  </si>
  <si>
    <t>SUM ORDER</t>
  </si>
  <si>
    <t>Proportion within Phyla</t>
  </si>
  <si>
    <t>L africana</t>
  </si>
  <si>
    <t>L. cyclotis</t>
  </si>
  <si>
    <t>FCR</t>
  </si>
  <si>
    <t>SCR</t>
  </si>
  <si>
    <t>FNCR</t>
  </si>
  <si>
    <t>SNCR</t>
  </si>
  <si>
    <t>Actinobacteria</t>
  </si>
  <si>
    <t>Armatimonadetes</t>
  </si>
  <si>
    <t>Bacteroidetes</t>
  </si>
  <si>
    <t>Chloroflexi</t>
  </si>
  <si>
    <t>Cyanobacteria</t>
  </si>
  <si>
    <t>Elusimicrobia</t>
  </si>
  <si>
    <t>Euryarchaeota</t>
  </si>
  <si>
    <t>Fibrobacteres</t>
  </si>
  <si>
    <t>Firmicutes</t>
  </si>
  <si>
    <t>Lentisphaerae</t>
  </si>
  <si>
    <t>Planctomycetes</t>
  </si>
  <si>
    <t>Proteobacteria</t>
  </si>
  <si>
    <t>Spirochaetes</t>
  </si>
  <si>
    <t>Synergistetes</t>
  </si>
  <si>
    <t>Tenericutes</t>
  </si>
  <si>
    <t>Verrucomicrobia</t>
  </si>
  <si>
    <t>Actinomycetales</t>
  </si>
  <si>
    <t>Coriobacteriales</t>
  </si>
  <si>
    <t>RB046</t>
  </si>
  <si>
    <t>[Saprospirales]</t>
  </si>
  <si>
    <t>Bacteroidales</t>
  </si>
  <si>
    <t>Cytophagales</t>
  </si>
  <si>
    <t>Flavobacteriales</t>
  </si>
  <si>
    <t>Sphingobacteriales</t>
  </si>
  <si>
    <t>Anaerolineales</t>
  </si>
  <si>
    <t>Streptophyta</t>
  </si>
  <si>
    <t>YS2</t>
  </si>
  <si>
    <t>Elusimicrobiales</t>
  </si>
  <si>
    <t>E2</t>
  </si>
  <si>
    <t>Methanobacteriales</t>
  </si>
  <si>
    <t>Methanomicrobiales</t>
  </si>
  <si>
    <t>Fibrobacterales</t>
  </si>
  <si>
    <t>Bacillales</t>
  </si>
  <si>
    <t>Clostridiales</t>
  </si>
  <si>
    <t>Erysipelotrichales</t>
  </si>
  <si>
    <t>Lactobacillales</t>
  </si>
  <si>
    <t>Victivallales</t>
  </si>
  <si>
    <t>Z20</t>
  </si>
  <si>
    <t>PeHg47</t>
  </si>
  <si>
    <t>Pirellulales</t>
  </si>
  <si>
    <t>Aeromonadales</t>
  </si>
  <si>
    <t>Alteromonadales</t>
  </si>
  <si>
    <t>Bdellovibrionales</t>
  </si>
  <si>
    <t>Burkholderiales</t>
  </si>
  <si>
    <t>Caulobacterales</t>
  </si>
  <si>
    <t>Desulfovibrionales</t>
  </si>
  <si>
    <t>Enterobacteriales</t>
  </si>
  <si>
    <t>GMD14H09</t>
  </si>
  <si>
    <t>Kiloniellales</t>
  </si>
  <si>
    <t>Neisseriales</t>
  </si>
  <si>
    <t>Oceanospirillales</t>
  </si>
  <si>
    <t>Pasteurellales</t>
  </si>
  <si>
    <t>PHOS-HD29</t>
  </si>
  <si>
    <t>Pseudomonadales</t>
  </si>
  <si>
    <t>RF32</t>
  </si>
  <si>
    <t>Rhizobiales</t>
  </si>
  <si>
    <t>Rhodobacterales</t>
  </si>
  <si>
    <t>Rickettsiales</t>
  </si>
  <si>
    <t>Sphingomonadales</t>
  </si>
  <si>
    <t>Spirobacillales</t>
  </si>
  <si>
    <t>Tremblayales</t>
  </si>
  <si>
    <t>Xanthomonadales</t>
  </si>
  <si>
    <t>[Leptospirales]</t>
  </si>
  <si>
    <t>PL-11B10</t>
  </si>
  <si>
    <t>Spirochaetales</t>
  </si>
  <si>
    <t>Synergistales</t>
  </si>
  <si>
    <t>Acholeplasmatales</t>
  </si>
  <si>
    <t>Anaeroplasmatales</t>
  </si>
  <si>
    <t>ML615J-28</t>
  </si>
  <si>
    <t>Mycoplasmatales</t>
  </si>
  <si>
    <t>RF39</t>
  </si>
  <si>
    <t>[Cerasicoccales]</t>
  </si>
  <si>
    <t>[Pedosphaerales]</t>
  </si>
  <si>
    <t>WCHB1-41</t>
  </si>
  <si>
    <t>Bacterial Phyla</t>
  </si>
  <si>
    <t>Bacterial Order</t>
  </si>
  <si>
    <t>Proportion of Total Microbiome</t>
  </si>
  <si>
    <t>*</t>
  </si>
  <si>
    <t xml:space="preserve">Core </t>
  </si>
  <si>
    <t>L. africana</t>
  </si>
  <si>
    <t>All</t>
  </si>
  <si>
    <t>Af.</t>
  </si>
  <si>
    <t>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</si>
</sst>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sz val="12"/>
      <color theme="1"/>
      <name val="Calibri"/>
      <family val="2"/>
      <scheme val="minor"/>
    </font>
    <font>
      <b/>
      <sz val="11"/>
      <color theme="1"/>
      <name val="Lucida Grande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Lucida Grande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0" fontId="0" fillId="0" borderId="0" xfId="1" applyNumberFormat="1" applyFont="1" applyFill="1"/>
    <xf numFmtId="0" fontId="0" fillId="0" borderId="4" xfId="0" applyFill="1" applyBorder="1"/>
    <xf numFmtId="0" fontId="0" fillId="0" borderId="0" xfId="0" applyFill="1" applyBorder="1"/>
    <xf numFmtId="10" fontId="4" fillId="2" borderId="0" xfId="1" applyNumberFormat="1" applyFont="1" applyFill="1"/>
    <xf numFmtId="0" fontId="1" fillId="0" borderId="0" xfId="0" applyFont="1" applyFill="1" applyAlignment="1">
      <alignment horizontal="right"/>
    </xf>
    <xf numFmtId="0" fontId="0" fillId="0" borderId="6" xfId="0" applyFill="1" applyBorder="1"/>
    <xf numFmtId="0" fontId="0" fillId="0" borderId="7" xfId="0" applyFill="1" applyBorder="1"/>
    <xf numFmtId="10" fontId="0" fillId="0" borderId="5" xfId="0" applyNumberFormat="1" applyFill="1" applyBorder="1" applyAlignment="1">
      <alignment horizontal="center" vertical="center"/>
    </xf>
    <xf numFmtId="10" fontId="0" fillId="0" borderId="4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4" fillId="2" borderId="4" xfId="0" applyNumberFormat="1" applyFont="1" applyFill="1" applyBorder="1" applyAlignment="1">
      <alignment horizontal="center" vertical="center"/>
    </xf>
    <xf numFmtId="10" fontId="4" fillId="2" borderId="0" xfId="0" applyNumberFormat="1" applyFont="1" applyFill="1" applyBorder="1" applyAlignment="1">
      <alignment horizontal="center" vertical="center"/>
    </xf>
    <xf numFmtId="10" fontId="4" fillId="2" borderId="5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3" fillId="2" borderId="0" xfId="0" applyFont="1" applyFill="1" applyAlignment="1">
      <alignment horizontal="left"/>
    </xf>
    <xf numFmtId="10" fontId="4" fillId="2" borderId="0" xfId="1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0" fontId="0" fillId="0" borderId="6" xfId="0" applyNumberFormat="1" applyFill="1" applyBorder="1" applyAlignment="1">
      <alignment horizontal="center" vertical="center"/>
    </xf>
    <xf numFmtId="10" fontId="0" fillId="0" borderId="7" xfId="0" applyNumberFormat="1" applyFill="1" applyBorder="1" applyAlignment="1">
      <alignment horizontal="center" vertical="center"/>
    </xf>
    <xf numFmtId="10" fontId="0" fillId="0" borderId="8" xfId="0" applyNumberForma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0" fontId="0" fillId="0" borderId="9" xfId="0" applyNumberFormat="1" applyFill="1" applyBorder="1" applyAlignment="1">
      <alignment horizontal="center" vertical="center"/>
    </xf>
    <xf numFmtId="10" fontId="0" fillId="0" borderId="1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0" fillId="3" borderId="10" xfId="0" applyFill="1" applyBorder="1"/>
    <xf numFmtId="0" fontId="4" fillId="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2" xfId="0" applyFill="1" applyBorder="1"/>
    <xf numFmtId="0" fontId="4" fillId="0" borderId="3" xfId="0" applyFont="1" applyFill="1" applyBorder="1" applyAlignment="1">
      <alignment horizontal="center" vertical="center"/>
    </xf>
    <xf numFmtId="10" fontId="4" fillId="3" borderId="10" xfId="0" applyNumberFormat="1" applyFont="1" applyFill="1" applyBorder="1" applyAlignment="1">
      <alignment horizontal="center" vertical="center"/>
    </xf>
    <xf numFmtId="10" fontId="4" fillId="3" borderId="11" xfId="0" applyNumberFormat="1" applyFont="1" applyFill="1" applyBorder="1" applyAlignment="1">
      <alignment horizontal="center" vertical="center"/>
    </xf>
    <xf numFmtId="10" fontId="4" fillId="3" borderId="12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10" fontId="6" fillId="0" borderId="2" xfId="0" applyNumberFormat="1" applyFont="1" applyFill="1" applyBorder="1" applyAlignment="1">
      <alignment horizontal="center" vertical="center"/>
    </xf>
    <xf numFmtId="10" fontId="6" fillId="0" borderId="13" xfId="0" applyNumberFormat="1" applyFont="1" applyFill="1" applyBorder="1" applyAlignment="1">
      <alignment horizontal="center" vertical="center"/>
    </xf>
    <xf numFmtId="10" fontId="6" fillId="0" borderId="14" xfId="0" applyNumberFormat="1" applyFont="1" applyFill="1" applyBorder="1" applyAlignment="1">
      <alignment horizontal="center" vertical="center"/>
    </xf>
    <xf numFmtId="10" fontId="4" fillId="2" borderId="10" xfId="0" applyNumberFormat="1" applyFont="1" applyFill="1" applyBorder="1" applyAlignment="1">
      <alignment horizontal="center" vertical="center"/>
    </xf>
    <xf numFmtId="10" fontId="4" fillId="2" borderId="11" xfId="0" applyNumberFormat="1" applyFont="1" applyFill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center" vertical="center"/>
    </xf>
    <xf numFmtId="10" fontId="0" fillId="0" borderId="4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93"/>
  <sheetViews>
    <sheetView tabSelected="1" zoomScale="76" zoomScaleNormal="85" workbookViewId="0">
      <selection activeCell="D15" sqref="D15"/>
    </sheetView>
  </sheetViews>
  <sheetFormatPr baseColWidth="10" defaultColWidth="9.1640625" defaultRowHeight="16" x14ac:dyDescent="0.2"/>
  <cols>
    <col min="1" max="1" width="19" style="7" customWidth="1"/>
    <col min="2" max="2" width="0.5" style="7" customWidth="1"/>
    <col min="3" max="4" width="5.83203125" style="7" customWidth="1"/>
    <col min="5" max="5" width="5.83203125" style="41" customWidth="1"/>
    <col min="6" max="6" width="0.5" style="41" customWidth="1"/>
    <col min="7" max="10" width="9.1640625" style="38" bestFit="1" customWidth="1"/>
    <col min="11" max="11" width="13.33203125" style="38" customWidth="1"/>
    <col min="12" max="15" width="8.5" style="27" bestFit="1" customWidth="1"/>
    <col min="16" max="16" width="12.6640625" style="27" customWidth="1"/>
    <col min="17" max="16384" width="9.1640625" style="7"/>
  </cols>
  <sheetData>
    <row r="1" spans="1:16" ht="20.25" customHeight="1" thickBot="1" x14ac:dyDescent="0.25">
      <c r="A1" s="44" t="s">
        <v>167</v>
      </c>
      <c r="B1" s="45"/>
      <c r="C1" s="80" t="s">
        <v>171</v>
      </c>
      <c r="D1" s="80"/>
      <c r="E1" s="80"/>
      <c r="F1" s="46"/>
      <c r="G1" s="66" t="s">
        <v>169</v>
      </c>
      <c r="H1" s="67"/>
      <c r="I1" s="67"/>
      <c r="J1" s="67"/>
      <c r="K1" s="68"/>
      <c r="L1" s="66" t="s">
        <v>86</v>
      </c>
      <c r="M1" s="67"/>
      <c r="N1" s="67"/>
      <c r="O1" s="67"/>
      <c r="P1" s="68"/>
    </row>
    <row r="2" spans="1:16" ht="23.25" customHeight="1" thickBot="1" x14ac:dyDescent="0.25">
      <c r="A2" s="63" t="s">
        <v>168</v>
      </c>
      <c r="B2" s="64"/>
      <c r="C2" s="78" t="s">
        <v>173</v>
      </c>
      <c r="D2" s="78" t="s">
        <v>174</v>
      </c>
      <c r="E2" s="79" t="s">
        <v>175</v>
      </c>
      <c r="F2" s="65"/>
      <c r="G2" s="69" t="s">
        <v>172</v>
      </c>
      <c r="H2" s="70"/>
      <c r="I2" s="70"/>
      <c r="J2" s="70"/>
      <c r="K2" s="71" t="s">
        <v>88</v>
      </c>
      <c r="L2" s="69" t="s">
        <v>172</v>
      </c>
      <c r="M2" s="70"/>
      <c r="N2" s="70"/>
      <c r="O2" s="70"/>
      <c r="P2" s="71" t="s">
        <v>88</v>
      </c>
    </row>
    <row r="3" spans="1:16" ht="16" customHeight="1" thickBot="1" x14ac:dyDescent="0.25">
      <c r="A3" s="23"/>
      <c r="B3" s="24"/>
      <c r="C3" s="24"/>
      <c r="D3" s="24"/>
      <c r="E3" s="48"/>
      <c r="F3" s="49"/>
      <c r="G3" s="39" t="s">
        <v>89</v>
      </c>
      <c r="H3" s="39" t="s">
        <v>90</v>
      </c>
      <c r="I3" s="39" t="s">
        <v>91</v>
      </c>
      <c r="J3" s="40" t="s">
        <v>92</v>
      </c>
      <c r="K3" s="72"/>
      <c r="L3" s="39" t="s">
        <v>89</v>
      </c>
      <c r="M3" s="39" t="s">
        <v>90</v>
      </c>
      <c r="N3" s="39" t="s">
        <v>91</v>
      </c>
      <c r="O3" s="39" t="s">
        <v>92</v>
      </c>
      <c r="P3" s="72"/>
    </row>
    <row r="4" spans="1:16" x14ac:dyDescent="0.2">
      <c r="A4" s="19"/>
      <c r="B4" s="20"/>
      <c r="C4" s="16"/>
      <c r="D4" s="16"/>
      <c r="F4" s="47"/>
      <c r="G4" s="26"/>
      <c r="H4" s="27"/>
      <c r="I4" s="27"/>
      <c r="J4" s="27"/>
      <c r="K4" s="25"/>
      <c r="L4" s="26"/>
      <c r="P4" s="25"/>
    </row>
    <row r="5" spans="1:16" s="11" customFormat="1" x14ac:dyDescent="0.2">
      <c r="A5" s="50" t="s">
        <v>93</v>
      </c>
      <c r="B5" s="51"/>
      <c r="C5" s="42"/>
      <c r="D5" s="42"/>
      <c r="E5" s="42"/>
      <c r="F5" s="52"/>
      <c r="G5" s="28">
        <v>3.1615790293207683E-3</v>
      </c>
      <c r="H5" s="29">
        <v>1.2314909837267263E-2</v>
      </c>
      <c r="I5" s="29">
        <v>1.9513659561693185E-3</v>
      </c>
      <c r="J5" s="29">
        <v>2.5596139984406948E-3</v>
      </c>
      <c r="K5" s="30">
        <v>1.4611080926298478E-3</v>
      </c>
      <c r="L5" s="28"/>
      <c r="M5" s="29"/>
      <c r="N5" s="29"/>
      <c r="O5" s="29"/>
      <c r="P5" s="30"/>
    </row>
    <row r="6" spans="1:16" x14ac:dyDescent="0.2">
      <c r="A6" s="53" t="s">
        <v>109</v>
      </c>
      <c r="B6" s="54"/>
      <c r="C6" s="82"/>
      <c r="D6" s="82"/>
      <c r="E6" s="82"/>
      <c r="F6" s="55"/>
      <c r="G6" s="26">
        <v>8.8009694606359712E-5</v>
      </c>
      <c r="H6" s="27">
        <v>1.4660606949127694E-4</v>
      </c>
      <c r="I6" s="27">
        <v>1.5010507355148604E-4</v>
      </c>
      <c r="J6" s="27">
        <v>5.737065858573971E-4</v>
      </c>
      <c r="K6" s="25">
        <v>2.9369006887032116E-4</v>
      </c>
      <c r="L6" s="26">
        <v>2.7837259100642397E-2</v>
      </c>
      <c r="M6" s="27">
        <v>1.1904761904761904E-2</v>
      </c>
      <c r="N6" s="27">
        <v>7.6923076923076927E-2</v>
      </c>
      <c r="O6" s="27">
        <v>0.22413793103448276</v>
      </c>
      <c r="P6" s="25">
        <v>0.20100502512562815</v>
      </c>
    </row>
    <row r="7" spans="1:16" x14ac:dyDescent="0.2">
      <c r="A7" s="53" t="s">
        <v>110</v>
      </c>
      <c r="B7" s="54"/>
      <c r="C7" s="43" t="s">
        <v>170</v>
      </c>
      <c r="D7" s="43" t="s">
        <v>170</v>
      </c>
      <c r="E7" s="43" t="s">
        <v>170</v>
      </c>
      <c r="F7" s="55"/>
      <c r="G7" s="26">
        <v>3.0735693347144085E-3</v>
      </c>
      <c r="H7" s="27">
        <v>1.2168303767775985E-2</v>
      </c>
      <c r="I7" s="27">
        <v>1.8012608826178324E-3</v>
      </c>
      <c r="J7" s="27">
        <v>1.9859074125832977E-3</v>
      </c>
      <c r="K7" s="25">
        <v>1.1674180237595266E-3</v>
      </c>
      <c r="L7" s="26">
        <v>0.97216274089935761</v>
      </c>
      <c r="M7" s="27">
        <v>0.98809523809523814</v>
      </c>
      <c r="N7" s="27">
        <v>0.92307692307692313</v>
      </c>
      <c r="O7" s="27">
        <v>0.77586206896551724</v>
      </c>
      <c r="P7" s="25">
        <v>0.79899497487437188</v>
      </c>
    </row>
    <row r="8" spans="1:16" x14ac:dyDescent="0.2">
      <c r="A8" s="53"/>
      <c r="B8" s="54"/>
      <c r="C8" s="43"/>
      <c r="D8" s="43"/>
      <c r="E8" s="43"/>
      <c r="F8" s="55"/>
      <c r="G8" s="26"/>
      <c r="H8" s="27"/>
      <c r="I8" s="27"/>
      <c r="J8" s="27"/>
      <c r="K8" s="25"/>
      <c r="L8" s="26"/>
      <c r="P8" s="25"/>
    </row>
    <row r="9" spans="1:16" s="34" customFormat="1" x14ac:dyDescent="0.2">
      <c r="A9" s="56" t="s">
        <v>94</v>
      </c>
      <c r="B9" s="57"/>
      <c r="C9" s="42"/>
      <c r="D9" s="42"/>
      <c r="E9" s="42"/>
      <c r="F9" s="52"/>
      <c r="G9" s="28">
        <v>6.0252790922815495E-4</v>
      </c>
      <c r="H9" s="29">
        <v>2.0818061867761326E-3</v>
      </c>
      <c r="I9" s="29">
        <v>5.1285900130091061E-4</v>
      </c>
      <c r="J9" s="29">
        <v>6.3254828697097631E-4</v>
      </c>
      <c r="K9" s="30">
        <v>1.1013377582637043E-4</v>
      </c>
      <c r="L9" s="28"/>
      <c r="M9" s="29"/>
      <c r="N9" s="29"/>
      <c r="O9" s="29"/>
      <c r="P9" s="30"/>
    </row>
    <row r="10" spans="1:16" x14ac:dyDescent="0.2">
      <c r="A10" s="53" t="s">
        <v>111</v>
      </c>
      <c r="B10" s="54"/>
      <c r="C10" s="43"/>
      <c r="D10" s="43"/>
      <c r="E10" s="43"/>
      <c r="F10" s="55"/>
      <c r="G10" s="26">
        <v>6.0252790922815495E-4</v>
      </c>
      <c r="H10" s="27">
        <v>2.0818061867761326E-3</v>
      </c>
      <c r="I10" s="27">
        <v>5.1285900130091061E-4</v>
      </c>
      <c r="J10" s="27">
        <v>6.3254828697097631E-4</v>
      </c>
      <c r="K10" s="25">
        <v>1.1013377582637043E-4</v>
      </c>
      <c r="L10" s="26">
        <v>1</v>
      </c>
      <c r="M10" s="27">
        <v>1</v>
      </c>
      <c r="N10" s="27">
        <v>1</v>
      </c>
      <c r="O10" s="27">
        <v>1</v>
      </c>
      <c r="P10" s="25">
        <v>1</v>
      </c>
    </row>
    <row r="11" spans="1:16" x14ac:dyDescent="0.2">
      <c r="A11" s="53"/>
      <c r="B11" s="54"/>
      <c r="C11" s="43"/>
      <c r="D11" s="43"/>
      <c r="E11" s="43"/>
      <c r="F11" s="55"/>
      <c r="G11" s="26"/>
      <c r="H11" s="27"/>
      <c r="I11" s="27"/>
      <c r="J11" s="27"/>
      <c r="K11" s="25"/>
      <c r="L11" s="26"/>
      <c r="P11" s="25"/>
    </row>
    <row r="12" spans="1:16" s="11" customFormat="1" x14ac:dyDescent="0.2">
      <c r="A12" s="50" t="s">
        <v>95</v>
      </c>
      <c r="B12" s="51"/>
      <c r="C12" s="42"/>
      <c r="D12" s="42"/>
      <c r="E12" s="42"/>
      <c r="F12" s="52"/>
      <c r="G12" s="28">
        <v>0.20988958168315155</v>
      </c>
      <c r="H12" s="29">
        <v>0.29098372672628647</v>
      </c>
      <c r="I12" s="29">
        <v>0.2180026018212749</v>
      </c>
      <c r="J12" s="29">
        <v>0.19842892658026742</v>
      </c>
      <c r="K12" s="30">
        <v>0.13647043275231649</v>
      </c>
      <c r="L12" s="28"/>
      <c r="M12" s="29"/>
      <c r="N12" s="29"/>
      <c r="O12" s="29"/>
      <c r="P12" s="30"/>
    </row>
    <row r="13" spans="1:16" x14ac:dyDescent="0.2">
      <c r="A13" s="53" t="s">
        <v>112</v>
      </c>
      <c r="B13" s="54"/>
      <c r="C13" s="43"/>
      <c r="D13" s="43"/>
      <c r="E13" s="43"/>
      <c r="F13" s="55"/>
      <c r="G13" s="26">
        <v>1.3539953016363034E-5</v>
      </c>
      <c r="H13" s="27"/>
      <c r="I13" s="27">
        <v>5.1285900130091061E-4</v>
      </c>
      <c r="J13" s="27">
        <v>2.9420850556789598E-5</v>
      </c>
      <c r="K13" s="25">
        <v>1.292236303029413E-3</v>
      </c>
      <c r="L13" s="26">
        <v>6.4509886140050961E-5</v>
      </c>
      <c r="N13" s="27">
        <v>2.3525361487261877E-3</v>
      </c>
      <c r="O13" s="27">
        <v>1.4826895989324636E-4</v>
      </c>
      <c r="P13" s="25">
        <v>9.4689836982837471E-3</v>
      </c>
    </row>
    <row r="14" spans="1:16" x14ac:dyDescent="0.2">
      <c r="A14" s="53" t="s">
        <v>113</v>
      </c>
      <c r="B14" s="54"/>
      <c r="C14" s="43" t="s">
        <v>170</v>
      </c>
      <c r="D14" s="43" t="s">
        <v>170</v>
      </c>
      <c r="E14" s="43" t="s">
        <v>170</v>
      </c>
      <c r="F14" s="55"/>
      <c r="G14" s="26">
        <v>0.17696041594735668</v>
      </c>
      <c r="H14" s="27">
        <v>0.29048526609001613</v>
      </c>
      <c r="I14" s="27">
        <v>0.12766436505553888</v>
      </c>
      <c r="J14" s="27">
        <v>0.18816104973594786</v>
      </c>
      <c r="K14" s="25">
        <v>9.6991145244423566E-2</v>
      </c>
      <c r="L14" s="26">
        <v>0.84311195690739604</v>
      </c>
      <c r="M14" s="27">
        <v>0.99828698105602576</v>
      </c>
      <c r="N14" s="27">
        <v>0.58560936424145049</v>
      </c>
      <c r="O14" s="27">
        <v>0.94825413299725703</v>
      </c>
      <c r="P14" s="25">
        <v>0.71071178780868349</v>
      </c>
    </row>
    <row r="15" spans="1:16" x14ac:dyDescent="0.2">
      <c r="A15" s="53" t="s">
        <v>114</v>
      </c>
      <c r="B15" s="54"/>
      <c r="C15" s="43"/>
      <c r="D15" s="43"/>
      <c r="E15" s="43"/>
      <c r="F15" s="55"/>
      <c r="G15" s="26"/>
      <c r="H15" s="27"/>
      <c r="I15" s="27">
        <v>1.0382267587311117E-3</v>
      </c>
      <c r="J15" s="27">
        <v>2.2065637917592197E-5</v>
      </c>
      <c r="K15" s="25">
        <v>7.7534178181764783E-3</v>
      </c>
      <c r="L15" s="26"/>
      <c r="N15" s="27">
        <v>4.7624512279091117E-3</v>
      </c>
      <c r="O15" s="27">
        <v>1.1120171991993476E-4</v>
      </c>
      <c r="P15" s="25">
        <v>5.6813902189702482E-2</v>
      </c>
    </row>
    <row r="16" spans="1:16" x14ac:dyDescent="0.2">
      <c r="A16" s="53" t="s">
        <v>115</v>
      </c>
      <c r="B16" s="54"/>
      <c r="C16" s="43" t="s">
        <v>170</v>
      </c>
      <c r="D16" s="43" t="s">
        <v>170</v>
      </c>
      <c r="E16" s="43" t="s">
        <v>170</v>
      </c>
      <c r="F16" s="55"/>
      <c r="G16" s="26">
        <v>3.2786996229123087E-2</v>
      </c>
      <c r="H16" s="27">
        <v>4.9846063627034158E-4</v>
      </c>
      <c r="I16" s="27">
        <v>8.5459821875312716E-2</v>
      </c>
      <c r="J16" s="27">
        <v>1.0047220465143647E-2</v>
      </c>
      <c r="K16" s="25">
        <v>2.6938721567130206E-2</v>
      </c>
      <c r="L16" s="26">
        <v>0.15621068928813342</v>
      </c>
      <c r="M16" s="27">
        <v>1.7130189439742039E-3</v>
      </c>
      <c r="N16" s="27">
        <v>0.39201285288042231</v>
      </c>
      <c r="O16" s="27">
        <v>5.0633849803543629E-2</v>
      </c>
      <c r="P16" s="25">
        <v>0.19739602948297197</v>
      </c>
    </row>
    <row r="17" spans="1:16" x14ac:dyDescent="0.2">
      <c r="A17" s="53" t="s">
        <v>116</v>
      </c>
      <c r="B17" s="54"/>
      <c r="C17" s="43"/>
      <c r="D17" s="43"/>
      <c r="E17" s="43"/>
      <c r="F17" s="55"/>
      <c r="G17" s="26">
        <v>1.286295536554488E-4</v>
      </c>
      <c r="H17" s="27"/>
      <c r="I17" s="27">
        <v>3.3273291303912737E-3</v>
      </c>
      <c r="J17" s="27">
        <v>1.6916989070154019E-4</v>
      </c>
      <c r="K17" s="25">
        <v>3.4949118195568216E-3</v>
      </c>
      <c r="L17" s="26">
        <v>6.128439183304841E-4</v>
      </c>
      <c r="N17" s="27">
        <v>1.5262795501491852E-2</v>
      </c>
      <c r="O17" s="27">
        <v>8.5254651938616649E-4</v>
      </c>
      <c r="P17" s="25">
        <v>2.5609296820358316E-2</v>
      </c>
    </row>
    <row r="18" spans="1:16" x14ac:dyDescent="0.2">
      <c r="A18" s="53"/>
      <c r="B18" s="54"/>
      <c r="C18" s="43"/>
      <c r="D18" s="43"/>
      <c r="E18" s="43"/>
      <c r="F18" s="55"/>
      <c r="G18" s="26"/>
      <c r="H18" s="27"/>
      <c r="I18" s="27"/>
      <c r="J18" s="27"/>
      <c r="K18" s="25"/>
      <c r="L18" s="26"/>
      <c r="P18" s="25"/>
    </row>
    <row r="19" spans="1:16" s="11" customFormat="1" x14ac:dyDescent="0.2">
      <c r="A19" s="50" t="s">
        <v>96</v>
      </c>
      <c r="B19" s="51"/>
      <c r="C19" s="42"/>
      <c r="D19" s="42"/>
      <c r="E19" s="42"/>
      <c r="F19" s="52"/>
      <c r="G19" s="28">
        <v>1.2321357244890361E-3</v>
      </c>
      <c r="H19" s="29">
        <v>9.9692127254068317E-4</v>
      </c>
      <c r="I19" s="29">
        <v>1.7762433703592516E-3</v>
      </c>
      <c r="J19" s="29">
        <v>2.4051545330175494E-3</v>
      </c>
      <c r="K19" s="30">
        <v>9.6183497555030173E-4</v>
      </c>
      <c r="L19" s="28"/>
      <c r="M19" s="29"/>
      <c r="N19" s="29"/>
      <c r="O19" s="29"/>
      <c r="P19" s="30"/>
    </row>
    <row r="20" spans="1:16" x14ac:dyDescent="0.2">
      <c r="A20" s="53" t="s">
        <v>117</v>
      </c>
      <c r="B20" s="54"/>
      <c r="C20" s="43" t="s">
        <v>170</v>
      </c>
      <c r="D20" s="43" t="s">
        <v>170</v>
      </c>
      <c r="E20" s="43"/>
      <c r="F20" s="55"/>
      <c r="G20" s="26">
        <v>1.2321357244890361E-3</v>
      </c>
      <c r="H20" s="27">
        <v>9.9692127254068317E-4</v>
      </c>
      <c r="I20" s="27">
        <v>1.7762433703592516E-3</v>
      </c>
      <c r="J20" s="27">
        <v>2.4051545330175494E-3</v>
      </c>
      <c r="K20" s="25">
        <v>9.6183497555030173E-4</v>
      </c>
      <c r="L20" s="26">
        <v>1</v>
      </c>
      <c r="M20" s="27">
        <v>1</v>
      </c>
      <c r="N20" s="27">
        <v>1</v>
      </c>
      <c r="O20" s="27">
        <v>1</v>
      </c>
      <c r="P20" s="25">
        <v>1</v>
      </c>
    </row>
    <row r="21" spans="1:16" x14ac:dyDescent="0.2">
      <c r="A21" s="53"/>
      <c r="B21" s="54"/>
      <c r="C21" s="43"/>
      <c r="D21" s="43"/>
      <c r="E21" s="43"/>
      <c r="F21" s="55"/>
      <c r="G21" s="26"/>
      <c r="H21" s="27"/>
      <c r="I21" s="27"/>
      <c r="J21" s="27"/>
      <c r="K21" s="25"/>
      <c r="L21" s="26"/>
      <c r="P21" s="25"/>
    </row>
    <row r="22" spans="1:16" s="11" customFormat="1" x14ac:dyDescent="0.2">
      <c r="A22" s="50" t="s">
        <v>97</v>
      </c>
      <c r="B22" s="51"/>
      <c r="C22" s="42"/>
      <c r="D22" s="42"/>
      <c r="E22" s="42"/>
      <c r="F22" s="52"/>
      <c r="G22" s="28">
        <v>2.7283005327971514E-3</v>
      </c>
      <c r="H22" s="29">
        <v>3.0494062454185602E-3</v>
      </c>
      <c r="I22" s="29">
        <v>1.638647052937056E-3</v>
      </c>
      <c r="J22" s="29">
        <v>5.1927801232733639E-3</v>
      </c>
      <c r="K22" s="30">
        <v>5.5066887913185212E-3</v>
      </c>
      <c r="L22" s="28"/>
      <c r="M22" s="29"/>
      <c r="N22" s="29"/>
      <c r="O22" s="29"/>
      <c r="P22" s="30"/>
    </row>
    <row r="23" spans="1:16" x14ac:dyDescent="0.2">
      <c r="A23" s="53" t="s">
        <v>118</v>
      </c>
      <c r="B23" s="54"/>
      <c r="C23" s="43"/>
      <c r="D23" s="43"/>
      <c r="E23" s="43" t="s">
        <v>170</v>
      </c>
      <c r="F23" s="55"/>
      <c r="G23" s="26">
        <v>7.3115746288360381E-4</v>
      </c>
      <c r="H23" s="27">
        <v>1.6126667644040464E-3</v>
      </c>
      <c r="I23" s="27">
        <v>3.1271890323226261E-4</v>
      </c>
      <c r="J23" s="27">
        <v>7.1345562600214768E-4</v>
      </c>
      <c r="K23" s="25">
        <v>2.812082409433325E-3</v>
      </c>
      <c r="L23" s="26">
        <v>0.26799007444168732</v>
      </c>
      <c r="M23" s="27">
        <v>0.52884615384615385</v>
      </c>
      <c r="N23" s="27">
        <v>0.19083969465648856</v>
      </c>
      <c r="O23" s="27">
        <v>0.13739376770538245</v>
      </c>
      <c r="P23" s="25">
        <v>0.51066666666666671</v>
      </c>
    </row>
    <row r="24" spans="1:16" x14ac:dyDescent="0.2">
      <c r="A24" s="53" t="s">
        <v>119</v>
      </c>
      <c r="B24" s="54"/>
      <c r="C24" s="43" t="s">
        <v>170</v>
      </c>
      <c r="D24" s="43" t="s">
        <v>170</v>
      </c>
      <c r="E24" s="43"/>
      <c r="F24" s="55"/>
      <c r="G24" s="26">
        <v>1.9971430699135474E-3</v>
      </c>
      <c r="H24" s="27">
        <v>1.4367394810145141E-3</v>
      </c>
      <c r="I24" s="27">
        <v>1.3259281497047934E-3</v>
      </c>
      <c r="J24" s="27">
        <v>4.4793244972712162E-3</v>
      </c>
      <c r="K24" s="25">
        <v>2.6946063818851966E-3</v>
      </c>
      <c r="L24" s="26">
        <v>0.73200992555831268</v>
      </c>
      <c r="M24" s="27">
        <v>0.47115384615384615</v>
      </c>
      <c r="N24" s="27">
        <v>0.80916030534351147</v>
      </c>
      <c r="O24" s="27">
        <v>0.86260623229461753</v>
      </c>
      <c r="P24" s="25">
        <v>0.48933333333333334</v>
      </c>
    </row>
    <row r="25" spans="1:16" x14ac:dyDescent="0.2">
      <c r="A25" s="53"/>
      <c r="B25" s="54"/>
      <c r="C25" s="43"/>
      <c r="D25" s="43"/>
      <c r="E25" s="43"/>
      <c r="F25" s="55"/>
      <c r="G25" s="26"/>
      <c r="H25" s="27"/>
      <c r="I25" s="27"/>
      <c r="J25" s="27"/>
      <c r="K25" s="25"/>
      <c r="L25" s="26"/>
      <c r="P25" s="25"/>
    </row>
    <row r="26" spans="1:16" s="11" customFormat="1" x14ac:dyDescent="0.2">
      <c r="A26" s="56" t="s">
        <v>98</v>
      </c>
      <c r="B26" s="57"/>
      <c r="C26" s="42"/>
      <c r="D26" s="42"/>
      <c r="E26" s="42"/>
      <c r="F26" s="52"/>
      <c r="G26" s="28">
        <v>4.0619859049089098E-5</v>
      </c>
      <c r="H26" s="29">
        <v>5.8642427796510773E-5</v>
      </c>
      <c r="I26" s="29">
        <v>2.5017512258581007E-5</v>
      </c>
      <c r="J26" s="29">
        <v>7.3552126391973994E-6</v>
      </c>
      <c r="K26" s="30">
        <v>3.6711258608790145E-5</v>
      </c>
      <c r="L26" s="28"/>
      <c r="M26" s="29"/>
      <c r="N26" s="29"/>
      <c r="O26" s="29"/>
      <c r="P26" s="30"/>
    </row>
    <row r="27" spans="1:16" x14ac:dyDescent="0.2">
      <c r="A27" s="53" t="s">
        <v>120</v>
      </c>
      <c r="B27" s="54"/>
      <c r="C27" s="43"/>
      <c r="D27" s="43"/>
      <c r="E27" s="43"/>
      <c r="F27" s="55"/>
      <c r="G27" s="26">
        <v>4.0619859049089098E-5</v>
      </c>
      <c r="H27" s="27">
        <v>5.8642427796510773E-5</v>
      </c>
      <c r="I27" s="27">
        <v>2.5017512258581007E-5</v>
      </c>
      <c r="J27" s="27">
        <v>7.3552126391973994E-6</v>
      </c>
      <c r="K27" s="25">
        <v>3.6711258608790145E-5</v>
      </c>
      <c r="L27" s="26">
        <v>1</v>
      </c>
      <c r="M27" s="27">
        <v>1</v>
      </c>
      <c r="N27" s="27">
        <v>1</v>
      </c>
      <c r="O27" s="27">
        <v>1</v>
      </c>
      <c r="P27" s="25">
        <v>1</v>
      </c>
    </row>
    <row r="28" spans="1:16" x14ac:dyDescent="0.2">
      <c r="A28" s="53"/>
      <c r="B28" s="54"/>
      <c r="C28" s="43"/>
      <c r="D28" s="43"/>
      <c r="E28" s="43"/>
      <c r="F28" s="55"/>
      <c r="G28" s="26"/>
      <c r="H28" s="27"/>
      <c r="I28" s="27"/>
      <c r="J28" s="27"/>
      <c r="K28" s="25"/>
      <c r="L28" s="26"/>
      <c r="P28" s="25"/>
    </row>
    <row r="29" spans="1:16" s="11" customFormat="1" x14ac:dyDescent="0.2">
      <c r="A29" s="50" t="s">
        <v>99</v>
      </c>
      <c r="B29" s="51"/>
      <c r="C29" s="42"/>
      <c r="D29" s="42"/>
      <c r="E29" s="42"/>
      <c r="F29" s="52"/>
      <c r="G29" s="28">
        <v>9.3019477222414035E-3</v>
      </c>
      <c r="H29" s="29">
        <v>2.7444656208767043E-2</v>
      </c>
      <c r="I29" s="29">
        <v>3.2272590813569499E-3</v>
      </c>
      <c r="J29" s="29">
        <v>9.5323555803998299E-3</v>
      </c>
      <c r="K29" s="30">
        <v>6.6594223116345323E-3</v>
      </c>
      <c r="L29" s="28"/>
      <c r="M29" s="29"/>
      <c r="N29" s="29"/>
      <c r="O29" s="29"/>
      <c r="P29" s="30"/>
    </row>
    <row r="30" spans="1:16" x14ac:dyDescent="0.2">
      <c r="A30" s="53" t="s">
        <v>121</v>
      </c>
      <c r="B30" s="54"/>
      <c r="C30" s="43"/>
      <c r="D30" s="43"/>
      <c r="E30" s="43"/>
      <c r="F30" s="55"/>
      <c r="G30" s="26">
        <v>2.2544021772244452E-3</v>
      </c>
      <c r="H30" s="27">
        <v>9.5000733030347461E-3</v>
      </c>
      <c r="I30" s="27">
        <v>1.2008405884118883E-3</v>
      </c>
      <c r="J30" s="27">
        <v>2.6772974006678534E-3</v>
      </c>
      <c r="K30" s="25">
        <v>1.1600757720377686E-3</v>
      </c>
      <c r="L30" s="26">
        <v>0.2423580786026201</v>
      </c>
      <c r="M30" s="27">
        <v>0.34615384615384615</v>
      </c>
      <c r="N30" s="27">
        <v>0.37209302325581395</v>
      </c>
      <c r="O30" s="27">
        <v>0.28086419753086422</v>
      </c>
      <c r="P30" s="25">
        <v>0.17420066152149946</v>
      </c>
    </row>
    <row r="31" spans="1:16" x14ac:dyDescent="0.2">
      <c r="A31" s="53" t="s">
        <v>122</v>
      </c>
      <c r="B31" s="54"/>
      <c r="C31" s="43"/>
      <c r="D31" s="43"/>
      <c r="E31" s="43"/>
      <c r="F31" s="55"/>
      <c r="G31" s="26">
        <v>2.0106830229299102E-3</v>
      </c>
      <c r="H31" s="27">
        <v>3.2839759566046034E-3</v>
      </c>
      <c r="I31" s="27">
        <v>1.0382267587311117E-3</v>
      </c>
      <c r="J31" s="27">
        <v>6.1783786169258153E-4</v>
      </c>
      <c r="K31" s="25">
        <v>7.3422517217580291E-5</v>
      </c>
      <c r="L31" s="26">
        <v>0.21615720524017468</v>
      </c>
      <c r="M31" s="27">
        <v>0.11965811965811966</v>
      </c>
      <c r="N31" s="27">
        <v>0.32170542635658916</v>
      </c>
      <c r="O31" s="27">
        <v>6.4814814814814811E-2</v>
      </c>
      <c r="P31" s="25">
        <v>1.1025358324145534E-2</v>
      </c>
    </row>
    <row r="32" spans="1:16" x14ac:dyDescent="0.2">
      <c r="A32" s="53" t="s">
        <v>123</v>
      </c>
      <c r="B32" s="54"/>
      <c r="C32" s="43" t="s">
        <v>170</v>
      </c>
      <c r="D32" s="43" t="s">
        <v>170</v>
      </c>
      <c r="E32" s="43"/>
      <c r="F32" s="55"/>
      <c r="G32" s="26">
        <v>5.0368625220870485E-3</v>
      </c>
      <c r="H32" s="27">
        <v>1.4660606949127694E-2</v>
      </c>
      <c r="I32" s="27">
        <v>9.8819173421394986E-4</v>
      </c>
      <c r="J32" s="27">
        <v>6.2372203180393942E-3</v>
      </c>
      <c r="K32" s="25">
        <v>5.4259240223791831E-3</v>
      </c>
      <c r="L32" s="26">
        <v>0.54148471615720528</v>
      </c>
      <c r="M32" s="27">
        <v>0.53418803418803418</v>
      </c>
      <c r="N32" s="27">
        <v>0.30620155038759689</v>
      </c>
      <c r="O32" s="27">
        <v>0.65432098765432101</v>
      </c>
      <c r="P32" s="25">
        <v>0.81477398015435498</v>
      </c>
    </row>
    <row r="33" spans="1:21" x14ac:dyDescent="0.2">
      <c r="A33" s="53"/>
      <c r="B33" s="54"/>
      <c r="C33" s="43"/>
      <c r="D33" s="43"/>
      <c r="E33" s="43"/>
      <c r="F33" s="55"/>
      <c r="G33" s="26"/>
      <c r="H33" s="27"/>
      <c r="I33" s="27"/>
      <c r="J33" s="27"/>
      <c r="K33" s="25"/>
      <c r="L33" s="26"/>
      <c r="P33" s="25"/>
    </row>
    <row r="34" spans="1:21" s="11" customFormat="1" x14ac:dyDescent="0.2">
      <c r="A34" s="56" t="s">
        <v>100</v>
      </c>
      <c r="B34" s="57"/>
      <c r="C34" s="42"/>
      <c r="D34" s="42"/>
      <c r="E34" s="42"/>
      <c r="F34" s="52"/>
      <c r="G34" s="28">
        <v>5.0774823811361371E-4</v>
      </c>
      <c r="H34" s="29">
        <v>4.9846063627034158E-4</v>
      </c>
      <c r="I34" s="29">
        <v>1.0007004903432403E-4</v>
      </c>
      <c r="J34" s="29">
        <v>2.1550773032848378E-3</v>
      </c>
      <c r="K34" s="30">
        <v>3.6711258608790141E-4</v>
      </c>
      <c r="L34" s="28"/>
      <c r="M34" s="29"/>
      <c r="N34" s="29"/>
      <c r="O34" s="29"/>
      <c r="P34" s="30"/>
    </row>
    <row r="35" spans="1:21" x14ac:dyDescent="0.2">
      <c r="A35" s="53" t="s">
        <v>124</v>
      </c>
      <c r="B35" s="54"/>
      <c r="C35" s="43"/>
      <c r="D35" s="43"/>
      <c r="E35" s="43"/>
      <c r="F35" s="55"/>
      <c r="G35" s="26">
        <v>5.0774823811361371E-4</v>
      </c>
      <c r="H35" s="27">
        <v>4.9846063627034158E-4</v>
      </c>
      <c r="I35" s="27">
        <v>1.0007004903432403E-4</v>
      </c>
      <c r="J35" s="27">
        <v>2.1550773032848378E-3</v>
      </c>
      <c r="K35" s="25">
        <v>3.6711258608790141E-4</v>
      </c>
      <c r="L35" s="26">
        <v>1</v>
      </c>
      <c r="M35" s="27">
        <v>1</v>
      </c>
      <c r="N35" s="27">
        <v>1</v>
      </c>
      <c r="O35" s="27">
        <v>1</v>
      </c>
      <c r="P35" s="25">
        <v>1</v>
      </c>
    </row>
    <row r="36" spans="1:21" x14ac:dyDescent="0.2">
      <c r="A36" s="53"/>
      <c r="B36" s="54"/>
      <c r="C36" s="43"/>
      <c r="D36" s="43"/>
      <c r="E36" s="43"/>
      <c r="F36" s="55"/>
      <c r="G36" s="26"/>
      <c r="H36" s="27"/>
      <c r="I36" s="27"/>
      <c r="J36" s="27"/>
      <c r="K36" s="25"/>
      <c r="L36" s="26"/>
      <c r="P36" s="25"/>
    </row>
    <row r="37" spans="1:21" s="11" customFormat="1" x14ac:dyDescent="0.2">
      <c r="A37" s="50" t="s">
        <v>101</v>
      </c>
      <c r="B37" s="51"/>
      <c r="C37" s="42"/>
      <c r="D37" s="42"/>
      <c r="E37" s="42"/>
      <c r="F37" s="52"/>
      <c r="G37" s="28">
        <v>0.46884118312109457</v>
      </c>
      <c r="H37" s="29">
        <v>0.3267262864682598</v>
      </c>
      <c r="I37" s="29">
        <v>0.45092814970479334</v>
      </c>
      <c r="J37" s="29">
        <v>0.46930669765662925</v>
      </c>
      <c r="K37" s="30">
        <v>0.16542093129120838</v>
      </c>
      <c r="L37" s="28"/>
      <c r="M37" s="29"/>
      <c r="N37" s="29"/>
      <c r="O37" s="29"/>
      <c r="P37" s="30"/>
    </row>
    <row r="38" spans="1:21" x14ac:dyDescent="0.2">
      <c r="A38" s="53" t="s">
        <v>125</v>
      </c>
      <c r="B38" s="54"/>
      <c r="C38" s="81" t="s">
        <v>170</v>
      </c>
      <c r="D38" s="81" t="s">
        <v>170</v>
      </c>
      <c r="E38" s="81" t="s">
        <v>170</v>
      </c>
      <c r="F38" s="58"/>
      <c r="G38" s="26">
        <v>0.18416367095206179</v>
      </c>
      <c r="H38" s="27">
        <v>6.7262864682597859E-2</v>
      </c>
      <c r="I38" s="27">
        <v>0.28887721404983491</v>
      </c>
      <c r="J38" s="27">
        <v>0.22239220935877257</v>
      </c>
      <c r="K38" s="25">
        <v>3.0294130603973627E-2</v>
      </c>
      <c r="L38" s="26">
        <v>0.39280608782291021</v>
      </c>
      <c r="M38" s="27">
        <v>0.20586915552364712</v>
      </c>
      <c r="N38" s="27">
        <v>0.64062803406474522</v>
      </c>
      <c r="O38" s="27">
        <v>0.47387393035137759</v>
      </c>
      <c r="P38" s="25">
        <v>0.18313359964491788</v>
      </c>
    </row>
    <row r="39" spans="1:21" x14ac:dyDescent="0.2">
      <c r="A39" s="53" t="s">
        <v>126</v>
      </c>
      <c r="B39" s="54"/>
      <c r="C39" s="43" t="s">
        <v>170</v>
      </c>
      <c r="D39" s="43" t="s">
        <v>170</v>
      </c>
      <c r="E39" s="43" t="s">
        <v>170</v>
      </c>
      <c r="F39" s="55"/>
      <c r="G39" s="26">
        <v>0.2703793217837534</v>
      </c>
      <c r="H39" s="27">
        <v>0.24066852367688021</v>
      </c>
      <c r="I39" s="27">
        <v>0.14832883018112678</v>
      </c>
      <c r="J39" s="27">
        <v>0.22795275011400579</v>
      </c>
      <c r="K39" s="25">
        <v>0.12083143658497188</v>
      </c>
      <c r="L39" s="26">
        <v>0.57669703839544861</v>
      </c>
      <c r="M39" s="27">
        <v>0.73660594094947496</v>
      </c>
      <c r="N39" s="27">
        <v>0.3289411634164609</v>
      </c>
      <c r="O39" s="27">
        <v>0.4857223458608908</v>
      </c>
      <c r="P39" s="25">
        <v>0.73044829116733245</v>
      </c>
    </row>
    <row r="40" spans="1:21" x14ac:dyDescent="0.2">
      <c r="A40" s="53" t="s">
        <v>127</v>
      </c>
      <c r="B40" s="54"/>
      <c r="C40" s="43" t="s">
        <v>170</v>
      </c>
      <c r="D40" s="43" t="s">
        <v>170</v>
      </c>
      <c r="E40" s="43" t="s">
        <v>170</v>
      </c>
      <c r="F40" s="55"/>
      <c r="G40" s="26">
        <v>1.335039367413395E-2</v>
      </c>
      <c r="H40" s="27">
        <v>1.2432194692860284E-2</v>
      </c>
      <c r="I40" s="27">
        <v>1.169568698088662E-2</v>
      </c>
      <c r="J40" s="27">
        <v>1.5938745789140764E-2</v>
      </c>
      <c r="K40" s="25">
        <v>1.4236626088488817E-2</v>
      </c>
      <c r="L40" s="26">
        <v>2.8475300708994556E-2</v>
      </c>
      <c r="M40" s="27">
        <v>3.8050794220586916E-2</v>
      </c>
      <c r="N40" s="27">
        <v>2.5936919193320203E-2</v>
      </c>
      <c r="O40" s="27">
        <v>3.3962323292480334E-2</v>
      </c>
      <c r="P40" s="25">
        <v>8.6063027075011095E-2</v>
      </c>
    </row>
    <row r="41" spans="1:21" x14ac:dyDescent="0.2">
      <c r="A41" s="53" t="s">
        <v>128</v>
      </c>
      <c r="B41" s="54"/>
      <c r="C41" s="81"/>
      <c r="D41" s="81"/>
      <c r="E41" s="81"/>
      <c r="F41" s="58"/>
      <c r="G41" s="26">
        <v>9.477967111454123E-4</v>
      </c>
      <c r="H41" s="27">
        <v>6.3627034159214188E-3</v>
      </c>
      <c r="I41" s="27">
        <v>2.0264184929450614E-3</v>
      </c>
      <c r="J41" s="27">
        <v>3.0229923947101313E-3</v>
      </c>
      <c r="K41" s="25">
        <v>5.8738013774064231E-5</v>
      </c>
      <c r="L41" s="26">
        <v>2.0215730726466721E-3</v>
      </c>
      <c r="M41" s="27">
        <v>1.9474109306290944E-2</v>
      </c>
      <c r="N41" s="27">
        <v>4.4938833254736608E-3</v>
      </c>
      <c r="O41" s="27">
        <v>6.4414004952512306E-3</v>
      </c>
      <c r="P41" s="25">
        <v>3.5508211273857081E-4</v>
      </c>
    </row>
    <row r="42" spans="1:21" x14ac:dyDescent="0.2">
      <c r="A42" s="53"/>
      <c r="B42" s="54"/>
      <c r="C42" s="43"/>
      <c r="D42" s="43"/>
      <c r="E42" s="43"/>
      <c r="F42" s="55"/>
      <c r="G42" s="26"/>
      <c r="H42" s="27"/>
      <c r="I42" s="27"/>
      <c r="J42" s="27"/>
      <c r="K42" s="25"/>
      <c r="L42" s="26"/>
      <c r="P42" s="25"/>
    </row>
    <row r="43" spans="1:21" s="11" customFormat="1" x14ac:dyDescent="0.2">
      <c r="A43" s="50" t="s">
        <v>102</v>
      </c>
      <c r="B43" s="51"/>
      <c r="C43" s="42"/>
      <c r="D43" s="42"/>
      <c r="E43" s="42"/>
      <c r="F43" s="52"/>
      <c r="G43" s="28">
        <v>9.1056184035041392E-3</v>
      </c>
      <c r="H43" s="29">
        <v>1.5334994868787567E-2</v>
      </c>
      <c r="I43" s="29">
        <v>4.5281697188031622E-3</v>
      </c>
      <c r="J43" s="29">
        <v>1.5872548875387988E-2</v>
      </c>
      <c r="K43" s="30">
        <v>3.2496806120501036E-2</v>
      </c>
      <c r="L43" s="28"/>
      <c r="M43" s="29"/>
      <c r="N43" s="29"/>
      <c r="O43" s="29"/>
      <c r="P43" s="30"/>
    </row>
    <row r="44" spans="1:21" x14ac:dyDescent="0.2">
      <c r="A44" s="53" t="s">
        <v>129</v>
      </c>
      <c r="B44" s="54"/>
      <c r="C44" s="43" t="s">
        <v>170</v>
      </c>
      <c r="D44" s="43" t="s">
        <v>170</v>
      </c>
      <c r="E44" s="43" t="s">
        <v>170</v>
      </c>
      <c r="F44" s="55"/>
      <c r="G44" s="26">
        <v>8.733269695554156E-3</v>
      </c>
      <c r="H44" s="27">
        <v>1.4514000879636417E-2</v>
      </c>
      <c r="I44" s="27">
        <v>4.4030821575102574E-3</v>
      </c>
      <c r="J44" s="27">
        <v>1.5475367392871328E-2</v>
      </c>
      <c r="K44" s="25">
        <v>3.2107666779247861E-2</v>
      </c>
      <c r="L44" s="26">
        <v>0.95910780669144979</v>
      </c>
      <c r="M44" s="27">
        <v>0.94646271510516256</v>
      </c>
      <c r="N44" s="27">
        <v>0.97237569060773477</v>
      </c>
      <c r="O44" s="27">
        <v>0.97497683039851712</v>
      </c>
      <c r="P44" s="25">
        <v>0.98802530501581565</v>
      </c>
      <c r="U44" s="11"/>
    </row>
    <row r="45" spans="1:21" x14ac:dyDescent="0.2">
      <c r="A45" s="53" t="s">
        <v>130</v>
      </c>
      <c r="B45" s="54"/>
      <c r="C45" s="43"/>
      <c r="D45" s="43"/>
      <c r="E45" s="43"/>
      <c r="F45" s="55"/>
      <c r="G45" s="26">
        <v>3.7234870794998341E-4</v>
      </c>
      <c r="H45" s="27">
        <v>8.2099398915115086E-4</v>
      </c>
      <c r="I45" s="27">
        <v>1.2508756129290502E-4</v>
      </c>
      <c r="J45" s="27">
        <v>3.9718148251665958E-4</v>
      </c>
      <c r="K45" s="25">
        <v>3.891393412531755E-4</v>
      </c>
      <c r="L45" s="26">
        <v>4.0892193308550186E-2</v>
      </c>
      <c r="M45" s="27">
        <v>5.3537284894837479E-2</v>
      </c>
      <c r="N45" s="27">
        <v>2.7624309392265192E-2</v>
      </c>
      <c r="O45" s="27">
        <v>2.5023169601482854E-2</v>
      </c>
      <c r="P45" s="25">
        <v>1.1974694984184365E-2</v>
      </c>
    </row>
    <row r="46" spans="1:21" x14ac:dyDescent="0.2">
      <c r="A46" s="53"/>
      <c r="B46" s="54"/>
      <c r="C46" s="43"/>
      <c r="D46" s="43"/>
      <c r="E46" s="43"/>
      <c r="F46" s="55"/>
      <c r="G46" s="26"/>
      <c r="H46" s="27"/>
      <c r="I46" s="27"/>
      <c r="J46" s="27"/>
      <c r="K46" s="25"/>
      <c r="L46" s="26"/>
      <c r="P46" s="25"/>
    </row>
    <row r="47" spans="1:21" s="11" customFormat="1" x14ac:dyDescent="0.2">
      <c r="A47" s="50" t="s">
        <v>103</v>
      </c>
      <c r="B47" s="51"/>
      <c r="C47" s="42"/>
      <c r="D47" s="42"/>
      <c r="E47" s="42"/>
      <c r="F47" s="52"/>
      <c r="G47" s="28">
        <v>5.2128819112997682E-4</v>
      </c>
      <c r="H47" s="29">
        <v>4.9846063627034158E-4</v>
      </c>
      <c r="I47" s="29">
        <v>5.628940258180727E-4</v>
      </c>
      <c r="J47" s="29">
        <v>1.6107915679842305E-3</v>
      </c>
      <c r="K47" s="30">
        <v>6.0940689290591636E-4</v>
      </c>
      <c r="L47" s="28"/>
      <c r="M47" s="29"/>
      <c r="N47" s="29"/>
      <c r="O47" s="29"/>
      <c r="P47" s="30"/>
    </row>
    <row r="48" spans="1:21" x14ac:dyDescent="0.2">
      <c r="A48" s="53" t="s">
        <v>131</v>
      </c>
      <c r="B48" s="54"/>
      <c r="C48" s="43"/>
      <c r="D48" s="43"/>
      <c r="E48" s="43"/>
      <c r="F48" s="55"/>
      <c r="G48" s="26"/>
      <c r="H48" s="27"/>
      <c r="I48" s="27">
        <v>1.2508756129290503E-5</v>
      </c>
      <c r="J48" s="27"/>
      <c r="K48" s="25"/>
      <c r="L48" s="26"/>
      <c r="N48" s="27">
        <v>2.2222222222222223E-2</v>
      </c>
      <c r="P48" s="25"/>
    </row>
    <row r="49" spans="1:16" x14ac:dyDescent="0.2">
      <c r="A49" s="53" t="s">
        <v>132</v>
      </c>
      <c r="B49" s="54"/>
      <c r="C49" s="43"/>
      <c r="D49" s="43"/>
      <c r="E49" s="43"/>
      <c r="F49" s="55"/>
      <c r="G49" s="26">
        <v>5.2128819112997682E-4</v>
      </c>
      <c r="H49" s="27">
        <v>4.9846063627034158E-4</v>
      </c>
      <c r="I49" s="27">
        <v>5.5038526968878218E-4</v>
      </c>
      <c r="J49" s="27">
        <v>1.6107915679842305E-3</v>
      </c>
      <c r="K49" s="25">
        <v>6.0940689290591636E-4</v>
      </c>
      <c r="L49" s="26">
        <v>1</v>
      </c>
      <c r="M49" s="27">
        <v>1</v>
      </c>
      <c r="N49" s="27">
        <v>0.97777777777777775</v>
      </c>
      <c r="O49" s="27">
        <v>1</v>
      </c>
      <c r="P49" s="25">
        <v>1</v>
      </c>
    </row>
    <row r="50" spans="1:16" x14ac:dyDescent="0.2">
      <c r="A50" s="53"/>
      <c r="B50" s="54"/>
      <c r="C50" s="43"/>
      <c r="D50" s="43"/>
      <c r="E50" s="43"/>
      <c r="F50" s="55"/>
      <c r="G50" s="26"/>
      <c r="H50" s="27"/>
      <c r="I50" s="27"/>
      <c r="J50" s="27"/>
      <c r="K50" s="25"/>
      <c r="L50" s="26"/>
      <c r="P50" s="25"/>
    </row>
    <row r="51" spans="1:16" s="11" customFormat="1" x14ac:dyDescent="0.2">
      <c r="A51" s="50" t="s">
        <v>104</v>
      </c>
      <c r="B51" s="51"/>
      <c r="C51" s="42"/>
      <c r="D51" s="42"/>
      <c r="E51" s="42"/>
      <c r="F51" s="52"/>
      <c r="G51" s="28">
        <v>0.17963455666808836</v>
      </c>
      <c r="H51" s="29">
        <v>0.16874358598445977</v>
      </c>
      <c r="I51" s="29">
        <v>0.24259481637146002</v>
      </c>
      <c r="J51" s="29">
        <v>0.18418923491078126</v>
      </c>
      <c r="K51" s="30">
        <v>0.5279519523047328</v>
      </c>
      <c r="L51" s="28"/>
      <c r="M51" s="29"/>
      <c r="N51" s="29"/>
      <c r="O51" s="29"/>
      <c r="P51" s="30"/>
    </row>
    <row r="52" spans="1:16" x14ac:dyDescent="0.2">
      <c r="A52" s="53" t="s">
        <v>133</v>
      </c>
      <c r="B52" s="54"/>
      <c r="C52" s="43"/>
      <c r="D52" s="43"/>
      <c r="E52" s="43"/>
      <c r="F52" s="55"/>
      <c r="G52" s="26">
        <v>1.3539953016363034E-5</v>
      </c>
      <c r="H52" s="27">
        <v>2.9321213898255386E-5</v>
      </c>
      <c r="I52" s="27">
        <v>1.2508756129290503E-5</v>
      </c>
      <c r="J52" s="27">
        <v>1.7652510334073757E-4</v>
      </c>
      <c r="K52" s="25">
        <v>9.5449272382854377E-5</v>
      </c>
      <c r="L52" s="26">
        <v>7.5374990578126172E-5</v>
      </c>
      <c r="M52" s="27">
        <v>1.7376194613379669E-4</v>
      </c>
      <c r="N52" s="27">
        <v>5.1562338867691041E-5</v>
      </c>
      <c r="O52" s="27">
        <v>9.5838990495966778E-4</v>
      </c>
      <c r="P52" s="25">
        <v>1.8079158901899701E-4</v>
      </c>
    </row>
    <row r="53" spans="1:16" x14ac:dyDescent="0.2">
      <c r="A53" s="53" t="s">
        <v>134</v>
      </c>
      <c r="B53" s="54"/>
      <c r="C53" s="43"/>
      <c r="D53" s="43"/>
      <c r="E53" s="43"/>
      <c r="F53" s="55"/>
      <c r="G53" s="26"/>
      <c r="H53" s="27"/>
      <c r="I53" s="27">
        <v>1.2508756129290503E-5</v>
      </c>
      <c r="J53" s="27">
        <v>1.4710425278394799E-5</v>
      </c>
      <c r="K53" s="25">
        <v>2.9369006887032116E-4</v>
      </c>
      <c r="L53" s="26"/>
      <c r="N53" s="27">
        <v>5.1562338867691041E-5</v>
      </c>
      <c r="O53" s="27">
        <v>7.9865825413305653E-5</v>
      </c>
      <c r="P53" s="25">
        <v>5.5628181236614467E-4</v>
      </c>
    </row>
    <row r="54" spans="1:16" x14ac:dyDescent="0.2">
      <c r="A54" s="53" t="s">
        <v>135</v>
      </c>
      <c r="B54" s="54"/>
      <c r="C54" s="43"/>
      <c r="D54" s="43"/>
      <c r="E54" s="43"/>
      <c r="F54" s="55"/>
      <c r="G54" s="26"/>
      <c r="H54" s="27"/>
      <c r="I54" s="27">
        <v>1.2508756129290503E-5</v>
      </c>
      <c r="J54" s="27"/>
      <c r="K54" s="25">
        <v>1.4684503443516058E-4</v>
      </c>
      <c r="L54" s="26"/>
      <c r="N54" s="27">
        <v>5.1562338867691041E-5</v>
      </c>
      <c r="P54" s="25">
        <v>2.7814090618307234E-4</v>
      </c>
    </row>
    <row r="55" spans="1:16" x14ac:dyDescent="0.2">
      <c r="A55" s="53" t="s">
        <v>136</v>
      </c>
      <c r="B55" s="54"/>
      <c r="C55" s="43" t="s">
        <v>170</v>
      </c>
      <c r="D55" s="43" t="s">
        <v>170</v>
      </c>
      <c r="E55" s="43" t="s">
        <v>170</v>
      </c>
      <c r="F55" s="55"/>
      <c r="G55" s="26">
        <v>4.0755258579252733E-3</v>
      </c>
      <c r="H55" s="27">
        <v>3.4305820260958804E-3</v>
      </c>
      <c r="I55" s="27">
        <v>3.3886220354247973E-2</v>
      </c>
      <c r="J55" s="27">
        <v>7.1566218979390696E-3</v>
      </c>
      <c r="K55" s="25">
        <v>2.4552489757558849E-2</v>
      </c>
      <c r="L55" s="26">
        <v>2.2687872164015979E-2</v>
      </c>
      <c r="M55" s="27">
        <v>2.0330147697654215E-2</v>
      </c>
      <c r="N55" s="27">
        <v>0.13968237599257502</v>
      </c>
      <c r="O55" s="27">
        <v>3.8854724063573196E-2</v>
      </c>
      <c r="P55" s="25">
        <v>4.6505159513809693E-2</v>
      </c>
    </row>
    <row r="56" spans="1:16" x14ac:dyDescent="0.2">
      <c r="A56" s="53" t="s">
        <v>137</v>
      </c>
      <c r="B56" s="54"/>
      <c r="C56" s="43"/>
      <c r="D56" s="43"/>
      <c r="E56" s="43"/>
      <c r="F56" s="55"/>
      <c r="G56" s="26">
        <v>1.3539953016363034E-5</v>
      </c>
      <c r="H56" s="27"/>
      <c r="I56" s="27">
        <v>8.7561292905033518E-5</v>
      </c>
      <c r="J56" s="27">
        <v>2.2065637917592197E-5</v>
      </c>
      <c r="K56" s="25">
        <v>7.2688292045404489E-4</v>
      </c>
      <c r="L56" s="26">
        <v>7.5374990578126172E-5</v>
      </c>
      <c r="N56" s="27">
        <v>3.6093637207383725E-4</v>
      </c>
      <c r="O56" s="27">
        <v>1.1979873811995847E-4</v>
      </c>
      <c r="P56" s="25">
        <v>1.3767974856062082E-3</v>
      </c>
    </row>
    <row r="57" spans="1:16" x14ac:dyDescent="0.2">
      <c r="A57" s="53" t="s">
        <v>138</v>
      </c>
      <c r="B57" s="54"/>
      <c r="C57" s="43" t="s">
        <v>170</v>
      </c>
      <c r="D57" s="43" t="s">
        <v>170</v>
      </c>
      <c r="E57" s="43"/>
      <c r="F57" s="55"/>
      <c r="G57" s="26">
        <v>1.7128040565699237E-3</v>
      </c>
      <c r="H57" s="27">
        <v>2.5802668230464742E-3</v>
      </c>
      <c r="I57" s="27">
        <v>9.5066546582607829E-4</v>
      </c>
      <c r="J57" s="27">
        <v>2.2948263434295884E-3</v>
      </c>
      <c r="K57" s="25">
        <v>8.4435894800217331E-4</v>
      </c>
      <c r="L57" s="26">
        <v>9.5349363081329609E-3</v>
      </c>
      <c r="M57" s="27">
        <v>1.529105125977411E-2</v>
      </c>
      <c r="N57" s="27">
        <v>3.9187377539445191E-3</v>
      </c>
      <c r="O57" s="27">
        <v>1.2459068764475681E-2</v>
      </c>
      <c r="P57" s="25">
        <v>1.5993102105526661E-3</v>
      </c>
    </row>
    <row r="58" spans="1:16" x14ac:dyDescent="0.2">
      <c r="A58" s="53" t="s">
        <v>139</v>
      </c>
      <c r="B58" s="54"/>
      <c r="C58" s="43" t="s">
        <v>170</v>
      </c>
      <c r="D58" s="43" t="s">
        <v>170</v>
      </c>
      <c r="E58" s="43"/>
      <c r="F58" s="55"/>
      <c r="G58" s="26">
        <v>4.116145716974362E-2</v>
      </c>
      <c r="H58" s="27">
        <v>0.15396569417973904</v>
      </c>
      <c r="I58" s="27">
        <v>3.0371259881917342E-2</v>
      </c>
      <c r="J58" s="27">
        <v>3.2009885405787079E-2</v>
      </c>
      <c r="K58" s="25">
        <v>1.4045727543723109E-2</v>
      </c>
      <c r="L58" s="26">
        <v>0.22913997135750358</v>
      </c>
      <c r="M58" s="27">
        <v>0.91242397914856643</v>
      </c>
      <c r="N58" s="27">
        <v>0.12519335877075385</v>
      </c>
      <c r="O58" s="27">
        <v>0.17378803609935309</v>
      </c>
      <c r="P58" s="25">
        <v>2.6604177676410871E-2</v>
      </c>
    </row>
    <row r="59" spans="1:16" x14ac:dyDescent="0.2">
      <c r="A59" s="53" t="s">
        <v>140</v>
      </c>
      <c r="B59" s="54"/>
      <c r="C59" s="43"/>
      <c r="D59" s="43"/>
      <c r="E59" s="43"/>
      <c r="F59" s="55"/>
      <c r="G59" s="26">
        <v>2.7079906032726068E-5</v>
      </c>
      <c r="H59" s="27">
        <v>8.7963641694766169E-5</v>
      </c>
      <c r="I59" s="27">
        <v>1.2508756129290503E-5</v>
      </c>
      <c r="J59" s="27"/>
      <c r="K59" s="25"/>
      <c r="L59" s="26">
        <v>1.5074998115625234E-4</v>
      </c>
      <c r="M59" s="27">
        <v>5.2128583840139011E-4</v>
      </c>
      <c r="N59" s="27">
        <v>5.1562338867691041E-5</v>
      </c>
      <c r="P59" s="25"/>
    </row>
    <row r="60" spans="1:16" x14ac:dyDescent="0.2">
      <c r="A60" s="53" t="s">
        <v>141</v>
      </c>
      <c r="B60" s="54"/>
      <c r="C60" s="43"/>
      <c r="D60" s="43"/>
      <c r="E60" s="43"/>
      <c r="F60" s="55"/>
      <c r="G60" s="26">
        <v>1.0831962413090427E-4</v>
      </c>
      <c r="H60" s="27">
        <v>2.3456971118604309E-4</v>
      </c>
      <c r="I60" s="27">
        <v>6.2543780646452511E-5</v>
      </c>
      <c r="J60" s="27">
        <v>3.3833978140308037E-4</v>
      </c>
      <c r="K60" s="25">
        <v>1.7621404132219269E-4</v>
      </c>
      <c r="L60" s="26">
        <v>6.0299992462500937E-4</v>
      </c>
      <c r="M60" s="27">
        <v>1.3900955690703736E-3</v>
      </c>
      <c r="N60" s="27">
        <v>2.5781169433845521E-4</v>
      </c>
      <c r="O60" s="27">
        <v>1.8369139845060298E-3</v>
      </c>
      <c r="P60" s="25">
        <v>3.3376908741968681E-4</v>
      </c>
    </row>
    <row r="61" spans="1:16" x14ac:dyDescent="0.2">
      <c r="A61" s="53" t="s">
        <v>142</v>
      </c>
      <c r="B61" s="54"/>
      <c r="C61" s="43"/>
      <c r="D61" s="43"/>
      <c r="E61" s="43"/>
      <c r="F61" s="55"/>
      <c r="G61" s="26">
        <v>2.0309929524544549E-5</v>
      </c>
      <c r="H61" s="27"/>
      <c r="I61" s="27">
        <v>1.2508756129290502E-4</v>
      </c>
      <c r="J61" s="27">
        <v>2.9420850556789598E-5</v>
      </c>
      <c r="K61" s="25">
        <v>3.3774357920086934E-4</v>
      </c>
      <c r="L61" s="26">
        <v>1.1306248586718926E-4</v>
      </c>
      <c r="N61" s="27">
        <v>5.1562338867691042E-4</v>
      </c>
      <c r="O61" s="27">
        <v>1.5973165082661131E-4</v>
      </c>
      <c r="P61" s="25">
        <v>6.3972408422106636E-4</v>
      </c>
    </row>
    <row r="62" spans="1:16" x14ac:dyDescent="0.2">
      <c r="A62" s="53" t="s">
        <v>143</v>
      </c>
      <c r="B62" s="54"/>
      <c r="C62" s="43"/>
      <c r="D62" s="43"/>
      <c r="E62" s="43"/>
      <c r="F62" s="55"/>
      <c r="G62" s="26"/>
      <c r="H62" s="27"/>
      <c r="I62" s="27"/>
      <c r="J62" s="27"/>
      <c r="K62" s="25">
        <v>3.1351414851906781E-3</v>
      </c>
      <c r="L62" s="26"/>
      <c r="P62" s="25">
        <v>5.9383083470085944E-3</v>
      </c>
    </row>
    <row r="63" spans="1:16" x14ac:dyDescent="0.2">
      <c r="A63" s="53" t="s">
        <v>144</v>
      </c>
      <c r="B63" s="54"/>
      <c r="C63" s="43"/>
      <c r="D63" s="43"/>
      <c r="E63" s="43"/>
      <c r="F63" s="55"/>
      <c r="G63" s="26">
        <v>6.7699765081815166E-5</v>
      </c>
      <c r="H63" s="27">
        <v>2.9321213898255386E-5</v>
      </c>
      <c r="I63" s="27"/>
      <c r="J63" s="27">
        <v>2.9420850556789598E-5</v>
      </c>
      <c r="K63" s="25">
        <v>4.4053510330548172E-5</v>
      </c>
      <c r="L63" s="26">
        <v>3.768749528906309E-4</v>
      </c>
      <c r="M63" s="27">
        <v>1.7376194613379669E-4</v>
      </c>
      <c r="O63" s="27">
        <v>1.5973165082661131E-4</v>
      </c>
      <c r="P63" s="25">
        <v>8.3442271854921704E-5</v>
      </c>
    </row>
    <row r="64" spans="1:16" x14ac:dyDescent="0.2">
      <c r="A64" s="53" t="s">
        <v>145</v>
      </c>
      <c r="B64" s="54"/>
      <c r="C64" s="43"/>
      <c r="D64" s="43"/>
      <c r="E64" s="43"/>
      <c r="F64" s="55"/>
      <c r="G64" s="26">
        <v>6.7699765081815166E-5</v>
      </c>
      <c r="H64" s="27">
        <v>5.8642427796510773E-5</v>
      </c>
      <c r="I64" s="27">
        <v>1.2508756129290503E-5</v>
      </c>
      <c r="J64" s="27">
        <v>1.4710425278394799E-5</v>
      </c>
      <c r="K64" s="25">
        <v>1.7621404132219269E-4</v>
      </c>
      <c r="L64" s="26">
        <v>3.768749528906309E-4</v>
      </c>
      <c r="M64" s="27">
        <v>3.4752389226759339E-4</v>
      </c>
      <c r="N64" s="27">
        <v>5.1562338867691041E-5</v>
      </c>
      <c r="O64" s="27">
        <v>7.9865825413305653E-5</v>
      </c>
      <c r="P64" s="25">
        <v>3.3376908741968681E-4</v>
      </c>
    </row>
    <row r="65" spans="1:16" x14ac:dyDescent="0.2">
      <c r="A65" s="53" t="s">
        <v>146</v>
      </c>
      <c r="B65" s="54"/>
      <c r="C65" s="43" t="s">
        <v>170</v>
      </c>
      <c r="D65" s="43" t="s">
        <v>170</v>
      </c>
      <c r="E65" s="43" t="s">
        <v>170</v>
      </c>
      <c r="F65" s="55"/>
      <c r="G65" s="26">
        <v>0.13136462416475414</v>
      </c>
      <c r="H65" s="27">
        <v>7.5062307579533789E-3</v>
      </c>
      <c r="I65" s="27">
        <v>0.17051936355448813</v>
      </c>
      <c r="J65" s="27">
        <v>0.14091851895438298</v>
      </c>
      <c r="K65" s="25">
        <v>0.45577027562812966</v>
      </c>
      <c r="L65" s="26">
        <v>0.73128815858898022</v>
      </c>
      <c r="M65" s="27">
        <v>4.4483058210251954E-2</v>
      </c>
      <c r="N65" s="27">
        <v>0.70289780344436426</v>
      </c>
      <c r="O65" s="27">
        <v>0.76507467454676148</v>
      </c>
      <c r="P65" s="25">
        <v>0.86327983756571081</v>
      </c>
    </row>
    <row r="66" spans="1:16" x14ac:dyDescent="0.2">
      <c r="A66" s="53" t="s">
        <v>147</v>
      </c>
      <c r="B66" s="54"/>
      <c r="C66" s="43"/>
      <c r="D66" s="43"/>
      <c r="E66" s="43"/>
      <c r="F66" s="55"/>
      <c r="G66" s="26">
        <v>1.0831962413090427E-4</v>
      </c>
      <c r="H66" s="27">
        <v>2.9321213898255387E-4</v>
      </c>
      <c r="I66" s="27">
        <v>2.0014009806864806E-4</v>
      </c>
      <c r="J66" s="27">
        <v>5.737065858573971E-4</v>
      </c>
      <c r="K66" s="25">
        <v>1.6152953787867662E-4</v>
      </c>
      <c r="L66" s="26">
        <v>6.0299992462500937E-4</v>
      </c>
      <c r="M66" s="27">
        <v>1.7376194613379669E-3</v>
      </c>
      <c r="N66" s="27">
        <v>8.2499742188305665E-4</v>
      </c>
      <c r="O66" s="27">
        <v>3.1147671911189202E-3</v>
      </c>
      <c r="P66" s="25">
        <v>3.059549968013796E-4</v>
      </c>
    </row>
    <row r="67" spans="1:16" x14ac:dyDescent="0.2">
      <c r="A67" s="53" t="s">
        <v>148</v>
      </c>
      <c r="B67" s="54"/>
      <c r="C67" s="43"/>
      <c r="D67" s="43"/>
      <c r="E67" s="43"/>
      <c r="F67" s="55"/>
      <c r="G67" s="26">
        <v>1.3539953016363034E-5</v>
      </c>
      <c r="H67" s="27">
        <v>8.7963641694766169E-5</v>
      </c>
      <c r="I67" s="27">
        <v>6.2543780646452511E-5</v>
      </c>
      <c r="J67" s="27"/>
      <c r="K67" s="25">
        <v>3.0103232059207916E-4</v>
      </c>
      <c r="L67" s="26">
        <v>7.5374990578126172E-5</v>
      </c>
      <c r="M67" s="27">
        <v>5.2128583840139011E-4</v>
      </c>
      <c r="N67" s="27">
        <v>2.5781169433845521E-4</v>
      </c>
      <c r="P67" s="25">
        <v>5.7018885767529831E-4</v>
      </c>
    </row>
    <row r="68" spans="1:16" x14ac:dyDescent="0.2">
      <c r="A68" s="53" t="s">
        <v>149</v>
      </c>
      <c r="B68" s="54"/>
      <c r="C68" s="43"/>
      <c r="D68" s="43"/>
      <c r="E68" s="43"/>
      <c r="F68" s="55"/>
      <c r="G68" s="26">
        <v>8.1239718098178196E-5</v>
      </c>
      <c r="H68" s="27"/>
      <c r="I68" s="27">
        <v>2.0014009806864803E-3</v>
      </c>
      <c r="J68" s="27">
        <v>3.6776063195986999E-5</v>
      </c>
      <c r="K68" s="25">
        <v>1.1013377582637044E-3</v>
      </c>
      <c r="L68" s="26">
        <v>4.5224994346875706E-4</v>
      </c>
      <c r="N68" s="27">
        <v>8.2499742188305667E-3</v>
      </c>
      <c r="O68" s="27">
        <v>1.9966456353326411E-4</v>
      </c>
      <c r="P68" s="25">
        <v>2.0860567963730428E-3</v>
      </c>
    </row>
    <row r="69" spans="1:16" x14ac:dyDescent="0.2">
      <c r="A69" s="53" t="s">
        <v>150</v>
      </c>
      <c r="B69" s="54"/>
      <c r="C69" s="43"/>
      <c r="D69" s="43"/>
      <c r="E69" s="43"/>
      <c r="F69" s="55"/>
      <c r="G69" s="26">
        <v>1.286295536554488E-4</v>
      </c>
      <c r="H69" s="27">
        <v>3.2253335288080927E-4</v>
      </c>
      <c r="I69" s="27">
        <v>5.0035024517162014E-5</v>
      </c>
      <c r="J69" s="27">
        <v>2.4272201709351417E-4</v>
      </c>
      <c r="K69" s="25">
        <v>5.8738013774064231E-5</v>
      </c>
      <c r="L69" s="26">
        <v>7.1606241049219867E-4</v>
      </c>
      <c r="M69" s="27">
        <v>1.9113814074717638E-3</v>
      </c>
      <c r="N69" s="27">
        <v>2.0624935547076416E-4</v>
      </c>
      <c r="O69" s="27">
        <v>1.3177861193195432E-3</v>
      </c>
      <c r="P69" s="25">
        <v>1.1125636247322894E-4</v>
      </c>
    </row>
    <row r="70" spans="1:16" x14ac:dyDescent="0.2">
      <c r="A70" s="53" t="s">
        <v>151</v>
      </c>
      <c r="B70" s="54"/>
      <c r="C70" s="43"/>
      <c r="D70" s="43"/>
      <c r="E70" s="43"/>
      <c r="F70" s="55"/>
      <c r="G70" s="26"/>
      <c r="H70" s="27"/>
      <c r="I70" s="27">
        <v>2.5017512258581007E-5</v>
      </c>
      <c r="J70" s="27"/>
      <c r="K70" s="25">
        <v>1.027915241046124E-4</v>
      </c>
      <c r="L70" s="26"/>
      <c r="N70" s="27">
        <v>1.0312467773538208E-4</v>
      </c>
      <c r="P70" s="25">
        <v>1.9469863432815065E-4</v>
      </c>
    </row>
    <row r="71" spans="1:16" x14ac:dyDescent="0.2">
      <c r="A71" s="53" t="s">
        <v>152</v>
      </c>
      <c r="B71" s="54"/>
      <c r="C71" s="43"/>
      <c r="D71" s="43"/>
      <c r="E71" s="43"/>
      <c r="F71" s="55"/>
      <c r="G71" s="26"/>
      <c r="H71" s="27"/>
      <c r="I71" s="27"/>
      <c r="J71" s="27">
        <v>1.2503861486635578E-4</v>
      </c>
      <c r="K71" s="25"/>
      <c r="L71" s="26"/>
      <c r="O71" s="27">
        <v>6.78859516013098E-4</v>
      </c>
      <c r="P71" s="25"/>
    </row>
    <row r="72" spans="1:16" x14ac:dyDescent="0.2">
      <c r="A72" s="53" t="s">
        <v>153</v>
      </c>
      <c r="B72" s="54"/>
      <c r="C72" s="43"/>
      <c r="D72" s="43"/>
      <c r="E72" s="43"/>
      <c r="F72" s="55"/>
      <c r="G72" s="26">
        <v>4.8743830858906921E-4</v>
      </c>
      <c r="H72" s="27">
        <v>8.7963641694766169E-5</v>
      </c>
      <c r="I72" s="27">
        <v>1.2508756129290503E-5</v>
      </c>
      <c r="J72" s="27"/>
      <c r="K72" s="25">
        <v>1.027915241046124E-4</v>
      </c>
      <c r="L72" s="26">
        <v>2.7134996608125426E-3</v>
      </c>
      <c r="M72" s="27">
        <v>5.2128583840139011E-4</v>
      </c>
      <c r="N72" s="27">
        <v>5.1562338867691041E-5</v>
      </c>
      <c r="P72" s="25">
        <v>1.9469863432815065E-4</v>
      </c>
    </row>
    <row r="73" spans="1:16" x14ac:dyDescent="0.2">
      <c r="A73" s="53" t="s">
        <v>154</v>
      </c>
      <c r="B73" s="54"/>
      <c r="C73" s="43"/>
      <c r="D73" s="43"/>
      <c r="E73" s="43"/>
      <c r="F73" s="55"/>
      <c r="G73" s="26">
        <v>1.8278936572090095E-4</v>
      </c>
      <c r="H73" s="27">
        <v>2.9321213898255386E-5</v>
      </c>
      <c r="I73" s="27">
        <v>4.1779245471830284E-3</v>
      </c>
      <c r="J73" s="27">
        <v>2.0594595389752718E-4</v>
      </c>
      <c r="K73" s="25">
        <v>2.5778645795092439E-2</v>
      </c>
      <c r="L73" s="26">
        <v>1.0175623728047034E-3</v>
      </c>
      <c r="M73" s="27">
        <v>1.7376194613379669E-4</v>
      </c>
      <c r="N73" s="27">
        <v>1.7221821181808806E-2</v>
      </c>
      <c r="O73" s="27">
        <v>1.1181215557862791E-3</v>
      </c>
      <c r="P73" s="25">
        <v>4.8827636080438351E-2</v>
      </c>
    </row>
    <row r="74" spans="1:16" x14ac:dyDescent="0.2">
      <c r="A74" s="53"/>
      <c r="B74" s="54"/>
      <c r="C74" s="43"/>
      <c r="D74" s="43"/>
      <c r="E74" s="43"/>
      <c r="F74" s="55"/>
      <c r="G74" s="26"/>
      <c r="H74" s="27"/>
      <c r="I74" s="27"/>
      <c r="J74" s="27"/>
      <c r="K74" s="25"/>
      <c r="L74" s="26"/>
      <c r="P74" s="25"/>
    </row>
    <row r="75" spans="1:16" s="11" customFormat="1" x14ac:dyDescent="0.2">
      <c r="A75" s="50" t="s">
        <v>105</v>
      </c>
      <c r="B75" s="51"/>
      <c r="C75" s="42"/>
      <c r="D75" s="42"/>
      <c r="E75" s="42"/>
      <c r="F75" s="52"/>
      <c r="G75" s="28">
        <v>3.6760972439425638E-2</v>
      </c>
      <c r="H75" s="29">
        <v>4.8145433220935348E-2</v>
      </c>
      <c r="I75" s="29">
        <v>2.4542179525667968E-2</v>
      </c>
      <c r="J75" s="29">
        <v>2.711866900072081E-2</v>
      </c>
      <c r="K75" s="30">
        <v>1.9501020572989324E-2</v>
      </c>
      <c r="L75" s="28"/>
      <c r="M75" s="29"/>
      <c r="N75" s="29"/>
      <c r="O75" s="29"/>
      <c r="P75" s="30"/>
    </row>
    <row r="76" spans="1:16" x14ac:dyDescent="0.2">
      <c r="A76" s="53" t="s">
        <v>155</v>
      </c>
      <c r="B76" s="54"/>
      <c r="C76" s="43"/>
      <c r="D76" s="43"/>
      <c r="E76" s="43"/>
      <c r="F76" s="55"/>
      <c r="G76" s="26"/>
      <c r="H76" s="27"/>
      <c r="I76" s="27"/>
      <c r="J76" s="27"/>
      <c r="K76" s="25">
        <v>2.7900556542680507E-4</v>
      </c>
      <c r="L76" s="26"/>
      <c r="P76" s="25">
        <v>1.430722891566265E-2</v>
      </c>
    </row>
    <row r="77" spans="1:16" x14ac:dyDescent="0.2">
      <c r="A77" s="53" t="s">
        <v>156</v>
      </c>
      <c r="B77" s="54"/>
      <c r="C77" s="43"/>
      <c r="D77" s="43"/>
      <c r="E77" s="43"/>
      <c r="F77" s="55"/>
      <c r="G77" s="26">
        <v>1.0953821990237695E-2</v>
      </c>
      <c r="H77" s="27">
        <v>8.8256853833748716E-3</v>
      </c>
      <c r="I77" s="27">
        <v>1.3521965375763034E-2</v>
      </c>
      <c r="J77" s="27">
        <v>1.6181467806234277E-4</v>
      </c>
      <c r="K77" s="25">
        <v>1.0132307376026081E-3</v>
      </c>
      <c r="L77" s="26">
        <v>0.29797421731123391</v>
      </c>
      <c r="M77" s="27">
        <v>0.18331303288672351</v>
      </c>
      <c r="N77" s="27">
        <v>0.55096839959225286</v>
      </c>
      <c r="O77" s="27">
        <v>5.9669107675617032E-3</v>
      </c>
      <c r="P77" s="25">
        <v>5.1957831325301206E-2</v>
      </c>
    </row>
    <row r="78" spans="1:16" x14ac:dyDescent="0.2">
      <c r="A78" s="53" t="s">
        <v>157</v>
      </c>
      <c r="B78" s="54"/>
      <c r="C78" s="43" t="s">
        <v>170</v>
      </c>
      <c r="D78" s="43" t="s">
        <v>170</v>
      </c>
      <c r="E78" s="43" t="s">
        <v>170</v>
      </c>
      <c r="F78" s="55"/>
      <c r="G78" s="26">
        <v>2.5807150449187941E-2</v>
      </c>
      <c r="H78" s="27">
        <v>3.9319747837560474E-2</v>
      </c>
      <c r="I78" s="27">
        <v>1.1020214149904933E-2</v>
      </c>
      <c r="J78" s="27">
        <v>2.6956854322658468E-2</v>
      </c>
      <c r="K78" s="25">
        <v>1.8208784269959911E-2</v>
      </c>
      <c r="L78" s="26">
        <v>0.70202578268876614</v>
      </c>
      <c r="M78" s="27">
        <v>0.81668696711327649</v>
      </c>
      <c r="N78" s="27">
        <v>0.4490316004077472</v>
      </c>
      <c r="O78" s="27">
        <v>0.99403308923243827</v>
      </c>
      <c r="P78" s="25">
        <v>0.9337349397590361</v>
      </c>
    </row>
    <row r="79" spans="1:16" x14ac:dyDescent="0.2">
      <c r="A79" s="53"/>
      <c r="B79" s="54"/>
      <c r="C79" s="43"/>
      <c r="D79" s="43"/>
      <c r="E79" s="43"/>
      <c r="F79" s="55"/>
      <c r="G79" s="26"/>
      <c r="H79" s="27"/>
      <c r="I79" s="27"/>
      <c r="J79" s="27"/>
      <c r="K79" s="25"/>
      <c r="L79" s="26"/>
      <c r="P79" s="25"/>
    </row>
    <row r="80" spans="1:16" s="11" customFormat="1" x14ac:dyDescent="0.2">
      <c r="A80" s="56" t="s">
        <v>106</v>
      </c>
      <c r="B80" s="57"/>
      <c r="C80" s="42"/>
      <c r="D80" s="42"/>
      <c r="E80" s="42"/>
      <c r="F80" s="52"/>
      <c r="G80" s="28">
        <v>1.5706345498981119E-3</v>
      </c>
      <c r="H80" s="29">
        <v>5.981527635244099E-3</v>
      </c>
      <c r="I80" s="29">
        <v>2.4266986890823577E-3</v>
      </c>
      <c r="J80" s="29">
        <v>1.5225290163138616E-3</v>
      </c>
      <c r="K80" s="30">
        <v>3.891393412531755E-4</v>
      </c>
      <c r="L80" s="28"/>
      <c r="M80" s="29"/>
      <c r="N80" s="29"/>
      <c r="O80" s="29"/>
      <c r="P80" s="30"/>
    </row>
    <row r="81" spans="1:16" x14ac:dyDescent="0.2">
      <c r="A81" s="53" t="s">
        <v>158</v>
      </c>
      <c r="B81" s="54"/>
      <c r="C81" s="43" t="s">
        <v>170</v>
      </c>
      <c r="D81" s="43" t="s">
        <v>170</v>
      </c>
      <c r="E81" s="43" t="s">
        <v>170</v>
      </c>
      <c r="F81" s="55"/>
      <c r="G81" s="26">
        <v>1.5706345498981119E-3</v>
      </c>
      <c r="H81" s="27">
        <v>5.981527635244099E-3</v>
      </c>
      <c r="I81" s="27">
        <v>2.4266986890823577E-3</v>
      </c>
      <c r="J81" s="27">
        <v>1.5225290163138616E-3</v>
      </c>
      <c r="K81" s="25">
        <v>3.891393412531755E-4</v>
      </c>
      <c r="L81" s="26">
        <v>1</v>
      </c>
      <c r="M81" s="27">
        <v>1</v>
      </c>
      <c r="N81" s="27">
        <v>1</v>
      </c>
      <c r="O81" s="27">
        <v>1</v>
      </c>
      <c r="P81" s="25">
        <v>1</v>
      </c>
    </row>
    <row r="82" spans="1:16" x14ac:dyDescent="0.2">
      <c r="A82" s="53"/>
      <c r="B82" s="54"/>
      <c r="C82" s="43"/>
      <c r="D82" s="43"/>
      <c r="E82" s="43"/>
      <c r="F82" s="55"/>
      <c r="G82" s="26"/>
      <c r="H82" s="27"/>
      <c r="I82" s="27"/>
      <c r="J82" s="27"/>
      <c r="K82" s="25"/>
      <c r="L82" s="26"/>
      <c r="P82" s="25"/>
    </row>
    <row r="83" spans="1:16" s="11" customFormat="1" x14ac:dyDescent="0.2">
      <c r="A83" s="50" t="s">
        <v>107</v>
      </c>
      <c r="B83" s="51"/>
      <c r="C83" s="42"/>
      <c r="D83" s="42"/>
      <c r="E83" s="42"/>
      <c r="F83" s="52"/>
      <c r="G83" s="28">
        <v>1.3878451841772109E-2</v>
      </c>
      <c r="H83" s="29">
        <v>1.1640521917607389E-2</v>
      </c>
      <c r="I83" s="29">
        <v>7.9180426298408879E-3</v>
      </c>
      <c r="J83" s="29">
        <v>7.553803380455729E-3</v>
      </c>
      <c r="K83" s="30">
        <v>1.0462708703505191E-2</v>
      </c>
      <c r="L83" s="28"/>
      <c r="M83" s="29"/>
      <c r="N83" s="29"/>
      <c r="O83" s="29"/>
      <c r="P83" s="30"/>
    </row>
    <row r="84" spans="1:16" x14ac:dyDescent="0.2">
      <c r="A84" s="53" t="s">
        <v>159</v>
      </c>
      <c r="B84" s="54"/>
      <c r="C84" s="43"/>
      <c r="D84" s="43"/>
      <c r="E84" s="43"/>
      <c r="F84" s="55"/>
      <c r="G84" s="26">
        <v>4.2650852001543553E-4</v>
      </c>
      <c r="H84" s="27">
        <v>1.7592728338953234E-4</v>
      </c>
      <c r="I84" s="27">
        <v>2.7519263484439109E-4</v>
      </c>
      <c r="J84" s="27">
        <v>3.3833978140308037E-4</v>
      </c>
      <c r="K84" s="25">
        <v>3.2305907575735324E-4</v>
      </c>
      <c r="L84" s="26">
        <v>3.073170731707317E-2</v>
      </c>
      <c r="M84" s="27">
        <v>1.5113350125944584E-2</v>
      </c>
      <c r="N84" s="27">
        <v>3.4755134281200632E-2</v>
      </c>
      <c r="O84" s="27">
        <v>4.4790652385589096E-2</v>
      </c>
      <c r="P84" s="25">
        <v>3.0877192982456142E-2</v>
      </c>
    </row>
    <row r="85" spans="1:16" x14ac:dyDescent="0.2">
      <c r="A85" s="53" t="s">
        <v>160</v>
      </c>
      <c r="B85" s="54"/>
      <c r="C85" s="43"/>
      <c r="D85" s="43"/>
      <c r="E85" s="43"/>
      <c r="F85" s="55"/>
      <c r="G85" s="26">
        <v>4.9894726865297775E-3</v>
      </c>
      <c r="H85" s="27">
        <v>3.2839759566046034E-3</v>
      </c>
      <c r="I85" s="27">
        <v>1.4885419793855699E-3</v>
      </c>
      <c r="J85" s="27">
        <v>1.47104252783948E-4</v>
      </c>
      <c r="K85" s="25">
        <v>9.6917722727205978E-4</v>
      </c>
      <c r="L85" s="26">
        <v>0.35951219512195121</v>
      </c>
      <c r="M85" s="27">
        <v>0.28211586901763225</v>
      </c>
      <c r="N85" s="27">
        <v>0.18799368088467613</v>
      </c>
      <c r="O85" s="27">
        <v>1.9474196689386564E-2</v>
      </c>
      <c r="P85" s="25">
        <v>9.2631578947368426E-2</v>
      </c>
    </row>
    <row r="86" spans="1:16" x14ac:dyDescent="0.2">
      <c r="A86" s="53" t="s">
        <v>161</v>
      </c>
      <c r="B86" s="54"/>
      <c r="C86" s="43" t="s">
        <v>170</v>
      </c>
      <c r="D86" s="43" t="s">
        <v>170</v>
      </c>
      <c r="E86" s="43"/>
      <c r="F86" s="55"/>
      <c r="G86" s="26">
        <v>3.0600293816980457E-3</v>
      </c>
      <c r="H86" s="27">
        <v>7.0370913355812935E-4</v>
      </c>
      <c r="I86" s="27">
        <v>1.3384369058340839E-3</v>
      </c>
      <c r="J86" s="27">
        <v>1.5593050795098486E-3</v>
      </c>
      <c r="K86" s="25">
        <v>1.3583165685252354E-3</v>
      </c>
      <c r="L86" s="26">
        <v>0.22048780487804878</v>
      </c>
      <c r="M86" s="27">
        <v>6.0453400503778336E-2</v>
      </c>
      <c r="N86" s="27">
        <v>0.16903633491311215</v>
      </c>
      <c r="O86" s="27">
        <v>0.20642648490749757</v>
      </c>
      <c r="P86" s="25">
        <v>0.12982456140350876</v>
      </c>
    </row>
    <row r="87" spans="1:16" x14ac:dyDescent="0.2">
      <c r="A87" s="53" t="s">
        <v>162</v>
      </c>
      <c r="B87" s="54"/>
      <c r="C87" s="43" t="s">
        <v>170</v>
      </c>
      <c r="D87" s="43" t="s">
        <v>170</v>
      </c>
      <c r="E87" s="43" t="s">
        <v>170</v>
      </c>
      <c r="F87" s="55"/>
      <c r="G87" s="26">
        <v>1.401385137193574E-3</v>
      </c>
      <c r="H87" s="27">
        <v>1.9938425450813663E-3</v>
      </c>
      <c r="I87" s="27">
        <v>5.7540278194736312E-4</v>
      </c>
      <c r="J87" s="27">
        <v>1.8682240103561395E-3</v>
      </c>
      <c r="K87" s="25">
        <v>4.8972818984126055E-3</v>
      </c>
      <c r="L87" s="26">
        <v>0.10097560975609757</v>
      </c>
      <c r="M87" s="27">
        <v>0.1712846347607053</v>
      </c>
      <c r="N87" s="27">
        <v>7.266982622432859E-2</v>
      </c>
      <c r="O87" s="27">
        <v>0.24732229795520935</v>
      </c>
      <c r="P87" s="25">
        <v>0.46807017543859647</v>
      </c>
    </row>
    <row r="88" spans="1:16" x14ac:dyDescent="0.2">
      <c r="A88" s="53" t="s">
        <v>163</v>
      </c>
      <c r="B88" s="54"/>
      <c r="C88" s="43" t="s">
        <v>170</v>
      </c>
      <c r="D88" s="43" t="s">
        <v>170</v>
      </c>
      <c r="E88" s="43"/>
      <c r="F88" s="55"/>
      <c r="G88" s="26">
        <v>4.0010561163352767E-3</v>
      </c>
      <c r="H88" s="27">
        <v>5.4830669989737579E-3</v>
      </c>
      <c r="I88" s="27">
        <v>4.2404683278294804E-3</v>
      </c>
      <c r="J88" s="27">
        <v>3.6408302564027127E-3</v>
      </c>
      <c r="K88" s="25">
        <v>2.9148739335379376E-3</v>
      </c>
      <c r="L88" s="26">
        <v>0.28829268292682925</v>
      </c>
      <c r="M88" s="27">
        <v>0.47103274559193953</v>
      </c>
      <c r="N88" s="27">
        <v>0.53554502369668244</v>
      </c>
      <c r="O88" s="27">
        <v>0.48198636806231743</v>
      </c>
      <c r="P88" s="25">
        <v>0.27859649122807018</v>
      </c>
    </row>
    <row r="89" spans="1:16" x14ac:dyDescent="0.2">
      <c r="A89" s="53"/>
      <c r="B89" s="54"/>
      <c r="C89" s="43"/>
      <c r="D89" s="43"/>
      <c r="E89" s="43"/>
      <c r="F89" s="55"/>
      <c r="G89" s="26"/>
      <c r="H89" s="27"/>
      <c r="I89" s="27"/>
      <c r="J89" s="27"/>
      <c r="K89" s="25"/>
      <c r="L89" s="26"/>
      <c r="P89" s="25"/>
    </row>
    <row r="90" spans="1:16" s="11" customFormat="1" x14ac:dyDescent="0.2">
      <c r="A90" s="50" t="s">
        <v>108</v>
      </c>
      <c r="B90" s="51"/>
      <c r="C90" s="42"/>
      <c r="D90" s="42"/>
      <c r="E90" s="42"/>
      <c r="F90" s="52"/>
      <c r="G90" s="28">
        <v>6.2222854086696318E-2</v>
      </c>
      <c r="H90" s="29">
        <v>8.5500659727312717E-2</v>
      </c>
      <c r="I90" s="29">
        <v>3.9264985489842891E-2</v>
      </c>
      <c r="J90" s="29">
        <v>7.1911913973432967E-2</v>
      </c>
      <c r="K90" s="30">
        <v>9.1594590228931405E-2</v>
      </c>
      <c r="L90" s="28"/>
      <c r="M90" s="29"/>
      <c r="N90" s="29"/>
      <c r="O90" s="29"/>
      <c r="P90" s="30"/>
    </row>
    <row r="91" spans="1:16" x14ac:dyDescent="0.2">
      <c r="A91" s="53" t="s">
        <v>164</v>
      </c>
      <c r="B91" s="54"/>
      <c r="C91" s="43"/>
      <c r="D91" s="43"/>
      <c r="E91" s="43"/>
      <c r="F91" s="55"/>
      <c r="G91" s="26"/>
      <c r="H91" s="27"/>
      <c r="I91" s="27">
        <v>1.2508756129290503E-5</v>
      </c>
      <c r="J91" s="27"/>
      <c r="K91" s="25">
        <v>1.5418728615691861E-3</v>
      </c>
      <c r="L91" s="26"/>
      <c r="N91" s="27">
        <v>3.1857279388340236E-4</v>
      </c>
      <c r="P91" s="25">
        <v>1.6833667334669337E-2</v>
      </c>
    </row>
    <row r="92" spans="1:16" x14ac:dyDescent="0.2">
      <c r="A92" s="53" t="s">
        <v>165</v>
      </c>
      <c r="B92" s="54"/>
      <c r="C92" s="43"/>
      <c r="D92" s="43"/>
      <c r="E92" s="43"/>
      <c r="F92" s="55"/>
      <c r="G92" s="26">
        <v>1.2659856070299435E-3</v>
      </c>
      <c r="H92" s="27">
        <v>7.9167277525289551E-4</v>
      </c>
      <c r="I92" s="27">
        <v>5.2536775743020113E-4</v>
      </c>
      <c r="J92" s="27">
        <v>1.6107915679842305E-3</v>
      </c>
      <c r="K92" s="25">
        <v>3.9427891745840611E-3</v>
      </c>
      <c r="L92" s="26">
        <v>2.0345990643020347E-2</v>
      </c>
      <c r="M92" s="27">
        <v>9.2592592592592587E-3</v>
      </c>
      <c r="N92" s="27">
        <v>1.3380057343102899E-2</v>
      </c>
      <c r="O92" s="27">
        <v>2.2399509051856399E-2</v>
      </c>
      <c r="P92" s="25">
        <v>4.3046092184368737E-2</v>
      </c>
    </row>
    <row r="93" spans="1:16" ht="17" thickBot="1" x14ac:dyDescent="0.25">
      <c r="A93" s="59" t="s">
        <v>166</v>
      </c>
      <c r="B93" s="60"/>
      <c r="C93" s="61" t="s">
        <v>170</v>
      </c>
      <c r="D93" s="61" t="s">
        <v>170</v>
      </c>
      <c r="E93" s="61" t="s">
        <v>170</v>
      </c>
      <c r="F93" s="62"/>
      <c r="G93" s="35">
        <v>6.0956868479666373E-2</v>
      </c>
      <c r="H93" s="36">
        <v>8.470898695205982E-2</v>
      </c>
      <c r="I93" s="36">
        <v>3.8727108976283398E-2</v>
      </c>
      <c r="J93" s="36">
        <v>7.0301122405448738E-2</v>
      </c>
      <c r="K93" s="37">
        <v>8.6109928192778157E-2</v>
      </c>
      <c r="L93" s="35">
        <v>0.97965400935697966</v>
      </c>
      <c r="M93" s="36">
        <v>0.9907407407407407</v>
      </c>
      <c r="N93" s="36">
        <v>0.98630136986301364</v>
      </c>
      <c r="O93" s="36">
        <v>0.97760049094814361</v>
      </c>
      <c r="P93" s="37">
        <v>0.94012024048096188</v>
      </c>
    </row>
  </sheetData>
  <mergeCells count="7">
    <mergeCell ref="C1:E1"/>
    <mergeCell ref="G1:K1"/>
    <mergeCell ref="L1:P1"/>
    <mergeCell ref="G2:J2"/>
    <mergeCell ref="L2:O2"/>
    <mergeCell ref="K2:K3"/>
    <mergeCell ref="P2:P3"/>
  </mergeCells>
  <pageMargins left="0.7" right="0.7" top="0.75" bottom="0.75" header="0.3" footer="0.3"/>
  <pageSetup scale="68" fitToHeight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95"/>
  <sheetViews>
    <sheetView topLeftCell="A13" zoomScale="40" zoomScaleNormal="40" workbookViewId="0">
      <selection activeCell="Q40" sqref="Q40"/>
    </sheetView>
  </sheetViews>
  <sheetFormatPr baseColWidth="10" defaultColWidth="9.1640625" defaultRowHeight="16" x14ac:dyDescent="0.2"/>
  <cols>
    <col min="1" max="1" width="19" style="7" customWidth="1"/>
    <col min="2" max="2" width="5.6640625" style="7" customWidth="1"/>
    <col min="3" max="6" width="9.1640625" style="38" bestFit="1" customWidth="1"/>
    <col min="7" max="7" width="13.33203125" style="38" customWidth="1"/>
    <col min="8" max="8" width="5.6640625" style="7" customWidth="1"/>
    <col min="9" max="12" width="8.5" style="38" bestFit="1" customWidth="1"/>
    <col min="13" max="13" width="12.6640625" style="38" customWidth="1"/>
    <col min="14" max="16384" width="9.1640625" style="7"/>
  </cols>
  <sheetData>
    <row r="1" spans="1:13" ht="17" thickBot="1" x14ac:dyDescent="0.25">
      <c r="C1" s="73" t="s">
        <v>169</v>
      </c>
      <c r="D1" s="74"/>
      <c r="E1" s="74"/>
      <c r="F1" s="74"/>
      <c r="G1" s="75"/>
      <c r="H1" s="9"/>
      <c r="I1" s="73" t="s">
        <v>86</v>
      </c>
      <c r="J1" s="74"/>
      <c r="K1" s="74"/>
      <c r="L1" s="74"/>
      <c r="M1" s="75"/>
    </row>
    <row r="2" spans="1:13" x14ac:dyDescent="0.2">
      <c r="C2" s="76" t="s">
        <v>87</v>
      </c>
      <c r="D2" s="77"/>
      <c r="E2" s="77"/>
      <c r="F2" s="77"/>
      <c r="G2" s="25" t="s">
        <v>88</v>
      </c>
      <c r="I2" s="76" t="s">
        <v>87</v>
      </c>
      <c r="J2" s="77"/>
      <c r="K2" s="77"/>
      <c r="L2" s="77"/>
      <c r="M2" s="25" t="s">
        <v>88</v>
      </c>
    </row>
    <row r="3" spans="1:13" x14ac:dyDescent="0.2">
      <c r="C3" s="26" t="s">
        <v>89</v>
      </c>
      <c r="D3" s="27" t="s">
        <v>90</v>
      </c>
      <c r="E3" s="27" t="s">
        <v>91</v>
      </c>
      <c r="F3" s="27" t="s">
        <v>92</v>
      </c>
      <c r="G3" s="25"/>
      <c r="I3" s="26" t="s">
        <v>89</v>
      </c>
      <c r="J3" s="27" t="s">
        <v>90</v>
      </c>
      <c r="K3" s="27" t="s">
        <v>91</v>
      </c>
      <c r="L3" s="27" t="s">
        <v>92</v>
      </c>
      <c r="M3" s="25"/>
    </row>
    <row r="4" spans="1:13" s="11" customFormat="1" x14ac:dyDescent="0.2">
      <c r="A4" s="11" t="s">
        <v>167</v>
      </c>
      <c r="C4" s="28"/>
      <c r="D4" s="29"/>
      <c r="E4" s="29"/>
      <c r="F4" s="29"/>
      <c r="G4" s="30"/>
      <c r="I4" s="28"/>
      <c r="J4" s="29"/>
      <c r="K4" s="29"/>
      <c r="L4" s="29"/>
      <c r="M4" s="30"/>
    </row>
    <row r="5" spans="1:13" x14ac:dyDescent="0.2">
      <c r="A5" s="31" t="s">
        <v>168</v>
      </c>
      <c r="C5" s="26"/>
      <c r="D5" s="27"/>
      <c r="E5" s="27"/>
      <c r="F5" s="27"/>
      <c r="G5" s="25"/>
      <c r="I5" s="26"/>
      <c r="J5" s="27"/>
      <c r="K5" s="27"/>
      <c r="L5" s="27"/>
      <c r="M5" s="25"/>
    </row>
    <row r="6" spans="1:13" x14ac:dyDescent="0.2">
      <c r="C6" s="26"/>
      <c r="D6" s="27"/>
      <c r="E6" s="27"/>
      <c r="F6" s="27"/>
      <c r="G6" s="25"/>
      <c r="I6" s="26"/>
      <c r="J6" s="27"/>
      <c r="K6" s="27"/>
      <c r="L6" s="27"/>
      <c r="M6" s="25"/>
    </row>
    <row r="7" spans="1:13" s="11" customFormat="1" x14ac:dyDescent="0.2">
      <c r="A7" s="10" t="s">
        <v>93</v>
      </c>
      <c r="B7" s="10"/>
      <c r="C7" s="28">
        <v>3.1615790293207683E-3</v>
      </c>
      <c r="D7" s="29">
        <v>1.2314909837267263E-2</v>
      </c>
      <c r="E7" s="29">
        <v>1.9513659561693185E-3</v>
      </c>
      <c r="F7" s="29">
        <v>2.5596139984406948E-3</v>
      </c>
      <c r="G7" s="30">
        <v>1.4611080926298478E-3</v>
      </c>
      <c r="I7" s="28"/>
      <c r="J7" s="29"/>
      <c r="K7" s="29"/>
      <c r="L7" s="29"/>
      <c r="M7" s="30"/>
    </row>
    <row r="8" spans="1:13" x14ac:dyDescent="0.2">
      <c r="A8" s="22" t="s">
        <v>109</v>
      </c>
      <c r="B8" s="6"/>
      <c r="C8" s="26">
        <v>8.8009694606359712E-5</v>
      </c>
      <c r="D8" s="27">
        <v>1.4660606949127694E-4</v>
      </c>
      <c r="E8" s="27">
        <v>1.5010507355148604E-4</v>
      </c>
      <c r="F8" s="27">
        <v>5.737065858573971E-4</v>
      </c>
      <c r="G8" s="25">
        <v>2.9369006887032116E-4</v>
      </c>
      <c r="H8" s="18"/>
      <c r="I8" s="26">
        <v>2.7837259100642397E-2</v>
      </c>
      <c r="J8" s="27">
        <v>1.1904761904761904E-2</v>
      </c>
      <c r="K8" s="27">
        <v>7.6923076923076927E-2</v>
      </c>
      <c r="L8" s="27">
        <v>0.22413793103448276</v>
      </c>
      <c r="M8" s="25">
        <v>0.20100502512562815</v>
      </c>
    </row>
    <row r="9" spans="1:13" x14ac:dyDescent="0.2">
      <c r="A9" s="22" t="s">
        <v>110</v>
      </c>
      <c r="B9" s="6"/>
      <c r="C9" s="26">
        <v>3.0735693347144085E-3</v>
      </c>
      <c r="D9" s="27">
        <v>1.2168303767775985E-2</v>
      </c>
      <c r="E9" s="27">
        <v>1.8012608826178324E-3</v>
      </c>
      <c r="F9" s="27">
        <v>1.9859074125832977E-3</v>
      </c>
      <c r="G9" s="25">
        <v>1.1674180237595266E-3</v>
      </c>
      <c r="H9" s="18"/>
      <c r="I9" s="26">
        <v>0.97216274089935761</v>
      </c>
      <c r="J9" s="27">
        <v>0.98809523809523814</v>
      </c>
      <c r="K9" s="27">
        <v>0.92307692307692313</v>
      </c>
      <c r="L9" s="27">
        <v>0.77586206896551724</v>
      </c>
      <c r="M9" s="25">
        <v>0.79899497487437188</v>
      </c>
    </row>
    <row r="10" spans="1:13" x14ac:dyDescent="0.2">
      <c r="A10" s="22"/>
      <c r="B10" s="6"/>
      <c r="C10" s="26"/>
      <c r="D10" s="27"/>
      <c r="E10" s="27"/>
      <c r="F10" s="27"/>
      <c r="G10" s="25"/>
      <c r="H10" s="18"/>
      <c r="I10" s="26"/>
      <c r="J10" s="27"/>
      <c r="K10" s="27"/>
      <c r="L10" s="27"/>
      <c r="M10" s="25"/>
    </row>
    <row r="11" spans="1:13" s="34" customFormat="1" x14ac:dyDescent="0.2">
      <c r="A11" s="32" t="s">
        <v>94</v>
      </c>
      <c r="B11" s="32"/>
      <c r="C11" s="28">
        <v>6.0252790922815495E-4</v>
      </c>
      <c r="D11" s="29">
        <v>2.0818061867761326E-3</v>
      </c>
      <c r="E11" s="29">
        <v>5.1285900130091061E-4</v>
      </c>
      <c r="F11" s="29">
        <v>6.3254828697097631E-4</v>
      </c>
      <c r="G11" s="30">
        <v>1.1013377582637043E-4</v>
      </c>
      <c r="H11" s="33"/>
      <c r="I11" s="28"/>
      <c r="J11" s="29"/>
      <c r="K11" s="29"/>
      <c r="L11" s="29"/>
      <c r="M11" s="30"/>
    </row>
    <row r="12" spans="1:13" x14ac:dyDescent="0.2">
      <c r="A12" s="22" t="s">
        <v>111</v>
      </c>
      <c r="B12" s="6"/>
      <c r="C12" s="26">
        <v>6.0252790922815495E-4</v>
      </c>
      <c r="D12" s="27">
        <v>2.0818061867761326E-3</v>
      </c>
      <c r="E12" s="27">
        <v>5.1285900130091061E-4</v>
      </c>
      <c r="F12" s="27">
        <v>6.3254828697097631E-4</v>
      </c>
      <c r="G12" s="25">
        <v>1.1013377582637043E-4</v>
      </c>
      <c r="H12" s="18"/>
      <c r="I12" s="26">
        <v>1</v>
      </c>
      <c r="J12" s="27">
        <v>1</v>
      </c>
      <c r="K12" s="27">
        <v>1</v>
      </c>
      <c r="L12" s="27">
        <v>1</v>
      </c>
      <c r="M12" s="25">
        <v>1</v>
      </c>
    </row>
    <row r="13" spans="1:13" x14ac:dyDescent="0.2">
      <c r="A13" s="22"/>
      <c r="B13" s="6"/>
      <c r="C13" s="26"/>
      <c r="D13" s="27"/>
      <c r="E13" s="27"/>
      <c r="F13" s="27"/>
      <c r="G13" s="25"/>
      <c r="H13" s="18"/>
      <c r="I13" s="26"/>
      <c r="J13" s="27"/>
      <c r="K13" s="27"/>
      <c r="L13" s="27"/>
      <c r="M13" s="25"/>
    </row>
    <row r="14" spans="1:13" s="11" customFormat="1" x14ac:dyDescent="0.2">
      <c r="A14" s="10" t="s">
        <v>95</v>
      </c>
      <c r="B14" s="10"/>
      <c r="C14" s="28">
        <v>0.20988958168315155</v>
      </c>
      <c r="D14" s="29">
        <v>0.29098372672628647</v>
      </c>
      <c r="E14" s="29">
        <v>0.2180026018212749</v>
      </c>
      <c r="F14" s="29">
        <v>0.19842892658026742</v>
      </c>
      <c r="G14" s="30">
        <v>0.13647043275231649</v>
      </c>
      <c r="H14" s="21"/>
      <c r="I14" s="28"/>
      <c r="J14" s="29"/>
      <c r="K14" s="29"/>
      <c r="L14" s="29"/>
      <c r="M14" s="30"/>
    </row>
    <row r="15" spans="1:13" x14ac:dyDescent="0.2">
      <c r="A15" s="22" t="s">
        <v>112</v>
      </c>
      <c r="B15" s="6"/>
      <c r="C15" s="26">
        <v>1.3539953016363034E-5</v>
      </c>
      <c r="D15" s="27">
        <v>0</v>
      </c>
      <c r="E15" s="27">
        <v>5.1285900130091061E-4</v>
      </c>
      <c r="F15" s="27">
        <v>2.9420850556789598E-5</v>
      </c>
      <c r="G15" s="25">
        <v>1.292236303029413E-3</v>
      </c>
      <c r="H15" s="18"/>
      <c r="I15" s="26">
        <v>6.4509886140050961E-5</v>
      </c>
      <c r="J15" s="27">
        <v>0</v>
      </c>
      <c r="K15" s="27">
        <v>2.3525361487261877E-3</v>
      </c>
      <c r="L15" s="27">
        <v>1.4826895989324636E-4</v>
      </c>
      <c r="M15" s="25">
        <v>9.4689836982837471E-3</v>
      </c>
    </row>
    <row r="16" spans="1:13" x14ac:dyDescent="0.2">
      <c r="A16" s="22" t="s">
        <v>113</v>
      </c>
      <c r="B16" s="6"/>
      <c r="C16" s="26">
        <v>0.17696041594735668</v>
      </c>
      <c r="D16" s="27">
        <v>0.29048526609001613</v>
      </c>
      <c r="E16" s="27">
        <v>0.12766436505553888</v>
      </c>
      <c r="F16" s="27">
        <v>0.18816104973594786</v>
      </c>
      <c r="G16" s="25">
        <v>9.6991145244423566E-2</v>
      </c>
      <c r="H16" s="18"/>
      <c r="I16" s="26">
        <v>0.84311195690739604</v>
      </c>
      <c r="J16" s="27">
        <v>0.99828698105602576</v>
      </c>
      <c r="K16" s="27">
        <v>0.58560936424145049</v>
      </c>
      <c r="L16" s="27">
        <v>0.94825413299725703</v>
      </c>
      <c r="M16" s="25">
        <v>0.71071178780868349</v>
      </c>
    </row>
    <row r="17" spans="1:13" x14ac:dyDescent="0.2">
      <c r="A17" s="22" t="s">
        <v>114</v>
      </c>
      <c r="B17" s="6"/>
      <c r="C17" s="26">
        <v>0</v>
      </c>
      <c r="D17" s="27">
        <v>0</v>
      </c>
      <c r="E17" s="27">
        <v>1.0382267587311117E-3</v>
      </c>
      <c r="F17" s="27">
        <v>2.2065637917592197E-5</v>
      </c>
      <c r="G17" s="25">
        <v>7.7534178181764783E-3</v>
      </c>
      <c r="H17" s="18"/>
      <c r="I17" s="26">
        <v>0</v>
      </c>
      <c r="J17" s="27">
        <v>0</v>
      </c>
      <c r="K17" s="27">
        <v>4.7624512279091117E-3</v>
      </c>
      <c r="L17" s="27">
        <v>1.1120171991993476E-4</v>
      </c>
      <c r="M17" s="25">
        <v>5.6813902189702482E-2</v>
      </c>
    </row>
    <row r="18" spans="1:13" x14ac:dyDescent="0.2">
      <c r="A18" s="22" t="s">
        <v>115</v>
      </c>
      <c r="B18" s="6"/>
      <c r="C18" s="26">
        <v>3.2786996229123087E-2</v>
      </c>
      <c r="D18" s="27">
        <v>4.9846063627034158E-4</v>
      </c>
      <c r="E18" s="27">
        <v>8.5459821875312716E-2</v>
      </c>
      <c r="F18" s="27">
        <v>1.0047220465143647E-2</v>
      </c>
      <c r="G18" s="25">
        <v>2.6938721567130206E-2</v>
      </c>
      <c r="H18" s="18"/>
      <c r="I18" s="26">
        <v>0.15621068928813342</v>
      </c>
      <c r="J18" s="27">
        <v>1.7130189439742039E-3</v>
      </c>
      <c r="K18" s="27">
        <v>0.39201285288042231</v>
      </c>
      <c r="L18" s="27">
        <v>5.0633849803543629E-2</v>
      </c>
      <c r="M18" s="25">
        <v>0.19739602948297197</v>
      </c>
    </row>
    <row r="19" spans="1:13" x14ac:dyDescent="0.2">
      <c r="A19" s="22" t="s">
        <v>116</v>
      </c>
      <c r="B19" s="6"/>
      <c r="C19" s="26">
        <v>1.286295536554488E-4</v>
      </c>
      <c r="D19" s="27">
        <v>0</v>
      </c>
      <c r="E19" s="27">
        <v>3.3273291303912737E-3</v>
      </c>
      <c r="F19" s="27">
        <v>1.6916989070154019E-4</v>
      </c>
      <c r="G19" s="25">
        <v>3.4949118195568216E-3</v>
      </c>
      <c r="H19" s="18"/>
      <c r="I19" s="26">
        <v>6.128439183304841E-4</v>
      </c>
      <c r="J19" s="27">
        <v>0</v>
      </c>
      <c r="K19" s="27">
        <v>1.5262795501491852E-2</v>
      </c>
      <c r="L19" s="27">
        <v>8.5254651938616649E-4</v>
      </c>
      <c r="M19" s="25">
        <v>2.5609296820358316E-2</v>
      </c>
    </row>
    <row r="20" spans="1:13" x14ac:dyDescent="0.2">
      <c r="A20" s="22"/>
      <c r="B20" s="6"/>
      <c r="C20" s="26"/>
      <c r="D20" s="27"/>
      <c r="E20" s="27"/>
      <c r="F20" s="27"/>
      <c r="G20" s="25"/>
      <c r="H20" s="18"/>
      <c r="I20" s="26"/>
      <c r="J20" s="27"/>
      <c r="K20" s="27"/>
      <c r="L20" s="27"/>
      <c r="M20" s="25"/>
    </row>
    <row r="21" spans="1:13" s="11" customFormat="1" x14ac:dyDescent="0.2">
      <c r="A21" s="10" t="s">
        <v>96</v>
      </c>
      <c r="B21" s="10"/>
      <c r="C21" s="28">
        <v>1.2321357244890361E-3</v>
      </c>
      <c r="D21" s="29">
        <v>9.9692127254068317E-4</v>
      </c>
      <c r="E21" s="29">
        <v>1.7762433703592516E-3</v>
      </c>
      <c r="F21" s="29">
        <v>2.4051545330175494E-3</v>
      </c>
      <c r="G21" s="30">
        <v>9.6183497555030173E-4</v>
      </c>
      <c r="H21" s="21"/>
      <c r="I21" s="28"/>
      <c r="J21" s="29"/>
      <c r="K21" s="29"/>
      <c r="L21" s="29"/>
      <c r="M21" s="30"/>
    </row>
    <row r="22" spans="1:13" x14ac:dyDescent="0.2">
      <c r="A22" s="22" t="s">
        <v>117</v>
      </c>
      <c r="B22" s="6"/>
      <c r="C22" s="26">
        <v>1.2321357244890361E-3</v>
      </c>
      <c r="D22" s="27">
        <v>9.9692127254068317E-4</v>
      </c>
      <c r="E22" s="27">
        <v>1.7762433703592516E-3</v>
      </c>
      <c r="F22" s="27">
        <v>2.4051545330175494E-3</v>
      </c>
      <c r="G22" s="25">
        <v>9.6183497555030173E-4</v>
      </c>
      <c r="H22" s="18"/>
      <c r="I22" s="26">
        <v>1</v>
      </c>
      <c r="J22" s="27">
        <v>1</v>
      </c>
      <c r="K22" s="27">
        <v>1</v>
      </c>
      <c r="L22" s="27">
        <v>1</v>
      </c>
      <c r="M22" s="25">
        <v>1</v>
      </c>
    </row>
    <row r="23" spans="1:13" x14ac:dyDescent="0.2">
      <c r="A23" s="22"/>
      <c r="B23" s="6"/>
      <c r="C23" s="26"/>
      <c r="D23" s="27"/>
      <c r="E23" s="27"/>
      <c r="F23" s="27"/>
      <c r="G23" s="25"/>
      <c r="H23" s="18"/>
      <c r="I23" s="26"/>
      <c r="J23" s="27"/>
      <c r="K23" s="27"/>
      <c r="L23" s="27"/>
      <c r="M23" s="25"/>
    </row>
    <row r="24" spans="1:13" s="11" customFormat="1" x14ac:dyDescent="0.2">
      <c r="A24" s="10" t="s">
        <v>97</v>
      </c>
      <c r="B24" s="10"/>
      <c r="C24" s="28">
        <v>2.7283005327971514E-3</v>
      </c>
      <c r="D24" s="29">
        <v>3.0494062454185602E-3</v>
      </c>
      <c r="E24" s="29">
        <v>1.638647052937056E-3</v>
      </c>
      <c r="F24" s="29">
        <v>5.1927801232733639E-3</v>
      </c>
      <c r="G24" s="30">
        <v>5.5066887913185212E-3</v>
      </c>
      <c r="H24" s="21"/>
      <c r="I24" s="28"/>
      <c r="J24" s="29"/>
      <c r="K24" s="29"/>
      <c r="L24" s="29"/>
      <c r="M24" s="30"/>
    </row>
    <row r="25" spans="1:13" x14ac:dyDescent="0.2">
      <c r="A25" s="22" t="s">
        <v>118</v>
      </c>
      <c r="B25" s="6"/>
      <c r="C25" s="26">
        <v>7.3115746288360381E-4</v>
      </c>
      <c r="D25" s="27">
        <v>1.6126667644040464E-3</v>
      </c>
      <c r="E25" s="27">
        <v>3.1271890323226261E-4</v>
      </c>
      <c r="F25" s="27">
        <v>7.1345562600214768E-4</v>
      </c>
      <c r="G25" s="25">
        <v>2.812082409433325E-3</v>
      </c>
      <c r="H25" s="18"/>
      <c r="I25" s="26">
        <v>0.26799007444168732</v>
      </c>
      <c r="J25" s="27">
        <v>0.52884615384615385</v>
      </c>
      <c r="K25" s="27">
        <v>0.19083969465648856</v>
      </c>
      <c r="L25" s="27">
        <v>0.13739376770538245</v>
      </c>
      <c r="M25" s="25">
        <v>0.51066666666666671</v>
      </c>
    </row>
    <row r="26" spans="1:13" x14ac:dyDescent="0.2">
      <c r="A26" s="22" t="s">
        <v>119</v>
      </c>
      <c r="B26" s="6"/>
      <c r="C26" s="26">
        <v>1.9971430699135474E-3</v>
      </c>
      <c r="D26" s="27">
        <v>1.4367394810145141E-3</v>
      </c>
      <c r="E26" s="27">
        <v>1.3259281497047934E-3</v>
      </c>
      <c r="F26" s="27">
        <v>4.4793244972712162E-3</v>
      </c>
      <c r="G26" s="25">
        <v>2.6946063818851966E-3</v>
      </c>
      <c r="H26" s="18"/>
      <c r="I26" s="26">
        <v>0.73200992555831268</v>
      </c>
      <c r="J26" s="27">
        <v>0.47115384615384615</v>
      </c>
      <c r="K26" s="27">
        <v>0.80916030534351147</v>
      </c>
      <c r="L26" s="27">
        <v>0.86260623229461753</v>
      </c>
      <c r="M26" s="25">
        <v>0.48933333333333334</v>
      </c>
    </row>
    <row r="27" spans="1:13" x14ac:dyDescent="0.2">
      <c r="A27" s="22"/>
      <c r="B27" s="6"/>
      <c r="C27" s="26"/>
      <c r="D27" s="27"/>
      <c r="E27" s="27"/>
      <c r="F27" s="27"/>
      <c r="G27" s="25"/>
      <c r="H27" s="18"/>
      <c r="I27" s="26"/>
      <c r="J27" s="27"/>
      <c r="K27" s="27"/>
      <c r="L27" s="27"/>
      <c r="M27" s="25"/>
    </row>
    <row r="28" spans="1:13" s="11" customFormat="1" x14ac:dyDescent="0.2">
      <c r="A28" s="32" t="s">
        <v>98</v>
      </c>
      <c r="B28" s="10"/>
      <c r="C28" s="28">
        <v>4.0619859049089098E-5</v>
      </c>
      <c r="D28" s="29">
        <v>5.8642427796510773E-5</v>
      </c>
      <c r="E28" s="29">
        <v>2.5017512258581007E-5</v>
      </c>
      <c r="F28" s="29">
        <v>7.3552126391973994E-6</v>
      </c>
      <c r="G28" s="30">
        <v>3.6711258608790145E-5</v>
      </c>
      <c r="H28" s="21"/>
      <c r="I28" s="28"/>
      <c r="J28" s="29"/>
      <c r="K28" s="29"/>
      <c r="L28" s="29"/>
      <c r="M28" s="30"/>
    </row>
    <row r="29" spans="1:13" x14ac:dyDescent="0.2">
      <c r="A29" s="22" t="s">
        <v>120</v>
      </c>
      <c r="B29" s="6"/>
      <c r="C29" s="26">
        <v>4.0619859049089098E-5</v>
      </c>
      <c r="D29" s="27">
        <v>5.8642427796510773E-5</v>
      </c>
      <c r="E29" s="27">
        <v>2.5017512258581007E-5</v>
      </c>
      <c r="F29" s="27">
        <v>7.3552126391973994E-6</v>
      </c>
      <c r="G29" s="25">
        <v>3.6711258608790145E-5</v>
      </c>
      <c r="H29" s="18"/>
      <c r="I29" s="26">
        <v>1</v>
      </c>
      <c r="J29" s="27">
        <v>1</v>
      </c>
      <c r="K29" s="27">
        <v>1</v>
      </c>
      <c r="L29" s="27">
        <v>1</v>
      </c>
      <c r="M29" s="25">
        <v>1</v>
      </c>
    </row>
    <row r="30" spans="1:13" x14ac:dyDescent="0.2">
      <c r="A30" s="22"/>
      <c r="B30" s="6"/>
      <c r="C30" s="26"/>
      <c r="D30" s="27"/>
      <c r="E30" s="27"/>
      <c r="F30" s="27"/>
      <c r="G30" s="25"/>
      <c r="H30" s="18"/>
      <c r="I30" s="26"/>
      <c r="J30" s="27"/>
      <c r="K30" s="27"/>
      <c r="L30" s="27"/>
      <c r="M30" s="25"/>
    </row>
    <row r="31" spans="1:13" s="11" customFormat="1" x14ac:dyDescent="0.2">
      <c r="A31" s="10" t="s">
        <v>99</v>
      </c>
      <c r="B31" s="10"/>
      <c r="C31" s="28">
        <v>9.3019477222414035E-3</v>
      </c>
      <c r="D31" s="29">
        <v>2.7444656208767043E-2</v>
      </c>
      <c r="E31" s="29">
        <v>3.2272590813569499E-3</v>
      </c>
      <c r="F31" s="29">
        <v>9.5323555803998299E-3</v>
      </c>
      <c r="G31" s="30">
        <v>6.6594223116345323E-3</v>
      </c>
      <c r="H31" s="21"/>
      <c r="I31" s="28"/>
      <c r="J31" s="29"/>
      <c r="K31" s="29"/>
      <c r="L31" s="29"/>
      <c r="M31" s="30"/>
    </row>
    <row r="32" spans="1:13" x14ac:dyDescent="0.2">
      <c r="A32" s="22" t="s">
        <v>121</v>
      </c>
      <c r="B32" s="6"/>
      <c r="C32" s="26">
        <v>2.2544021772244452E-3</v>
      </c>
      <c r="D32" s="27">
        <v>9.5000733030347461E-3</v>
      </c>
      <c r="E32" s="27">
        <v>1.2008405884118883E-3</v>
      </c>
      <c r="F32" s="27">
        <v>2.6772974006678534E-3</v>
      </c>
      <c r="G32" s="25">
        <v>1.1600757720377686E-3</v>
      </c>
      <c r="H32" s="18"/>
      <c r="I32" s="26">
        <v>0.2423580786026201</v>
      </c>
      <c r="J32" s="27">
        <v>0.34615384615384615</v>
      </c>
      <c r="K32" s="27">
        <v>0.37209302325581395</v>
      </c>
      <c r="L32" s="27">
        <v>0.28086419753086422</v>
      </c>
      <c r="M32" s="25">
        <v>0.17420066152149946</v>
      </c>
    </row>
    <row r="33" spans="1:13" x14ac:dyDescent="0.2">
      <c r="A33" s="22" t="s">
        <v>122</v>
      </c>
      <c r="B33" s="6"/>
      <c r="C33" s="26">
        <v>2.0106830229299102E-3</v>
      </c>
      <c r="D33" s="27">
        <v>3.2839759566046034E-3</v>
      </c>
      <c r="E33" s="27">
        <v>1.0382267587311117E-3</v>
      </c>
      <c r="F33" s="27">
        <v>6.1783786169258153E-4</v>
      </c>
      <c r="G33" s="25">
        <v>7.3422517217580291E-5</v>
      </c>
      <c r="H33" s="18"/>
      <c r="I33" s="26">
        <v>0.21615720524017468</v>
      </c>
      <c r="J33" s="27">
        <v>0.11965811965811966</v>
      </c>
      <c r="K33" s="27">
        <v>0.32170542635658916</v>
      </c>
      <c r="L33" s="27">
        <v>6.4814814814814811E-2</v>
      </c>
      <c r="M33" s="25">
        <v>1.1025358324145534E-2</v>
      </c>
    </row>
    <row r="34" spans="1:13" x14ac:dyDescent="0.2">
      <c r="A34" s="22" t="s">
        <v>123</v>
      </c>
      <c r="B34" s="6"/>
      <c r="C34" s="26">
        <v>5.0368625220870485E-3</v>
      </c>
      <c r="D34" s="27">
        <v>1.4660606949127694E-2</v>
      </c>
      <c r="E34" s="27">
        <v>9.8819173421394986E-4</v>
      </c>
      <c r="F34" s="27">
        <v>6.2372203180393942E-3</v>
      </c>
      <c r="G34" s="25">
        <v>5.4259240223791831E-3</v>
      </c>
      <c r="H34" s="18"/>
      <c r="I34" s="26">
        <v>0.54148471615720528</v>
      </c>
      <c r="J34" s="27">
        <v>0.53418803418803418</v>
      </c>
      <c r="K34" s="27">
        <v>0.30620155038759689</v>
      </c>
      <c r="L34" s="27">
        <v>0.65432098765432101</v>
      </c>
      <c r="M34" s="25">
        <v>0.81477398015435498</v>
      </c>
    </row>
    <row r="35" spans="1:13" x14ac:dyDescent="0.2">
      <c r="A35" s="22"/>
      <c r="B35" s="6"/>
      <c r="C35" s="26"/>
      <c r="D35" s="27"/>
      <c r="E35" s="27"/>
      <c r="F35" s="27"/>
      <c r="G35" s="25"/>
      <c r="H35" s="18"/>
      <c r="I35" s="26"/>
      <c r="J35" s="27"/>
      <c r="K35" s="27"/>
      <c r="L35" s="27"/>
      <c r="M35" s="25"/>
    </row>
    <row r="36" spans="1:13" s="11" customFormat="1" x14ac:dyDescent="0.2">
      <c r="A36" s="32" t="s">
        <v>100</v>
      </c>
      <c r="B36" s="10"/>
      <c r="C36" s="28">
        <v>5.0774823811361371E-4</v>
      </c>
      <c r="D36" s="29">
        <v>4.9846063627034158E-4</v>
      </c>
      <c r="E36" s="29">
        <v>1.0007004903432403E-4</v>
      </c>
      <c r="F36" s="29">
        <v>2.1550773032848378E-3</v>
      </c>
      <c r="G36" s="30">
        <v>3.6711258608790141E-4</v>
      </c>
      <c r="H36" s="21"/>
      <c r="I36" s="28"/>
      <c r="J36" s="29"/>
      <c r="K36" s="29"/>
      <c r="L36" s="29"/>
      <c r="M36" s="30"/>
    </row>
    <row r="37" spans="1:13" x14ac:dyDescent="0.2">
      <c r="A37" s="22" t="s">
        <v>124</v>
      </c>
      <c r="B37" s="6"/>
      <c r="C37" s="26">
        <v>5.0774823811361371E-4</v>
      </c>
      <c r="D37" s="27">
        <v>4.9846063627034158E-4</v>
      </c>
      <c r="E37" s="27">
        <v>1.0007004903432403E-4</v>
      </c>
      <c r="F37" s="27">
        <v>2.1550773032848378E-3</v>
      </c>
      <c r="G37" s="25">
        <v>3.6711258608790141E-4</v>
      </c>
      <c r="H37" s="18"/>
      <c r="I37" s="26">
        <v>1</v>
      </c>
      <c r="J37" s="27">
        <v>1</v>
      </c>
      <c r="K37" s="27">
        <v>1</v>
      </c>
      <c r="L37" s="27">
        <v>1</v>
      </c>
      <c r="M37" s="25">
        <v>1</v>
      </c>
    </row>
    <row r="38" spans="1:13" x14ac:dyDescent="0.2">
      <c r="A38" s="22"/>
      <c r="B38" s="6"/>
      <c r="C38" s="26"/>
      <c r="D38" s="27"/>
      <c r="E38" s="27"/>
      <c r="F38" s="27"/>
      <c r="G38" s="25"/>
      <c r="H38" s="18"/>
      <c r="I38" s="26"/>
      <c r="J38" s="27"/>
      <c r="K38" s="27"/>
      <c r="L38" s="27"/>
      <c r="M38" s="25"/>
    </row>
    <row r="39" spans="1:13" s="11" customFormat="1" x14ac:dyDescent="0.2">
      <c r="A39" s="10" t="s">
        <v>101</v>
      </c>
      <c r="B39" s="10"/>
      <c r="C39" s="28">
        <v>0.46884118312109457</v>
      </c>
      <c r="D39" s="29">
        <v>0.3267262864682598</v>
      </c>
      <c r="E39" s="29">
        <v>0.45092814970479334</v>
      </c>
      <c r="F39" s="29">
        <v>0.46930669765662925</v>
      </c>
      <c r="G39" s="30">
        <v>0.16542093129120838</v>
      </c>
      <c r="H39" s="21"/>
      <c r="I39" s="28"/>
      <c r="J39" s="29"/>
      <c r="K39" s="29"/>
      <c r="L39" s="29"/>
      <c r="M39" s="30"/>
    </row>
    <row r="40" spans="1:13" x14ac:dyDescent="0.2">
      <c r="A40" s="22" t="s">
        <v>125</v>
      </c>
      <c r="B40" s="6"/>
      <c r="C40" s="26">
        <v>0.18416367095206179</v>
      </c>
      <c r="D40" s="27">
        <v>6.7262864682597859E-2</v>
      </c>
      <c r="E40" s="27">
        <v>0.28887721404983491</v>
      </c>
      <c r="F40" s="27">
        <v>0.22239220935877257</v>
      </c>
      <c r="G40" s="25">
        <v>3.0294130603973627E-2</v>
      </c>
      <c r="H40" s="18"/>
      <c r="I40" s="26">
        <v>0.39280608782291021</v>
      </c>
      <c r="J40" s="27">
        <v>0.20586915552364712</v>
      </c>
      <c r="K40" s="27">
        <v>0.64062803406474522</v>
      </c>
      <c r="L40" s="27">
        <v>0.47387393035137759</v>
      </c>
      <c r="M40" s="25">
        <v>0.18313359964491788</v>
      </c>
    </row>
    <row r="41" spans="1:13" x14ac:dyDescent="0.2">
      <c r="A41" s="22" t="s">
        <v>126</v>
      </c>
      <c r="B41" s="6"/>
      <c r="C41" s="26">
        <v>0.2703793217837534</v>
      </c>
      <c r="D41" s="27">
        <v>0.24066852367688021</v>
      </c>
      <c r="E41" s="27">
        <v>0.14832883018112678</v>
      </c>
      <c r="F41" s="27">
        <v>0.22795275011400579</v>
      </c>
      <c r="G41" s="25">
        <v>0.12083143658497188</v>
      </c>
      <c r="H41" s="18"/>
      <c r="I41" s="26">
        <v>0.57669703839544861</v>
      </c>
      <c r="J41" s="27">
        <v>0.73660594094947496</v>
      </c>
      <c r="K41" s="27">
        <v>0.3289411634164609</v>
      </c>
      <c r="L41" s="27">
        <v>0.4857223458608908</v>
      </c>
      <c r="M41" s="25">
        <v>0.73044829116733245</v>
      </c>
    </row>
    <row r="42" spans="1:13" x14ac:dyDescent="0.2">
      <c r="A42" s="22" t="s">
        <v>127</v>
      </c>
      <c r="B42" s="6"/>
      <c r="C42" s="26">
        <v>1.335039367413395E-2</v>
      </c>
      <c r="D42" s="27">
        <v>1.2432194692860284E-2</v>
      </c>
      <c r="E42" s="27">
        <v>1.169568698088662E-2</v>
      </c>
      <c r="F42" s="27">
        <v>1.5938745789140764E-2</v>
      </c>
      <c r="G42" s="25">
        <v>1.4236626088488817E-2</v>
      </c>
      <c r="H42" s="18"/>
      <c r="I42" s="26">
        <v>2.8475300708994556E-2</v>
      </c>
      <c r="J42" s="27">
        <v>3.8050794220586916E-2</v>
      </c>
      <c r="K42" s="27">
        <v>2.5936919193320203E-2</v>
      </c>
      <c r="L42" s="27">
        <v>3.3962323292480334E-2</v>
      </c>
      <c r="M42" s="25">
        <v>8.6063027075011095E-2</v>
      </c>
    </row>
    <row r="43" spans="1:13" x14ac:dyDescent="0.2">
      <c r="A43" s="22" t="s">
        <v>128</v>
      </c>
      <c r="B43" s="6"/>
      <c r="C43" s="26">
        <v>9.477967111454123E-4</v>
      </c>
      <c r="D43" s="27">
        <v>6.3627034159214188E-3</v>
      </c>
      <c r="E43" s="27">
        <v>2.0264184929450614E-3</v>
      </c>
      <c r="F43" s="27">
        <v>3.0229923947101313E-3</v>
      </c>
      <c r="G43" s="25">
        <v>5.8738013774064231E-5</v>
      </c>
      <c r="H43" s="18"/>
      <c r="I43" s="26">
        <v>2.0215730726466721E-3</v>
      </c>
      <c r="J43" s="27">
        <v>1.9474109306290944E-2</v>
      </c>
      <c r="K43" s="27">
        <v>4.4938833254736608E-3</v>
      </c>
      <c r="L43" s="27">
        <v>6.4414004952512306E-3</v>
      </c>
      <c r="M43" s="25">
        <v>3.5508211273857081E-4</v>
      </c>
    </row>
    <row r="44" spans="1:13" x14ac:dyDescent="0.2">
      <c r="A44" s="22"/>
      <c r="B44" s="6"/>
      <c r="C44" s="26"/>
      <c r="D44" s="27"/>
      <c r="E44" s="27"/>
      <c r="F44" s="27"/>
      <c r="G44" s="25"/>
      <c r="H44" s="18"/>
      <c r="I44" s="26"/>
      <c r="J44" s="27"/>
      <c r="K44" s="27"/>
      <c r="L44" s="27"/>
      <c r="M44" s="25"/>
    </row>
    <row r="45" spans="1:13" s="11" customFormat="1" x14ac:dyDescent="0.2">
      <c r="A45" s="10" t="s">
        <v>102</v>
      </c>
      <c r="B45" s="10"/>
      <c r="C45" s="28">
        <v>9.1056184035041392E-3</v>
      </c>
      <c r="D45" s="29">
        <v>1.5334994868787567E-2</v>
      </c>
      <c r="E45" s="29">
        <v>4.5281697188031622E-3</v>
      </c>
      <c r="F45" s="29">
        <v>1.5872548875387988E-2</v>
      </c>
      <c r="G45" s="30">
        <v>3.2496806120501036E-2</v>
      </c>
      <c r="H45" s="21"/>
      <c r="I45" s="28"/>
      <c r="J45" s="29"/>
      <c r="K45" s="29"/>
      <c r="L45" s="29"/>
      <c r="M45" s="30"/>
    </row>
    <row r="46" spans="1:13" x14ac:dyDescent="0.2">
      <c r="A46" s="22" t="s">
        <v>129</v>
      </c>
      <c r="B46" s="6"/>
      <c r="C46" s="26">
        <v>8.733269695554156E-3</v>
      </c>
      <c r="D46" s="27">
        <v>1.4514000879636417E-2</v>
      </c>
      <c r="E46" s="27">
        <v>4.4030821575102574E-3</v>
      </c>
      <c r="F46" s="27">
        <v>1.5475367392871328E-2</v>
      </c>
      <c r="G46" s="25">
        <v>3.2107666779247861E-2</v>
      </c>
      <c r="H46" s="18"/>
      <c r="I46" s="26">
        <v>0.95910780669144979</v>
      </c>
      <c r="J46" s="27">
        <v>0.94646271510516256</v>
      </c>
      <c r="K46" s="27">
        <v>0.97237569060773477</v>
      </c>
      <c r="L46" s="27">
        <v>0.97497683039851712</v>
      </c>
      <c r="M46" s="25">
        <v>0.98802530501581565</v>
      </c>
    </row>
    <row r="47" spans="1:13" x14ac:dyDescent="0.2">
      <c r="A47" s="22" t="s">
        <v>130</v>
      </c>
      <c r="B47" s="6"/>
      <c r="C47" s="26">
        <v>3.7234870794998341E-4</v>
      </c>
      <c r="D47" s="27">
        <v>8.2099398915115086E-4</v>
      </c>
      <c r="E47" s="27">
        <v>1.2508756129290502E-4</v>
      </c>
      <c r="F47" s="27">
        <v>3.9718148251665958E-4</v>
      </c>
      <c r="G47" s="25">
        <v>3.891393412531755E-4</v>
      </c>
      <c r="H47" s="18"/>
      <c r="I47" s="26">
        <v>4.0892193308550186E-2</v>
      </c>
      <c r="J47" s="27">
        <v>5.3537284894837479E-2</v>
      </c>
      <c r="K47" s="27">
        <v>2.7624309392265192E-2</v>
      </c>
      <c r="L47" s="27">
        <v>2.5023169601482854E-2</v>
      </c>
      <c r="M47" s="25">
        <v>1.1974694984184365E-2</v>
      </c>
    </row>
    <row r="48" spans="1:13" x14ac:dyDescent="0.2">
      <c r="A48" s="22"/>
      <c r="B48" s="6"/>
      <c r="C48" s="26"/>
      <c r="D48" s="27"/>
      <c r="E48" s="27"/>
      <c r="F48" s="27"/>
      <c r="G48" s="25"/>
      <c r="H48" s="18"/>
      <c r="I48" s="26"/>
      <c r="J48" s="27"/>
      <c r="K48" s="27"/>
      <c r="L48" s="27"/>
      <c r="M48" s="25"/>
    </row>
    <row r="49" spans="1:13" s="11" customFormat="1" x14ac:dyDescent="0.2">
      <c r="A49" s="10" t="s">
        <v>103</v>
      </c>
      <c r="B49" s="10"/>
      <c r="C49" s="28">
        <v>5.2128819112997682E-4</v>
      </c>
      <c r="D49" s="29">
        <v>4.9846063627034158E-4</v>
      </c>
      <c r="E49" s="29">
        <v>5.628940258180727E-4</v>
      </c>
      <c r="F49" s="29">
        <v>1.6107915679842305E-3</v>
      </c>
      <c r="G49" s="30">
        <v>6.0940689290591636E-4</v>
      </c>
      <c r="H49" s="21"/>
      <c r="I49" s="28"/>
      <c r="J49" s="29"/>
      <c r="K49" s="29"/>
      <c r="L49" s="29"/>
      <c r="M49" s="30"/>
    </row>
    <row r="50" spans="1:13" x14ac:dyDescent="0.2">
      <c r="A50" s="22" t="s">
        <v>131</v>
      </c>
      <c r="B50" s="6"/>
      <c r="C50" s="26">
        <v>0</v>
      </c>
      <c r="D50" s="27">
        <v>0</v>
      </c>
      <c r="E50" s="27">
        <v>1.2508756129290503E-5</v>
      </c>
      <c r="F50" s="27">
        <v>0</v>
      </c>
      <c r="G50" s="25">
        <v>0</v>
      </c>
      <c r="H50" s="18"/>
      <c r="I50" s="26">
        <v>0</v>
      </c>
      <c r="J50" s="27">
        <v>0</v>
      </c>
      <c r="K50" s="27">
        <v>2.2222222222222223E-2</v>
      </c>
      <c r="L50" s="27">
        <v>0</v>
      </c>
      <c r="M50" s="25">
        <v>0</v>
      </c>
    </row>
    <row r="51" spans="1:13" x14ac:dyDescent="0.2">
      <c r="A51" s="22" t="s">
        <v>132</v>
      </c>
      <c r="B51" s="6"/>
      <c r="C51" s="26">
        <v>5.2128819112997682E-4</v>
      </c>
      <c r="D51" s="27">
        <v>4.9846063627034158E-4</v>
      </c>
      <c r="E51" s="27">
        <v>5.5038526968878218E-4</v>
      </c>
      <c r="F51" s="27">
        <v>1.6107915679842305E-3</v>
      </c>
      <c r="G51" s="25">
        <v>6.0940689290591636E-4</v>
      </c>
      <c r="H51" s="18"/>
      <c r="I51" s="26">
        <v>1</v>
      </c>
      <c r="J51" s="27">
        <v>1</v>
      </c>
      <c r="K51" s="27">
        <v>0.97777777777777775</v>
      </c>
      <c r="L51" s="27">
        <v>1</v>
      </c>
      <c r="M51" s="25">
        <v>1</v>
      </c>
    </row>
    <row r="52" spans="1:13" x14ac:dyDescent="0.2">
      <c r="A52" s="22"/>
      <c r="B52" s="6"/>
      <c r="C52" s="26"/>
      <c r="D52" s="27"/>
      <c r="E52" s="27"/>
      <c r="F52" s="27"/>
      <c r="G52" s="25"/>
      <c r="H52" s="18"/>
      <c r="I52" s="26"/>
      <c r="J52" s="27"/>
      <c r="K52" s="27"/>
      <c r="L52" s="27"/>
      <c r="M52" s="25"/>
    </row>
    <row r="53" spans="1:13" s="11" customFormat="1" x14ac:dyDescent="0.2">
      <c r="A53" s="10" t="s">
        <v>104</v>
      </c>
      <c r="B53" s="10"/>
      <c r="C53" s="28">
        <v>0.17963455666808836</v>
      </c>
      <c r="D53" s="29">
        <v>0.16874358598445977</v>
      </c>
      <c r="E53" s="29">
        <v>0.24259481637146002</v>
      </c>
      <c r="F53" s="29">
        <v>0.18418923491078126</v>
      </c>
      <c r="G53" s="30">
        <v>0.5279519523047328</v>
      </c>
      <c r="H53" s="21"/>
      <c r="I53" s="28"/>
      <c r="J53" s="29"/>
      <c r="K53" s="29"/>
      <c r="L53" s="29"/>
      <c r="M53" s="30"/>
    </row>
    <row r="54" spans="1:13" x14ac:dyDescent="0.2">
      <c r="A54" s="22" t="s">
        <v>133</v>
      </c>
      <c r="B54" s="6"/>
      <c r="C54" s="26">
        <v>1.3539953016363034E-5</v>
      </c>
      <c r="D54" s="27">
        <v>2.9321213898255386E-5</v>
      </c>
      <c r="E54" s="27">
        <v>1.2508756129290503E-5</v>
      </c>
      <c r="F54" s="27">
        <v>1.7652510334073757E-4</v>
      </c>
      <c r="G54" s="25">
        <v>9.5449272382854377E-5</v>
      </c>
      <c r="H54" s="18"/>
      <c r="I54" s="26">
        <v>7.5374990578126172E-5</v>
      </c>
      <c r="J54" s="27">
        <v>1.7376194613379669E-4</v>
      </c>
      <c r="K54" s="27">
        <v>5.1562338867691041E-5</v>
      </c>
      <c r="L54" s="27">
        <v>9.5838990495966778E-4</v>
      </c>
      <c r="M54" s="25">
        <v>1.8079158901899701E-4</v>
      </c>
    </row>
    <row r="55" spans="1:13" x14ac:dyDescent="0.2">
      <c r="A55" s="22" t="s">
        <v>134</v>
      </c>
      <c r="B55" s="6"/>
      <c r="C55" s="26">
        <v>0</v>
      </c>
      <c r="D55" s="27">
        <v>0</v>
      </c>
      <c r="E55" s="27">
        <v>1.2508756129290503E-5</v>
      </c>
      <c r="F55" s="27">
        <v>1.4710425278394799E-5</v>
      </c>
      <c r="G55" s="25">
        <v>2.9369006887032116E-4</v>
      </c>
      <c r="H55" s="18"/>
      <c r="I55" s="26">
        <v>0</v>
      </c>
      <c r="J55" s="27">
        <v>0</v>
      </c>
      <c r="K55" s="27">
        <v>5.1562338867691041E-5</v>
      </c>
      <c r="L55" s="27">
        <v>7.9865825413305653E-5</v>
      </c>
      <c r="M55" s="25">
        <v>5.5628181236614467E-4</v>
      </c>
    </row>
    <row r="56" spans="1:13" x14ac:dyDescent="0.2">
      <c r="A56" s="22" t="s">
        <v>135</v>
      </c>
      <c r="B56" s="6"/>
      <c r="C56" s="26">
        <v>0</v>
      </c>
      <c r="D56" s="27">
        <v>0</v>
      </c>
      <c r="E56" s="27">
        <v>1.2508756129290503E-5</v>
      </c>
      <c r="F56" s="27">
        <v>0</v>
      </c>
      <c r="G56" s="25">
        <v>1.4684503443516058E-4</v>
      </c>
      <c r="H56" s="18"/>
      <c r="I56" s="26">
        <v>0</v>
      </c>
      <c r="J56" s="27">
        <v>0</v>
      </c>
      <c r="K56" s="27">
        <v>5.1562338867691041E-5</v>
      </c>
      <c r="L56" s="27">
        <v>0</v>
      </c>
      <c r="M56" s="25">
        <v>2.7814090618307234E-4</v>
      </c>
    </row>
    <row r="57" spans="1:13" x14ac:dyDescent="0.2">
      <c r="A57" s="22" t="s">
        <v>136</v>
      </c>
      <c r="B57" s="6"/>
      <c r="C57" s="26">
        <v>4.0755258579252733E-3</v>
      </c>
      <c r="D57" s="27">
        <v>3.4305820260958804E-3</v>
      </c>
      <c r="E57" s="27">
        <v>3.3886220354247973E-2</v>
      </c>
      <c r="F57" s="27">
        <v>7.1566218979390696E-3</v>
      </c>
      <c r="G57" s="25">
        <v>2.4552489757558849E-2</v>
      </c>
      <c r="H57" s="18"/>
      <c r="I57" s="26">
        <v>2.2687872164015979E-2</v>
      </c>
      <c r="J57" s="27">
        <v>2.0330147697654215E-2</v>
      </c>
      <c r="K57" s="27">
        <v>0.13968237599257502</v>
      </c>
      <c r="L57" s="27">
        <v>3.8854724063573196E-2</v>
      </c>
      <c r="M57" s="25">
        <v>4.6505159513809693E-2</v>
      </c>
    </row>
    <row r="58" spans="1:13" x14ac:dyDescent="0.2">
      <c r="A58" s="22" t="s">
        <v>137</v>
      </c>
      <c r="B58" s="6"/>
      <c r="C58" s="26">
        <v>1.3539953016363034E-5</v>
      </c>
      <c r="D58" s="27">
        <v>0</v>
      </c>
      <c r="E58" s="27">
        <v>8.7561292905033518E-5</v>
      </c>
      <c r="F58" s="27">
        <v>2.2065637917592197E-5</v>
      </c>
      <c r="G58" s="25">
        <v>7.2688292045404489E-4</v>
      </c>
      <c r="H58" s="18"/>
      <c r="I58" s="26">
        <v>7.5374990578126172E-5</v>
      </c>
      <c r="J58" s="27">
        <v>0</v>
      </c>
      <c r="K58" s="27">
        <v>3.6093637207383725E-4</v>
      </c>
      <c r="L58" s="27">
        <v>1.1979873811995847E-4</v>
      </c>
      <c r="M58" s="25">
        <v>1.3767974856062082E-3</v>
      </c>
    </row>
    <row r="59" spans="1:13" x14ac:dyDescent="0.2">
      <c r="A59" s="22" t="s">
        <v>138</v>
      </c>
      <c r="B59" s="6"/>
      <c r="C59" s="26">
        <v>1.7128040565699237E-3</v>
      </c>
      <c r="D59" s="27">
        <v>2.5802668230464742E-3</v>
      </c>
      <c r="E59" s="27">
        <v>9.5066546582607829E-4</v>
      </c>
      <c r="F59" s="27">
        <v>2.2948263434295884E-3</v>
      </c>
      <c r="G59" s="25">
        <v>8.4435894800217331E-4</v>
      </c>
      <c r="H59" s="18"/>
      <c r="I59" s="26">
        <v>9.5349363081329609E-3</v>
      </c>
      <c r="J59" s="27">
        <v>1.529105125977411E-2</v>
      </c>
      <c r="K59" s="27">
        <v>3.9187377539445191E-3</v>
      </c>
      <c r="L59" s="27">
        <v>1.2459068764475681E-2</v>
      </c>
      <c r="M59" s="25">
        <v>1.5993102105526661E-3</v>
      </c>
    </row>
    <row r="60" spans="1:13" x14ac:dyDescent="0.2">
      <c r="A60" s="22" t="s">
        <v>139</v>
      </c>
      <c r="B60" s="6"/>
      <c r="C60" s="26">
        <v>4.116145716974362E-2</v>
      </c>
      <c r="D60" s="27">
        <v>0.15396569417973904</v>
      </c>
      <c r="E60" s="27">
        <v>3.0371259881917342E-2</v>
      </c>
      <c r="F60" s="27">
        <v>3.2009885405787079E-2</v>
      </c>
      <c r="G60" s="25">
        <v>1.4045727543723109E-2</v>
      </c>
      <c r="H60" s="18"/>
      <c r="I60" s="26">
        <v>0.22913997135750358</v>
      </c>
      <c r="J60" s="27">
        <v>0.91242397914856643</v>
      </c>
      <c r="K60" s="27">
        <v>0.12519335877075385</v>
      </c>
      <c r="L60" s="27">
        <v>0.17378803609935309</v>
      </c>
      <c r="M60" s="25">
        <v>2.6604177676410871E-2</v>
      </c>
    </row>
    <row r="61" spans="1:13" x14ac:dyDescent="0.2">
      <c r="A61" s="22" t="s">
        <v>140</v>
      </c>
      <c r="B61" s="6"/>
      <c r="C61" s="26">
        <v>2.7079906032726068E-5</v>
      </c>
      <c r="D61" s="27">
        <v>8.7963641694766169E-5</v>
      </c>
      <c r="E61" s="27">
        <v>1.2508756129290503E-5</v>
      </c>
      <c r="F61" s="27">
        <v>0</v>
      </c>
      <c r="G61" s="25">
        <v>0</v>
      </c>
      <c r="H61" s="18"/>
      <c r="I61" s="26">
        <v>1.5074998115625234E-4</v>
      </c>
      <c r="J61" s="27">
        <v>5.2128583840139011E-4</v>
      </c>
      <c r="K61" s="27">
        <v>5.1562338867691041E-5</v>
      </c>
      <c r="L61" s="27">
        <v>0</v>
      </c>
      <c r="M61" s="25">
        <v>0</v>
      </c>
    </row>
    <row r="62" spans="1:13" x14ac:dyDescent="0.2">
      <c r="A62" s="22" t="s">
        <v>141</v>
      </c>
      <c r="B62" s="6"/>
      <c r="C62" s="26">
        <v>1.0831962413090427E-4</v>
      </c>
      <c r="D62" s="27">
        <v>2.3456971118604309E-4</v>
      </c>
      <c r="E62" s="27">
        <v>6.2543780646452511E-5</v>
      </c>
      <c r="F62" s="27">
        <v>3.3833978140308037E-4</v>
      </c>
      <c r="G62" s="25">
        <v>1.7621404132219269E-4</v>
      </c>
      <c r="H62" s="18"/>
      <c r="I62" s="26">
        <v>6.0299992462500937E-4</v>
      </c>
      <c r="J62" s="27">
        <v>1.3900955690703736E-3</v>
      </c>
      <c r="K62" s="27">
        <v>2.5781169433845521E-4</v>
      </c>
      <c r="L62" s="27">
        <v>1.8369139845060298E-3</v>
      </c>
      <c r="M62" s="25">
        <v>3.3376908741968681E-4</v>
      </c>
    </row>
    <row r="63" spans="1:13" x14ac:dyDescent="0.2">
      <c r="A63" s="22" t="s">
        <v>142</v>
      </c>
      <c r="B63" s="6"/>
      <c r="C63" s="26">
        <v>2.0309929524544549E-5</v>
      </c>
      <c r="D63" s="27">
        <v>0</v>
      </c>
      <c r="E63" s="27">
        <v>1.2508756129290502E-4</v>
      </c>
      <c r="F63" s="27">
        <v>2.9420850556789598E-5</v>
      </c>
      <c r="G63" s="25">
        <v>3.3774357920086934E-4</v>
      </c>
      <c r="H63" s="18"/>
      <c r="I63" s="26">
        <v>1.1306248586718926E-4</v>
      </c>
      <c r="J63" s="27">
        <v>0</v>
      </c>
      <c r="K63" s="27">
        <v>5.1562338867691042E-4</v>
      </c>
      <c r="L63" s="27">
        <v>1.5973165082661131E-4</v>
      </c>
      <c r="M63" s="25">
        <v>6.3972408422106636E-4</v>
      </c>
    </row>
    <row r="64" spans="1:13" x14ac:dyDescent="0.2">
      <c r="A64" s="22" t="s">
        <v>143</v>
      </c>
      <c r="B64" s="6"/>
      <c r="C64" s="26">
        <v>0</v>
      </c>
      <c r="D64" s="27">
        <v>0</v>
      </c>
      <c r="E64" s="27">
        <v>0</v>
      </c>
      <c r="F64" s="27">
        <v>0</v>
      </c>
      <c r="G64" s="25">
        <v>3.1351414851906781E-3</v>
      </c>
      <c r="H64" s="18"/>
      <c r="I64" s="26">
        <v>0</v>
      </c>
      <c r="J64" s="27">
        <v>0</v>
      </c>
      <c r="K64" s="27">
        <v>0</v>
      </c>
      <c r="L64" s="27">
        <v>0</v>
      </c>
      <c r="M64" s="25">
        <v>5.9383083470085944E-3</v>
      </c>
    </row>
    <row r="65" spans="1:13" x14ac:dyDescent="0.2">
      <c r="A65" s="22" t="s">
        <v>144</v>
      </c>
      <c r="B65" s="6"/>
      <c r="C65" s="26">
        <v>6.7699765081815166E-5</v>
      </c>
      <c r="D65" s="27">
        <v>2.9321213898255386E-5</v>
      </c>
      <c r="E65" s="27">
        <v>0</v>
      </c>
      <c r="F65" s="27">
        <v>2.9420850556789598E-5</v>
      </c>
      <c r="G65" s="25">
        <v>4.4053510330548172E-5</v>
      </c>
      <c r="H65" s="18"/>
      <c r="I65" s="26">
        <v>3.768749528906309E-4</v>
      </c>
      <c r="J65" s="27">
        <v>1.7376194613379669E-4</v>
      </c>
      <c r="K65" s="27">
        <v>0</v>
      </c>
      <c r="L65" s="27">
        <v>1.5973165082661131E-4</v>
      </c>
      <c r="M65" s="25">
        <v>8.3442271854921704E-5</v>
      </c>
    </row>
    <row r="66" spans="1:13" x14ac:dyDescent="0.2">
      <c r="A66" s="22" t="s">
        <v>145</v>
      </c>
      <c r="B66" s="6"/>
      <c r="C66" s="26">
        <v>6.7699765081815166E-5</v>
      </c>
      <c r="D66" s="27">
        <v>5.8642427796510773E-5</v>
      </c>
      <c r="E66" s="27">
        <v>1.2508756129290503E-5</v>
      </c>
      <c r="F66" s="27">
        <v>1.4710425278394799E-5</v>
      </c>
      <c r="G66" s="25">
        <v>1.7621404132219269E-4</v>
      </c>
      <c r="H66" s="18"/>
      <c r="I66" s="26">
        <v>3.768749528906309E-4</v>
      </c>
      <c r="J66" s="27">
        <v>3.4752389226759339E-4</v>
      </c>
      <c r="K66" s="27">
        <v>5.1562338867691041E-5</v>
      </c>
      <c r="L66" s="27">
        <v>7.9865825413305653E-5</v>
      </c>
      <c r="M66" s="25">
        <v>3.3376908741968681E-4</v>
      </c>
    </row>
    <row r="67" spans="1:13" x14ac:dyDescent="0.2">
      <c r="A67" s="22" t="s">
        <v>146</v>
      </c>
      <c r="B67" s="6"/>
      <c r="C67" s="26">
        <v>0.13136462416475414</v>
      </c>
      <c r="D67" s="27">
        <v>7.5062307579533789E-3</v>
      </c>
      <c r="E67" s="27">
        <v>0.17051936355448813</v>
      </c>
      <c r="F67" s="27">
        <v>0.14091851895438298</v>
      </c>
      <c r="G67" s="25">
        <v>0.45577027562812966</v>
      </c>
      <c r="I67" s="26">
        <v>0.73128815858898022</v>
      </c>
      <c r="J67" s="27">
        <v>4.4483058210251954E-2</v>
      </c>
      <c r="K67" s="27">
        <v>0.70289780344436426</v>
      </c>
      <c r="L67" s="27">
        <v>0.76507467454676148</v>
      </c>
      <c r="M67" s="25">
        <v>0.86327983756571081</v>
      </c>
    </row>
    <row r="68" spans="1:13" x14ac:dyDescent="0.2">
      <c r="A68" s="22" t="s">
        <v>147</v>
      </c>
      <c r="B68" s="6"/>
      <c r="C68" s="26">
        <v>1.0831962413090427E-4</v>
      </c>
      <c r="D68" s="27">
        <v>2.9321213898255387E-4</v>
      </c>
      <c r="E68" s="27">
        <v>2.0014009806864806E-4</v>
      </c>
      <c r="F68" s="27">
        <v>5.737065858573971E-4</v>
      </c>
      <c r="G68" s="25">
        <v>1.6152953787867662E-4</v>
      </c>
      <c r="I68" s="26">
        <v>6.0299992462500937E-4</v>
      </c>
      <c r="J68" s="27">
        <v>1.7376194613379669E-3</v>
      </c>
      <c r="K68" s="27">
        <v>8.2499742188305665E-4</v>
      </c>
      <c r="L68" s="27">
        <v>3.1147671911189202E-3</v>
      </c>
      <c r="M68" s="25">
        <v>3.059549968013796E-4</v>
      </c>
    </row>
    <row r="69" spans="1:13" x14ac:dyDescent="0.2">
      <c r="A69" s="22" t="s">
        <v>148</v>
      </c>
      <c r="B69" s="6"/>
      <c r="C69" s="26">
        <v>1.3539953016363034E-5</v>
      </c>
      <c r="D69" s="27">
        <v>8.7963641694766169E-5</v>
      </c>
      <c r="E69" s="27">
        <v>6.2543780646452511E-5</v>
      </c>
      <c r="F69" s="27">
        <v>0</v>
      </c>
      <c r="G69" s="25">
        <v>3.0103232059207916E-4</v>
      </c>
      <c r="I69" s="26">
        <v>7.5374990578126172E-5</v>
      </c>
      <c r="J69" s="27">
        <v>5.2128583840139011E-4</v>
      </c>
      <c r="K69" s="27">
        <v>2.5781169433845521E-4</v>
      </c>
      <c r="L69" s="27">
        <v>0</v>
      </c>
      <c r="M69" s="25">
        <v>5.7018885767529831E-4</v>
      </c>
    </row>
    <row r="70" spans="1:13" x14ac:dyDescent="0.2">
      <c r="A70" s="22" t="s">
        <v>149</v>
      </c>
      <c r="B70" s="6"/>
      <c r="C70" s="26">
        <v>8.1239718098178196E-5</v>
      </c>
      <c r="D70" s="27">
        <v>0</v>
      </c>
      <c r="E70" s="27">
        <v>2.0014009806864803E-3</v>
      </c>
      <c r="F70" s="27">
        <v>3.6776063195986999E-5</v>
      </c>
      <c r="G70" s="25">
        <v>1.1013377582637044E-3</v>
      </c>
      <c r="I70" s="26">
        <v>4.5224994346875706E-4</v>
      </c>
      <c r="J70" s="27">
        <v>0</v>
      </c>
      <c r="K70" s="27">
        <v>8.2499742188305667E-3</v>
      </c>
      <c r="L70" s="27">
        <v>1.9966456353326411E-4</v>
      </c>
      <c r="M70" s="25">
        <v>2.0860567963730428E-3</v>
      </c>
    </row>
    <row r="71" spans="1:13" x14ac:dyDescent="0.2">
      <c r="A71" s="22" t="s">
        <v>150</v>
      </c>
      <c r="B71" s="6"/>
      <c r="C71" s="26">
        <v>1.286295536554488E-4</v>
      </c>
      <c r="D71" s="27">
        <v>3.2253335288080927E-4</v>
      </c>
      <c r="E71" s="27">
        <v>5.0035024517162014E-5</v>
      </c>
      <c r="F71" s="27">
        <v>2.4272201709351417E-4</v>
      </c>
      <c r="G71" s="25">
        <v>5.8738013774064231E-5</v>
      </c>
      <c r="I71" s="26">
        <v>7.1606241049219867E-4</v>
      </c>
      <c r="J71" s="27">
        <v>1.9113814074717638E-3</v>
      </c>
      <c r="K71" s="27">
        <v>2.0624935547076416E-4</v>
      </c>
      <c r="L71" s="27">
        <v>1.3177861193195432E-3</v>
      </c>
      <c r="M71" s="25">
        <v>1.1125636247322894E-4</v>
      </c>
    </row>
    <row r="72" spans="1:13" x14ac:dyDescent="0.2">
      <c r="A72" s="22" t="s">
        <v>151</v>
      </c>
      <c r="B72" s="6"/>
      <c r="C72" s="26">
        <v>0</v>
      </c>
      <c r="D72" s="27">
        <v>0</v>
      </c>
      <c r="E72" s="27">
        <v>2.5017512258581007E-5</v>
      </c>
      <c r="F72" s="27">
        <v>0</v>
      </c>
      <c r="G72" s="25">
        <v>1.027915241046124E-4</v>
      </c>
      <c r="I72" s="26">
        <v>0</v>
      </c>
      <c r="J72" s="27">
        <v>0</v>
      </c>
      <c r="K72" s="27">
        <v>1.0312467773538208E-4</v>
      </c>
      <c r="L72" s="27">
        <v>0</v>
      </c>
      <c r="M72" s="25">
        <v>1.9469863432815065E-4</v>
      </c>
    </row>
    <row r="73" spans="1:13" x14ac:dyDescent="0.2">
      <c r="A73" s="22" t="s">
        <v>152</v>
      </c>
      <c r="B73" s="6"/>
      <c r="C73" s="26">
        <v>0</v>
      </c>
      <c r="D73" s="27">
        <v>0</v>
      </c>
      <c r="E73" s="27">
        <v>0</v>
      </c>
      <c r="F73" s="27">
        <v>1.2503861486635578E-4</v>
      </c>
      <c r="G73" s="25">
        <v>0</v>
      </c>
      <c r="I73" s="26">
        <v>0</v>
      </c>
      <c r="J73" s="27">
        <v>0</v>
      </c>
      <c r="K73" s="27">
        <v>0</v>
      </c>
      <c r="L73" s="27">
        <v>6.78859516013098E-4</v>
      </c>
      <c r="M73" s="25">
        <v>0</v>
      </c>
    </row>
    <row r="74" spans="1:13" x14ac:dyDescent="0.2">
      <c r="A74" s="22" t="s">
        <v>153</v>
      </c>
      <c r="B74" s="6"/>
      <c r="C74" s="26">
        <v>4.8743830858906921E-4</v>
      </c>
      <c r="D74" s="27">
        <v>8.7963641694766169E-5</v>
      </c>
      <c r="E74" s="27">
        <v>1.2508756129290503E-5</v>
      </c>
      <c r="F74" s="27">
        <v>0</v>
      </c>
      <c r="G74" s="25">
        <v>1.027915241046124E-4</v>
      </c>
      <c r="I74" s="26">
        <v>2.7134996608125426E-3</v>
      </c>
      <c r="J74" s="27">
        <v>5.2128583840139011E-4</v>
      </c>
      <c r="K74" s="27">
        <v>5.1562338867691041E-5</v>
      </c>
      <c r="L74" s="27">
        <v>0</v>
      </c>
      <c r="M74" s="25">
        <v>1.9469863432815065E-4</v>
      </c>
    </row>
    <row r="75" spans="1:13" x14ac:dyDescent="0.2">
      <c r="A75" s="22" t="s">
        <v>154</v>
      </c>
      <c r="B75" s="6"/>
      <c r="C75" s="26">
        <v>1.8278936572090095E-4</v>
      </c>
      <c r="D75" s="27">
        <v>2.9321213898255386E-5</v>
      </c>
      <c r="E75" s="27">
        <v>4.1779245471830284E-3</v>
      </c>
      <c r="F75" s="27">
        <v>2.0594595389752718E-4</v>
      </c>
      <c r="G75" s="25">
        <v>2.5778645795092439E-2</v>
      </c>
      <c r="I75" s="26">
        <v>1.0175623728047034E-3</v>
      </c>
      <c r="J75" s="27">
        <v>1.7376194613379669E-4</v>
      </c>
      <c r="K75" s="27">
        <v>1.7221821181808806E-2</v>
      </c>
      <c r="L75" s="27">
        <v>1.1181215557862791E-3</v>
      </c>
      <c r="M75" s="25">
        <v>4.8827636080438351E-2</v>
      </c>
    </row>
    <row r="76" spans="1:13" x14ac:dyDescent="0.2">
      <c r="A76" s="22"/>
      <c r="B76" s="6"/>
      <c r="C76" s="26"/>
      <c r="D76" s="27"/>
      <c r="E76" s="27"/>
      <c r="F76" s="27"/>
      <c r="G76" s="25"/>
      <c r="I76" s="26"/>
      <c r="J76" s="27"/>
      <c r="K76" s="27"/>
      <c r="L76" s="27"/>
      <c r="M76" s="25"/>
    </row>
    <row r="77" spans="1:13" s="11" customFormat="1" x14ac:dyDescent="0.2">
      <c r="A77" s="10" t="s">
        <v>105</v>
      </c>
      <c r="B77" s="10"/>
      <c r="C77" s="28">
        <v>3.6760972439425638E-2</v>
      </c>
      <c r="D77" s="29">
        <v>4.8145433220935348E-2</v>
      </c>
      <c r="E77" s="29">
        <v>2.4542179525667968E-2</v>
      </c>
      <c r="F77" s="29">
        <v>2.711866900072081E-2</v>
      </c>
      <c r="G77" s="30">
        <v>1.9501020572989324E-2</v>
      </c>
      <c r="I77" s="28"/>
      <c r="J77" s="29"/>
      <c r="K77" s="29"/>
      <c r="L77" s="29"/>
      <c r="M77" s="30"/>
    </row>
    <row r="78" spans="1:13" x14ac:dyDescent="0.2">
      <c r="A78" s="22" t="s">
        <v>155</v>
      </c>
      <c r="B78" s="6"/>
      <c r="C78" s="26">
        <v>0</v>
      </c>
      <c r="D78" s="27">
        <v>0</v>
      </c>
      <c r="E78" s="27">
        <v>0</v>
      </c>
      <c r="F78" s="27">
        <v>0</v>
      </c>
      <c r="G78" s="25">
        <v>2.7900556542680507E-4</v>
      </c>
      <c r="I78" s="26">
        <v>0</v>
      </c>
      <c r="J78" s="27">
        <v>0</v>
      </c>
      <c r="K78" s="27">
        <v>0</v>
      </c>
      <c r="L78" s="27">
        <v>0</v>
      </c>
      <c r="M78" s="25">
        <v>1.430722891566265E-2</v>
      </c>
    </row>
    <row r="79" spans="1:13" x14ac:dyDescent="0.2">
      <c r="A79" s="22" t="s">
        <v>156</v>
      </c>
      <c r="B79" s="6"/>
      <c r="C79" s="26">
        <v>1.0953821990237695E-2</v>
      </c>
      <c r="D79" s="27">
        <v>8.8256853833748716E-3</v>
      </c>
      <c r="E79" s="27">
        <v>1.3521965375763034E-2</v>
      </c>
      <c r="F79" s="27">
        <v>1.6181467806234277E-4</v>
      </c>
      <c r="G79" s="25">
        <v>1.0132307376026081E-3</v>
      </c>
      <c r="I79" s="26">
        <v>0.29797421731123391</v>
      </c>
      <c r="J79" s="27">
        <v>0.18331303288672351</v>
      </c>
      <c r="K79" s="27">
        <v>0.55096839959225286</v>
      </c>
      <c r="L79" s="27">
        <v>5.9669107675617032E-3</v>
      </c>
      <c r="M79" s="25">
        <v>5.1957831325301206E-2</v>
      </c>
    </row>
    <row r="80" spans="1:13" x14ac:dyDescent="0.2">
      <c r="A80" s="22" t="s">
        <v>157</v>
      </c>
      <c r="B80" s="6"/>
      <c r="C80" s="26">
        <v>2.5807150449187941E-2</v>
      </c>
      <c r="D80" s="27">
        <v>3.9319747837560474E-2</v>
      </c>
      <c r="E80" s="27">
        <v>1.1020214149904933E-2</v>
      </c>
      <c r="F80" s="27">
        <v>2.6956854322658468E-2</v>
      </c>
      <c r="G80" s="25">
        <v>1.8208784269959911E-2</v>
      </c>
      <c r="I80" s="26">
        <v>0.70202578268876614</v>
      </c>
      <c r="J80" s="27">
        <v>0.81668696711327649</v>
      </c>
      <c r="K80" s="27">
        <v>0.4490316004077472</v>
      </c>
      <c r="L80" s="27">
        <v>0.99403308923243827</v>
      </c>
      <c r="M80" s="25">
        <v>0.9337349397590361</v>
      </c>
    </row>
    <row r="81" spans="1:13" x14ac:dyDescent="0.2">
      <c r="A81" s="22"/>
      <c r="B81" s="6"/>
      <c r="C81" s="26"/>
      <c r="D81" s="27"/>
      <c r="E81" s="27"/>
      <c r="F81" s="27"/>
      <c r="G81" s="25"/>
      <c r="I81" s="26"/>
      <c r="J81" s="27"/>
      <c r="K81" s="27"/>
      <c r="L81" s="27"/>
      <c r="M81" s="25"/>
    </row>
    <row r="82" spans="1:13" s="11" customFormat="1" x14ac:dyDescent="0.2">
      <c r="A82" s="32" t="s">
        <v>106</v>
      </c>
      <c r="B82" s="10"/>
      <c r="C82" s="28">
        <v>1.5706345498981119E-3</v>
      </c>
      <c r="D82" s="29">
        <v>5.981527635244099E-3</v>
      </c>
      <c r="E82" s="29">
        <v>2.4266986890823577E-3</v>
      </c>
      <c r="F82" s="29">
        <v>1.5225290163138616E-3</v>
      </c>
      <c r="G82" s="30">
        <v>3.891393412531755E-4</v>
      </c>
      <c r="I82" s="28"/>
      <c r="J82" s="29"/>
      <c r="K82" s="29"/>
      <c r="L82" s="29"/>
      <c r="M82" s="30"/>
    </row>
    <row r="83" spans="1:13" x14ac:dyDescent="0.2">
      <c r="A83" s="22" t="s">
        <v>158</v>
      </c>
      <c r="B83" s="6"/>
      <c r="C83" s="26">
        <v>1.5706345498981119E-3</v>
      </c>
      <c r="D83" s="27">
        <v>5.981527635244099E-3</v>
      </c>
      <c r="E83" s="27">
        <v>2.4266986890823577E-3</v>
      </c>
      <c r="F83" s="27">
        <v>1.5225290163138616E-3</v>
      </c>
      <c r="G83" s="25">
        <v>3.891393412531755E-4</v>
      </c>
      <c r="I83" s="26">
        <v>1</v>
      </c>
      <c r="J83" s="27">
        <v>1</v>
      </c>
      <c r="K83" s="27">
        <v>1</v>
      </c>
      <c r="L83" s="27">
        <v>1</v>
      </c>
      <c r="M83" s="25">
        <v>1</v>
      </c>
    </row>
    <row r="84" spans="1:13" x14ac:dyDescent="0.2">
      <c r="A84" s="22"/>
      <c r="B84" s="6"/>
      <c r="C84" s="26"/>
      <c r="D84" s="27"/>
      <c r="E84" s="27"/>
      <c r="F84" s="27"/>
      <c r="G84" s="25"/>
      <c r="I84" s="26"/>
      <c r="J84" s="27"/>
      <c r="K84" s="27"/>
      <c r="L84" s="27"/>
      <c r="M84" s="25"/>
    </row>
    <row r="85" spans="1:13" s="11" customFormat="1" x14ac:dyDescent="0.2">
      <c r="A85" s="10" t="s">
        <v>107</v>
      </c>
      <c r="B85" s="10"/>
      <c r="C85" s="28">
        <v>1.3878451841772109E-2</v>
      </c>
      <c r="D85" s="29">
        <v>1.1640521917607389E-2</v>
      </c>
      <c r="E85" s="29">
        <v>7.9180426298408879E-3</v>
      </c>
      <c r="F85" s="29">
        <v>7.553803380455729E-3</v>
      </c>
      <c r="G85" s="30">
        <v>1.0462708703505191E-2</v>
      </c>
      <c r="I85" s="28"/>
      <c r="J85" s="29"/>
      <c r="K85" s="29"/>
      <c r="L85" s="29"/>
      <c r="M85" s="30"/>
    </row>
    <row r="86" spans="1:13" x14ac:dyDescent="0.2">
      <c r="A86" s="22" t="s">
        <v>159</v>
      </c>
      <c r="B86" s="6"/>
      <c r="C86" s="26">
        <v>4.2650852001543553E-4</v>
      </c>
      <c r="D86" s="27">
        <v>1.7592728338953234E-4</v>
      </c>
      <c r="E86" s="27">
        <v>2.7519263484439109E-4</v>
      </c>
      <c r="F86" s="27">
        <v>3.3833978140308037E-4</v>
      </c>
      <c r="G86" s="25">
        <v>3.2305907575735324E-4</v>
      </c>
      <c r="I86" s="26">
        <v>3.073170731707317E-2</v>
      </c>
      <c r="J86" s="27">
        <v>1.5113350125944584E-2</v>
      </c>
      <c r="K86" s="27">
        <v>3.4755134281200632E-2</v>
      </c>
      <c r="L86" s="27">
        <v>4.4790652385589096E-2</v>
      </c>
      <c r="M86" s="25">
        <v>3.0877192982456142E-2</v>
      </c>
    </row>
    <row r="87" spans="1:13" x14ac:dyDescent="0.2">
      <c r="A87" s="22" t="s">
        <v>160</v>
      </c>
      <c r="B87" s="6"/>
      <c r="C87" s="26">
        <v>4.9894726865297775E-3</v>
      </c>
      <c r="D87" s="27">
        <v>3.2839759566046034E-3</v>
      </c>
      <c r="E87" s="27">
        <v>1.4885419793855699E-3</v>
      </c>
      <c r="F87" s="27">
        <v>1.47104252783948E-4</v>
      </c>
      <c r="G87" s="25">
        <v>9.6917722727205978E-4</v>
      </c>
      <c r="I87" s="26">
        <v>0.35951219512195121</v>
      </c>
      <c r="J87" s="27">
        <v>0.28211586901763225</v>
      </c>
      <c r="K87" s="27">
        <v>0.18799368088467613</v>
      </c>
      <c r="L87" s="27">
        <v>1.9474196689386564E-2</v>
      </c>
      <c r="M87" s="25">
        <v>9.2631578947368426E-2</v>
      </c>
    </row>
    <row r="88" spans="1:13" x14ac:dyDescent="0.2">
      <c r="A88" s="22" t="s">
        <v>161</v>
      </c>
      <c r="B88" s="6"/>
      <c r="C88" s="26">
        <v>3.0600293816980457E-3</v>
      </c>
      <c r="D88" s="27">
        <v>7.0370913355812935E-4</v>
      </c>
      <c r="E88" s="27">
        <v>1.3384369058340839E-3</v>
      </c>
      <c r="F88" s="27">
        <v>1.5593050795098486E-3</v>
      </c>
      <c r="G88" s="25">
        <v>1.3583165685252354E-3</v>
      </c>
      <c r="I88" s="26">
        <v>0.22048780487804878</v>
      </c>
      <c r="J88" s="27">
        <v>6.0453400503778336E-2</v>
      </c>
      <c r="K88" s="27">
        <v>0.16903633491311215</v>
      </c>
      <c r="L88" s="27">
        <v>0.20642648490749757</v>
      </c>
      <c r="M88" s="25">
        <v>0.12982456140350876</v>
      </c>
    </row>
    <row r="89" spans="1:13" x14ac:dyDescent="0.2">
      <c r="A89" s="22" t="s">
        <v>162</v>
      </c>
      <c r="B89" s="6"/>
      <c r="C89" s="26">
        <v>1.401385137193574E-3</v>
      </c>
      <c r="D89" s="27">
        <v>1.9938425450813663E-3</v>
      </c>
      <c r="E89" s="27">
        <v>5.7540278194736312E-4</v>
      </c>
      <c r="F89" s="27">
        <v>1.8682240103561395E-3</v>
      </c>
      <c r="G89" s="25">
        <v>4.8972818984126055E-3</v>
      </c>
      <c r="I89" s="26">
        <v>0.10097560975609757</v>
      </c>
      <c r="J89" s="27">
        <v>0.1712846347607053</v>
      </c>
      <c r="K89" s="27">
        <v>7.266982622432859E-2</v>
      </c>
      <c r="L89" s="27">
        <v>0.24732229795520935</v>
      </c>
      <c r="M89" s="25">
        <v>0.46807017543859647</v>
      </c>
    </row>
    <row r="90" spans="1:13" x14ac:dyDescent="0.2">
      <c r="A90" s="22" t="s">
        <v>163</v>
      </c>
      <c r="B90" s="6"/>
      <c r="C90" s="26">
        <v>4.0010561163352767E-3</v>
      </c>
      <c r="D90" s="27">
        <v>5.4830669989737579E-3</v>
      </c>
      <c r="E90" s="27">
        <v>4.2404683278294804E-3</v>
      </c>
      <c r="F90" s="27">
        <v>3.6408302564027127E-3</v>
      </c>
      <c r="G90" s="25">
        <v>2.9148739335379376E-3</v>
      </c>
      <c r="I90" s="26">
        <v>0.28829268292682925</v>
      </c>
      <c r="J90" s="27">
        <v>0.47103274559193953</v>
      </c>
      <c r="K90" s="27">
        <v>0.53554502369668244</v>
      </c>
      <c r="L90" s="27">
        <v>0.48198636806231743</v>
      </c>
      <c r="M90" s="25">
        <v>0.27859649122807018</v>
      </c>
    </row>
    <row r="91" spans="1:13" x14ac:dyDescent="0.2">
      <c r="A91" s="22"/>
      <c r="B91" s="6"/>
      <c r="C91" s="26"/>
      <c r="D91" s="27"/>
      <c r="E91" s="27"/>
      <c r="F91" s="27"/>
      <c r="G91" s="25"/>
      <c r="I91" s="26"/>
      <c r="J91" s="27"/>
      <c r="K91" s="27"/>
      <c r="L91" s="27"/>
      <c r="M91" s="25"/>
    </row>
    <row r="92" spans="1:13" s="11" customFormat="1" x14ac:dyDescent="0.2">
      <c r="A92" s="10" t="s">
        <v>108</v>
      </c>
      <c r="B92" s="10"/>
      <c r="C92" s="28">
        <v>6.2222854086696318E-2</v>
      </c>
      <c r="D92" s="29">
        <v>8.5500659727312717E-2</v>
      </c>
      <c r="E92" s="29">
        <v>3.9264985489842891E-2</v>
      </c>
      <c r="F92" s="29">
        <v>7.1911913973432967E-2</v>
      </c>
      <c r="G92" s="30">
        <v>9.1594590228931405E-2</v>
      </c>
      <c r="I92" s="28"/>
      <c r="J92" s="29"/>
      <c r="K92" s="29"/>
      <c r="L92" s="29"/>
      <c r="M92" s="30"/>
    </row>
    <row r="93" spans="1:13" x14ac:dyDescent="0.2">
      <c r="A93" s="22" t="s">
        <v>164</v>
      </c>
      <c r="B93" s="6"/>
      <c r="C93" s="26">
        <v>0</v>
      </c>
      <c r="D93" s="27">
        <v>0</v>
      </c>
      <c r="E93" s="27">
        <v>1.2508756129290503E-5</v>
      </c>
      <c r="F93" s="27">
        <v>0</v>
      </c>
      <c r="G93" s="25">
        <v>1.5418728615691861E-3</v>
      </c>
      <c r="I93" s="26">
        <v>0</v>
      </c>
      <c r="J93" s="27">
        <v>0</v>
      </c>
      <c r="K93" s="27">
        <v>3.1857279388340236E-4</v>
      </c>
      <c r="L93" s="27">
        <v>0</v>
      </c>
      <c r="M93" s="25">
        <v>1.6833667334669337E-2</v>
      </c>
    </row>
    <row r="94" spans="1:13" x14ac:dyDescent="0.2">
      <c r="A94" s="22" t="s">
        <v>165</v>
      </c>
      <c r="B94" s="6"/>
      <c r="C94" s="26">
        <v>1.2659856070299435E-3</v>
      </c>
      <c r="D94" s="27">
        <v>7.9167277525289551E-4</v>
      </c>
      <c r="E94" s="27">
        <v>5.2536775743020113E-4</v>
      </c>
      <c r="F94" s="27">
        <v>1.6107915679842305E-3</v>
      </c>
      <c r="G94" s="25">
        <v>3.9427891745840611E-3</v>
      </c>
      <c r="I94" s="26">
        <v>2.0345990643020347E-2</v>
      </c>
      <c r="J94" s="27">
        <v>9.2592592592592587E-3</v>
      </c>
      <c r="K94" s="27">
        <v>1.3380057343102899E-2</v>
      </c>
      <c r="L94" s="27">
        <v>2.2399509051856399E-2</v>
      </c>
      <c r="M94" s="25">
        <v>4.3046092184368737E-2</v>
      </c>
    </row>
    <row r="95" spans="1:13" ht="17" thickBot="1" x14ac:dyDescent="0.25">
      <c r="A95" s="22" t="s">
        <v>166</v>
      </c>
      <c r="B95" s="6"/>
      <c r="C95" s="35">
        <v>6.0956868479666373E-2</v>
      </c>
      <c r="D95" s="36">
        <v>8.470898695205982E-2</v>
      </c>
      <c r="E95" s="36">
        <v>3.8727108976283398E-2</v>
      </c>
      <c r="F95" s="36">
        <v>7.0301122405448738E-2</v>
      </c>
      <c r="G95" s="37">
        <v>8.6109928192778157E-2</v>
      </c>
      <c r="I95" s="35">
        <v>0.97965400935697966</v>
      </c>
      <c r="J95" s="36">
        <v>0.9907407407407407</v>
      </c>
      <c r="K95" s="36">
        <v>0.98630136986301364</v>
      </c>
      <c r="L95" s="36">
        <v>0.97760049094814361</v>
      </c>
      <c r="M95" s="37">
        <v>0.94012024048096188</v>
      </c>
    </row>
  </sheetData>
  <mergeCells count="4">
    <mergeCell ref="C1:G1"/>
    <mergeCell ref="I1:M1"/>
    <mergeCell ref="C2:F2"/>
    <mergeCell ref="I2:L2"/>
  </mergeCells>
  <pageMargins left="0.7" right="0.7" top="0.75" bottom="0.75" header="0.3" footer="0.3"/>
  <pageSetup scale="65" fitToHeight="0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A2" sqref="A2:F17"/>
    </sheetView>
  </sheetViews>
  <sheetFormatPr baseColWidth="10" defaultColWidth="8.83203125" defaultRowHeight="16" x14ac:dyDescent="0.2"/>
  <cols>
    <col min="2" max="2" width="25.83203125" bestFit="1" customWidth="1"/>
    <col min="3" max="3" width="27.5" bestFit="1" customWidth="1"/>
    <col min="4" max="4" width="14.83203125" bestFit="1" customWidth="1"/>
    <col min="5" max="5" width="16.5" bestFit="1" customWidth="1"/>
  </cols>
  <sheetData>
    <row r="1" spans="1:6" x14ac:dyDescent="0.2">
      <c r="A1" t="s">
        <v>81</v>
      </c>
      <c r="B1" s="13" t="s">
        <v>89</v>
      </c>
      <c r="C1" s="14" t="s">
        <v>90</v>
      </c>
      <c r="D1" s="14" t="s">
        <v>91</v>
      </c>
      <c r="E1" s="14" t="s">
        <v>92</v>
      </c>
      <c r="F1" t="s">
        <v>75</v>
      </c>
    </row>
    <row r="2" spans="1:6" x14ac:dyDescent="0.2">
      <c r="A2" s="4" t="s">
        <v>1</v>
      </c>
      <c r="B2">
        <v>3.1615790293207683E-3</v>
      </c>
      <c r="C2">
        <v>1.2314909837267263E-2</v>
      </c>
      <c r="D2">
        <v>1.9513659561693185E-3</v>
      </c>
      <c r="E2">
        <v>2.5596139984406948E-3</v>
      </c>
      <c r="F2">
        <v>1.4611080926298478E-3</v>
      </c>
    </row>
    <row r="3" spans="1:6" x14ac:dyDescent="0.2">
      <c r="A3" s="1" t="s">
        <v>4</v>
      </c>
      <c r="B3">
        <v>6.0252790922815495E-4</v>
      </c>
      <c r="C3">
        <v>2.0818061867761326E-3</v>
      </c>
      <c r="D3">
        <v>5.1285900130091061E-4</v>
      </c>
      <c r="E3">
        <v>6.3254828697097631E-4</v>
      </c>
      <c r="F3">
        <v>1.1013377582637043E-4</v>
      </c>
    </row>
    <row r="4" spans="1:6" x14ac:dyDescent="0.2">
      <c r="A4" s="4" t="s">
        <v>6</v>
      </c>
      <c r="B4">
        <v>0.20988958168315155</v>
      </c>
      <c r="C4">
        <v>0.29098372672628647</v>
      </c>
      <c r="D4">
        <v>0.2180026018212749</v>
      </c>
      <c r="E4">
        <v>0.19842892658026742</v>
      </c>
      <c r="F4">
        <v>0.13647043275231649</v>
      </c>
    </row>
    <row r="5" spans="1:6" x14ac:dyDescent="0.2">
      <c r="A5" s="1" t="s">
        <v>12</v>
      </c>
      <c r="B5">
        <v>1.2321357244890361E-3</v>
      </c>
      <c r="C5">
        <v>9.9692127254068317E-4</v>
      </c>
      <c r="D5">
        <v>1.7762433703592516E-3</v>
      </c>
      <c r="E5">
        <v>2.4051545330175494E-3</v>
      </c>
      <c r="F5">
        <v>9.6183497555030173E-4</v>
      </c>
    </row>
    <row r="6" spans="1:6" x14ac:dyDescent="0.2">
      <c r="A6" s="4" t="s">
        <v>14</v>
      </c>
      <c r="B6">
        <v>2.7283005327971514E-3</v>
      </c>
      <c r="C6">
        <v>3.0494062454185602E-3</v>
      </c>
      <c r="D6">
        <v>1.638647052937056E-3</v>
      </c>
      <c r="E6">
        <v>5.1927801232733639E-3</v>
      </c>
      <c r="F6">
        <v>5.5066887913185212E-3</v>
      </c>
    </row>
    <row r="7" spans="1:6" x14ac:dyDescent="0.2">
      <c r="A7" s="1" t="s">
        <v>17</v>
      </c>
      <c r="B7">
        <v>4.0619859049089098E-5</v>
      </c>
      <c r="C7">
        <v>5.8642427796510773E-5</v>
      </c>
      <c r="D7">
        <v>2.5017512258581007E-5</v>
      </c>
      <c r="E7">
        <v>7.3552126391973994E-6</v>
      </c>
      <c r="F7">
        <v>3.6711258608790145E-5</v>
      </c>
    </row>
    <row r="8" spans="1:6" x14ac:dyDescent="0.2">
      <c r="A8" s="4" t="s">
        <v>19</v>
      </c>
      <c r="B8">
        <v>9.3019477222414035E-3</v>
      </c>
      <c r="C8">
        <v>2.7444656208767043E-2</v>
      </c>
      <c r="D8">
        <v>3.2272590813569499E-3</v>
      </c>
      <c r="E8">
        <v>9.5323555803998299E-3</v>
      </c>
      <c r="F8">
        <v>6.6594223116345323E-3</v>
      </c>
    </row>
    <row r="9" spans="1:6" x14ac:dyDescent="0.2">
      <c r="A9" s="1" t="s">
        <v>23</v>
      </c>
      <c r="B9">
        <v>5.0774823811361371E-4</v>
      </c>
      <c r="C9">
        <v>4.9846063627034158E-4</v>
      </c>
      <c r="D9">
        <v>1.0007004903432403E-4</v>
      </c>
      <c r="E9">
        <v>2.1550773032848378E-3</v>
      </c>
      <c r="F9">
        <v>3.6711258608790141E-4</v>
      </c>
    </row>
    <row r="10" spans="1:6" x14ac:dyDescent="0.2">
      <c r="A10" s="4" t="s">
        <v>25</v>
      </c>
      <c r="B10">
        <v>0.46884118312109457</v>
      </c>
      <c r="C10">
        <v>0.3267262864682598</v>
      </c>
      <c r="D10">
        <v>0.45092814970479334</v>
      </c>
      <c r="E10">
        <v>0.46930669765662925</v>
      </c>
      <c r="F10">
        <v>0.16542093129120838</v>
      </c>
    </row>
    <row r="11" spans="1:6" x14ac:dyDescent="0.2">
      <c r="A11" s="1" t="s">
        <v>30</v>
      </c>
      <c r="B11">
        <v>9.1056184035041392E-3</v>
      </c>
      <c r="C11">
        <v>1.5334994868787567E-2</v>
      </c>
      <c r="D11">
        <v>4.5281697188031622E-3</v>
      </c>
      <c r="E11">
        <v>1.5872548875387988E-2</v>
      </c>
      <c r="F11">
        <v>3.2496806120501036E-2</v>
      </c>
    </row>
    <row r="12" spans="1:6" x14ac:dyDescent="0.2">
      <c r="A12" s="4" t="s">
        <v>33</v>
      </c>
      <c r="B12">
        <v>5.2128819112997682E-4</v>
      </c>
      <c r="C12">
        <v>4.9846063627034158E-4</v>
      </c>
      <c r="D12">
        <v>5.628940258180727E-4</v>
      </c>
      <c r="E12">
        <v>1.6107915679842305E-3</v>
      </c>
      <c r="F12">
        <v>6.0940689290591636E-4</v>
      </c>
    </row>
    <row r="13" spans="1:6" x14ac:dyDescent="0.2">
      <c r="A13" s="1" t="s">
        <v>36</v>
      </c>
      <c r="B13">
        <v>0.17963455666808836</v>
      </c>
      <c r="C13">
        <v>0.16874358598445977</v>
      </c>
      <c r="D13">
        <v>0.24259481637146002</v>
      </c>
      <c r="E13">
        <v>0.18418923491078126</v>
      </c>
      <c r="F13">
        <v>0.5279519523047328</v>
      </c>
    </row>
    <row r="14" spans="1:6" x14ac:dyDescent="0.2">
      <c r="A14" s="4" t="s">
        <v>59</v>
      </c>
      <c r="B14">
        <v>3.6760972439425638E-2</v>
      </c>
      <c r="C14">
        <v>4.8145433220935348E-2</v>
      </c>
      <c r="D14">
        <v>2.4542179525667968E-2</v>
      </c>
      <c r="E14">
        <v>2.711866900072081E-2</v>
      </c>
      <c r="F14">
        <v>1.9501020572989324E-2</v>
      </c>
    </row>
    <row r="15" spans="1:6" x14ac:dyDescent="0.2">
      <c r="A15" s="1" t="s">
        <v>63</v>
      </c>
      <c r="B15">
        <v>1.5706345498981119E-3</v>
      </c>
      <c r="C15">
        <v>5.981527635244099E-3</v>
      </c>
      <c r="D15">
        <v>2.4266986890823577E-3</v>
      </c>
      <c r="E15">
        <v>1.5225290163138616E-3</v>
      </c>
      <c r="F15">
        <v>3.891393412531755E-4</v>
      </c>
    </row>
    <row r="16" spans="1:6" x14ac:dyDescent="0.2">
      <c r="A16" s="4" t="s">
        <v>65</v>
      </c>
      <c r="B16">
        <v>1.3878451841772109E-2</v>
      </c>
      <c r="C16">
        <v>1.1640521917607389E-2</v>
      </c>
      <c r="D16">
        <v>7.9180426298408879E-3</v>
      </c>
      <c r="E16">
        <v>7.553803380455729E-3</v>
      </c>
      <c r="F16">
        <v>1.0462708703505191E-2</v>
      </c>
    </row>
    <row r="17" spans="1:6" x14ac:dyDescent="0.2">
      <c r="A17" s="1" t="s">
        <v>71</v>
      </c>
      <c r="B17">
        <v>6.2222854086696318E-2</v>
      </c>
      <c r="C17">
        <v>8.5500659727312717E-2</v>
      </c>
      <c r="D17">
        <v>3.9264985489842891E-2</v>
      </c>
      <c r="E17">
        <v>7.1911913973432967E-2</v>
      </c>
      <c r="F17">
        <v>9.1594590228931405E-2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"/>
  <sheetViews>
    <sheetView workbookViewId="0">
      <selection activeCell="J9" sqref="J9"/>
    </sheetView>
  </sheetViews>
  <sheetFormatPr baseColWidth="10" defaultColWidth="9.1640625" defaultRowHeight="16" x14ac:dyDescent="0.2"/>
  <cols>
    <col min="1" max="1" width="18.5" style="7" bestFit="1" customWidth="1"/>
    <col min="2" max="2" width="20.33203125" style="7" bestFit="1" customWidth="1"/>
    <col min="3" max="16384" width="9.1640625" style="7"/>
  </cols>
  <sheetData>
    <row r="1" spans="1:7" x14ac:dyDescent="0.2">
      <c r="A1" s="7" t="s">
        <v>81</v>
      </c>
      <c r="C1" s="15" t="s">
        <v>89</v>
      </c>
      <c r="D1" s="16" t="s">
        <v>90</v>
      </c>
      <c r="E1" s="16" t="s">
        <v>91</v>
      </c>
      <c r="F1" s="16" t="s">
        <v>92</v>
      </c>
      <c r="G1" s="17" t="s">
        <v>88</v>
      </c>
    </row>
    <row r="2" spans="1:7" x14ac:dyDescent="0.2">
      <c r="A2" s="6" t="s">
        <v>1</v>
      </c>
      <c r="B2" s="6" t="s">
        <v>2</v>
      </c>
      <c r="C2" s="7">
        <v>2.7837259100642397E-2</v>
      </c>
      <c r="D2" s="7">
        <v>1.1904761904761904E-2</v>
      </c>
      <c r="E2" s="7">
        <v>7.6923076923076927E-2</v>
      </c>
      <c r="F2" s="7">
        <v>0.22413793103448276</v>
      </c>
      <c r="G2" s="7">
        <v>0.20100502512562815</v>
      </c>
    </row>
    <row r="3" spans="1:7" x14ac:dyDescent="0.2">
      <c r="A3" s="6" t="s">
        <v>1</v>
      </c>
      <c r="B3" s="6" t="s">
        <v>3</v>
      </c>
      <c r="C3" s="7">
        <v>0.97216274089935761</v>
      </c>
      <c r="D3" s="7">
        <v>0.98809523809523814</v>
      </c>
      <c r="E3" s="7">
        <v>0.92307692307692313</v>
      </c>
      <c r="F3" s="7">
        <v>0.77586206896551724</v>
      </c>
      <c r="G3" s="7">
        <v>0.79899497487437188</v>
      </c>
    </row>
    <row r="4" spans="1:7" x14ac:dyDescent="0.2">
      <c r="A4" s="6" t="s">
        <v>4</v>
      </c>
      <c r="B4" s="6" t="s">
        <v>5</v>
      </c>
      <c r="C4" s="7">
        <v>1</v>
      </c>
      <c r="D4" s="7">
        <v>1</v>
      </c>
      <c r="E4" s="7">
        <v>1</v>
      </c>
      <c r="F4" s="7">
        <v>1</v>
      </c>
      <c r="G4" s="7">
        <v>1</v>
      </c>
    </row>
    <row r="5" spans="1:7" x14ac:dyDescent="0.2">
      <c r="A5" s="6" t="s">
        <v>6</v>
      </c>
      <c r="B5" s="6" t="s">
        <v>7</v>
      </c>
      <c r="C5" s="7">
        <v>6.4509886140050961E-5</v>
      </c>
      <c r="D5" s="7">
        <v>0</v>
      </c>
      <c r="E5" s="7">
        <v>2.3525361487261877E-3</v>
      </c>
      <c r="F5" s="7">
        <v>1.4826895989324636E-4</v>
      </c>
      <c r="G5" s="7">
        <v>9.4689836982837471E-3</v>
      </c>
    </row>
    <row r="6" spans="1:7" x14ac:dyDescent="0.2">
      <c r="A6" s="6" t="s">
        <v>6</v>
      </c>
      <c r="B6" s="6" t="s">
        <v>8</v>
      </c>
      <c r="C6" s="7">
        <v>0.84311195690739604</v>
      </c>
      <c r="D6" s="7">
        <v>0.99828698105602576</v>
      </c>
      <c r="E6" s="7">
        <v>0.58560936424145049</v>
      </c>
      <c r="F6" s="7">
        <v>0.94825413299725703</v>
      </c>
      <c r="G6" s="7">
        <v>0.71071178780868349</v>
      </c>
    </row>
    <row r="7" spans="1:7" x14ac:dyDescent="0.2">
      <c r="A7" s="6" t="s">
        <v>6</v>
      </c>
      <c r="B7" s="6" t="s">
        <v>9</v>
      </c>
      <c r="C7" s="7">
        <v>0</v>
      </c>
      <c r="D7" s="7">
        <v>0</v>
      </c>
      <c r="E7" s="7">
        <v>4.7624512279091117E-3</v>
      </c>
      <c r="F7" s="7">
        <v>1.1120171991993476E-4</v>
      </c>
      <c r="G7" s="7">
        <v>5.6813902189702482E-2</v>
      </c>
    </row>
    <row r="8" spans="1:7" x14ac:dyDescent="0.2">
      <c r="A8" s="6" t="s">
        <v>6</v>
      </c>
      <c r="B8" s="6" t="s">
        <v>10</v>
      </c>
      <c r="C8" s="7">
        <v>0.15621068928813342</v>
      </c>
      <c r="D8" s="7">
        <v>1.7130189439742039E-3</v>
      </c>
      <c r="E8" s="7">
        <v>0.39201285288042231</v>
      </c>
      <c r="F8" s="7">
        <v>5.0633849803543629E-2</v>
      </c>
      <c r="G8" s="7">
        <v>0.19739602948297197</v>
      </c>
    </row>
    <row r="9" spans="1:7" x14ac:dyDescent="0.2">
      <c r="A9" s="6" t="s">
        <v>6</v>
      </c>
      <c r="B9" s="6" t="s">
        <v>11</v>
      </c>
      <c r="C9" s="7">
        <v>6.128439183304841E-4</v>
      </c>
      <c r="D9" s="7">
        <v>0</v>
      </c>
      <c r="E9" s="7">
        <v>1.5262795501491852E-2</v>
      </c>
      <c r="F9" s="7">
        <v>8.5254651938616649E-4</v>
      </c>
      <c r="G9" s="7">
        <v>2.5609296820358316E-2</v>
      </c>
    </row>
    <row r="10" spans="1:7" x14ac:dyDescent="0.2">
      <c r="A10" s="6" t="s">
        <v>12</v>
      </c>
      <c r="B10" s="6" t="s">
        <v>13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</row>
    <row r="11" spans="1:7" x14ac:dyDescent="0.2">
      <c r="A11" s="6" t="s">
        <v>14</v>
      </c>
      <c r="B11" s="6" t="s">
        <v>15</v>
      </c>
      <c r="C11" s="7">
        <v>0.26799007444168732</v>
      </c>
      <c r="D11" s="7">
        <v>0.52884615384615385</v>
      </c>
      <c r="E11" s="7">
        <v>0.19083969465648856</v>
      </c>
      <c r="F11" s="7">
        <v>0.13739376770538245</v>
      </c>
      <c r="G11" s="7">
        <v>0.51066666666666671</v>
      </c>
    </row>
    <row r="12" spans="1:7" x14ac:dyDescent="0.2">
      <c r="A12" s="6" t="s">
        <v>14</v>
      </c>
      <c r="B12" s="6" t="s">
        <v>16</v>
      </c>
      <c r="C12" s="7">
        <v>0.73200992555831268</v>
      </c>
      <c r="D12" s="7">
        <v>0.47115384615384615</v>
      </c>
      <c r="E12" s="7">
        <v>0.80916030534351147</v>
      </c>
      <c r="F12" s="7">
        <v>0.86260623229461753</v>
      </c>
      <c r="G12" s="7">
        <v>0.48933333333333334</v>
      </c>
    </row>
    <row r="13" spans="1:7" x14ac:dyDescent="0.2">
      <c r="A13" s="6" t="s">
        <v>17</v>
      </c>
      <c r="B13" s="6" t="s">
        <v>18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</row>
    <row r="14" spans="1:7" x14ac:dyDescent="0.2">
      <c r="A14" s="6" t="s">
        <v>19</v>
      </c>
      <c r="B14" s="6" t="s">
        <v>20</v>
      </c>
      <c r="C14" s="7">
        <v>0.2423580786026201</v>
      </c>
      <c r="D14" s="7">
        <v>0.34615384615384615</v>
      </c>
      <c r="E14" s="7">
        <v>0.37209302325581395</v>
      </c>
      <c r="F14" s="7">
        <v>0.28086419753086422</v>
      </c>
      <c r="G14" s="7">
        <v>0.17420066152149946</v>
      </c>
    </row>
    <row r="15" spans="1:7" x14ac:dyDescent="0.2">
      <c r="A15" s="6" t="s">
        <v>19</v>
      </c>
      <c r="B15" s="6" t="s">
        <v>21</v>
      </c>
      <c r="C15" s="7">
        <v>0.21615720524017468</v>
      </c>
      <c r="D15" s="7">
        <v>0.11965811965811966</v>
      </c>
      <c r="E15" s="7">
        <v>0.32170542635658916</v>
      </c>
      <c r="F15" s="7">
        <v>6.4814814814814811E-2</v>
      </c>
      <c r="G15" s="7">
        <v>1.1025358324145534E-2</v>
      </c>
    </row>
    <row r="16" spans="1:7" x14ac:dyDescent="0.2">
      <c r="A16" s="6" t="s">
        <v>19</v>
      </c>
      <c r="B16" s="6" t="s">
        <v>22</v>
      </c>
      <c r="C16" s="7">
        <v>0.54148471615720528</v>
      </c>
      <c r="D16" s="7">
        <v>0.53418803418803418</v>
      </c>
      <c r="E16" s="7">
        <v>0.30620155038759689</v>
      </c>
      <c r="F16" s="7">
        <v>0.65432098765432101</v>
      </c>
      <c r="G16" s="7">
        <v>0.81477398015435498</v>
      </c>
    </row>
    <row r="17" spans="1:7" x14ac:dyDescent="0.2">
      <c r="A17" s="6" t="s">
        <v>23</v>
      </c>
      <c r="B17" s="6" t="s">
        <v>24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</row>
    <row r="18" spans="1:7" x14ac:dyDescent="0.2">
      <c r="A18" s="6" t="s">
        <v>25</v>
      </c>
      <c r="B18" s="6" t="s">
        <v>26</v>
      </c>
      <c r="C18" s="7">
        <v>0.39280608782291021</v>
      </c>
      <c r="D18" s="7">
        <v>0.20586915552364712</v>
      </c>
      <c r="E18" s="7">
        <v>0.64062803406474522</v>
      </c>
      <c r="F18" s="7">
        <v>0.47387393035137759</v>
      </c>
      <c r="G18" s="7">
        <v>0.18313359964491788</v>
      </c>
    </row>
    <row r="19" spans="1:7" x14ac:dyDescent="0.2">
      <c r="A19" s="6" t="s">
        <v>25</v>
      </c>
      <c r="B19" s="6" t="s">
        <v>27</v>
      </c>
      <c r="C19" s="7">
        <v>0.57669703839544861</v>
      </c>
      <c r="D19" s="7">
        <v>0.73660594094947496</v>
      </c>
      <c r="E19" s="7">
        <v>0.3289411634164609</v>
      </c>
      <c r="F19" s="7">
        <v>0.4857223458608908</v>
      </c>
      <c r="G19" s="7">
        <v>0.73044829116733245</v>
      </c>
    </row>
    <row r="20" spans="1:7" x14ac:dyDescent="0.2">
      <c r="A20" s="6" t="s">
        <v>25</v>
      </c>
      <c r="B20" s="6" t="s">
        <v>28</v>
      </c>
      <c r="C20" s="7">
        <v>2.8475300708994556E-2</v>
      </c>
      <c r="D20" s="7">
        <v>3.8050794220586916E-2</v>
      </c>
      <c r="E20" s="7">
        <v>2.5936919193320203E-2</v>
      </c>
      <c r="F20" s="7">
        <v>3.3962323292480334E-2</v>
      </c>
      <c r="G20" s="7">
        <v>8.6063027075011095E-2</v>
      </c>
    </row>
    <row r="21" spans="1:7" x14ac:dyDescent="0.2">
      <c r="A21" s="6" t="s">
        <v>25</v>
      </c>
      <c r="B21" s="6" t="s">
        <v>29</v>
      </c>
      <c r="C21" s="7">
        <v>2.0215730726466721E-3</v>
      </c>
      <c r="D21" s="7">
        <v>1.9474109306290944E-2</v>
      </c>
      <c r="E21" s="7">
        <v>4.4938833254736608E-3</v>
      </c>
      <c r="F21" s="7">
        <v>6.4414004952512306E-3</v>
      </c>
      <c r="G21" s="7">
        <v>3.5508211273857081E-4</v>
      </c>
    </row>
    <row r="22" spans="1:7" x14ac:dyDescent="0.2">
      <c r="A22" s="6" t="s">
        <v>30</v>
      </c>
      <c r="B22" s="6" t="s">
        <v>31</v>
      </c>
      <c r="C22" s="7">
        <v>0.95910780669144979</v>
      </c>
      <c r="D22" s="7">
        <v>0.94646271510516256</v>
      </c>
      <c r="E22" s="7">
        <v>0.97237569060773477</v>
      </c>
      <c r="F22" s="7">
        <v>0.97497683039851712</v>
      </c>
      <c r="G22" s="7">
        <v>0.98802530501581565</v>
      </c>
    </row>
    <row r="23" spans="1:7" x14ac:dyDescent="0.2">
      <c r="A23" s="6" t="s">
        <v>30</v>
      </c>
      <c r="B23" s="6" t="s">
        <v>32</v>
      </c>
      <c r="C23" s="7">
        <v>4.0892193308550186E-2</v>
      </c>
      <c r="D23" s="7">
        <v>5.3537284894837479E-2</v>
      </c>
      <c r="E23" s="7">
        <v>2.7624309392265192E-2</v>
      </c>
      <c r="F23" s="7">
        <v>2.5023169601482854E-2</v>
      </c>
      <c r="G23" s="7">
        <v>1.1974694984184365E-2</v>
      </c>
    </row>
    <row r="24" spans="1:7" x14ac:dyDescent="0.2">
      <c r="A24" s="6" t="s">
        <v>33</v>
      </c>
      <c r="B24" s="6" t="s">
        <v>34</v>
      </c>
      <c r="C24" s="7">
        <v>0</v>
      </c>
      <c r="D24" s="7">
        <v>0</v>
      </c>
      <c r="E24" s="7">
        <v>2.2222222222222223E-2</v>
      </c>
      <c r="F24" s="7">
        <v>0</v>
      </c>
      <c r="G24" s="7">
        <v>0</v>
      </c>
    </row>
    <row r="25" spans="1:7" x14ac:dyDescent="0.2">
      <c r="A25" s="6" t="s">
        <v>33</v>
      </c>
      <c r="B25" s="6" t="s">
        <v>35</v>
      </c>
      <c r="C25" s="7">
        <v>1</v>
      </c>
      <c r="D25" s="7">
        <v>1</v>
      </c>
      <c r="E25" s="7">
        <v>0.97777777777777775</v>
      </c>
      <c r="F25" s="7">
        <v>1</v>
      </c>
      <c r="G25" s="7">
        <v>1</v>
      </c>
    </row>
    <row r="26" spans="1:7" x14ac:dyDescent="0.2">
      <c r="A26" s="6" t="s">
        <v>36</v>
      </c>
      <c r="B26" s="6" t="s">
        <v>37</v>
      </c>
      <c r="C26" s="7">
        <v>7.5374990578126172E-5</v>
      </c>
      <c r="D26" s="7">
        <v>1.7376194613379669E-4</v>
      </c>
      <c r="E26" s="7">
        <v>5.1562338867691041E-5</v>
      </c>
      <c r="F26" s="7">
        <v>9.5838990495966778E-4</v>
      </c>
      <c r="G26" s="7">
        <v>1.8079158901899701E-4</v>
      </c>
    </row>
    <row r="27" spans="1:7" x14ac:dyDescent="0.2">
      <c r="A27" s="6" t="s">
        <v>36</v>
      </c>
      <c r="B27" s="6" t="s">
        <v>38</v>
      </c>
      <c r="C27" s="7">
        <v>0</v>
      </c>
      <c r="D27" s="7">
        <v>0</v>
      </c>
      <c r="E27" s="7">
        <v>5.1562338867691041E-5</v>
      </c>
      <c r="F27" s="7">
        <v>7.9865825413305653E-5</v>
      </c>
      <c r="G27" s="7">
        <v>5.5628181236614467E-4</v>
      </c>
    </row>
    <row r="28" spans="1:7" x14ac:dyDescent="0.2">
      <c r="A28" s="6" t="s">
        <v>36</v>
      </c>
      <c r="B28" s="6" t="s">
        <v>39</v>
      </c>
      <c r="C28" s="7">
        <v>0</v>
      </c>
      <c r="D28" s="7">
        <v>0</v>
      </c>
      <c r="E28" s="7">
        <v>5.1562338867691041E-5</v>
      </c>
      <c r="F28" s="7">
        <v>0</v>
      </c>
      <c r="G28" s="7">
        <v>2.7814090618307234E-4</v>
      </c>
    </row>
    <row r="29" spans="1:7" x14ac:dyDescent="0.2">
      <c r="A29" s="6" t="s">
        <v>36</v>
      </c>
      <c r="B29" s="6" t="s">
        <v>40</v>
      </c>
      <c r="C29" s="7">
        <v>2.2687872164015979E-2</v>
      </c>
      <c r="D29" s="7">
        <v>2.0330147697654215E-2</v>
      </c>
      <c r="E29" s="7">
        <v>0.13968237599257502</v>
      </c>
      <c r="F29" s="7">
        <v>3.8854724063573196E-2</v>
      </c>
      <c r="G29" s="7">
        <v>4.6505159513809693E-2</v>
      </c>
    </row>
    <row r="30" spans="1:7" x14ac:dyDescent="0.2">
      <c r="A30" s="6" t="s">
        <v>36</v>
      </c>
      <c r="B30" s="6" t="s">
        <v>41</v>
      </c>
      <c r="C30" s="7">
        <v>7.5374990578126172E-5</v>
      </c>
      <c r="D30" s="7">
        <v>0</v>
      </c>
      <c r="E30" s="7">
        <v>3.6093637207383725E-4</v>
      </c>
      <c r="F30" s="7">
        <v>1.1979873811995847E-4</v>
      </c>
      <c r="G30" s="7">
        <v>1.3767974856062082E-3</v>
      </c>
    </row>
    <row r="31" spans="1:7" x14ac:dyDescent="0.2">
      <c r="A31" s="6" t="s">
        <v>36</v>
      </c>
      <c r="B31" s="6" t="s">
        <v>42</v>
      </c>
      <c r="C31" s="7">
        <v>9.5349363081329609E-3</v>
      </c>
      <c r="D31" s="7">
        <v>1.529105125977411E-2</v>
      </c>
      <c r="E31" s="7">
        <v>3.9187377539445191E-3</v>
      </c>
      <c r="F31" s="7">
        <v>1.2459068764475681E-2</v>
      </c>
      <c r="G31" s="7">
        <v>1.5993102105526661E-3</v>
      </c>
    </row>
    <row r="32" spans="1:7" x14ac:dyDescent="0.2">
      <c r="A32" s="6" t="s">
        <v>36</v>
      </c>
      <c r="B32" s="6" t="s">
        <v>43</v>
      </c>
      <c r="C32" s="7">
        <v>0.22913997135750358</v>
      </c>
      <c r="D32" s="7">
        <v>0.91242397914856643</v>
      </c>
      <c r="E32" s="7">
        <v>0.12519335877075385</v>
      </c>
      <c r="F32" s="7">
        <v>0.17378803609935309</v>
      </c>
      <c r="G32" s="7">
        <v>2.6604177676410871E-2</v>
      </c>
    </row>
    <row r="33" spans="1:7" x14ac:dyDescent="0.2">
      <c r="A33" s="6" t="s">
        <v>36</v>
      </c>
      <c r="B33" s="6" t="s">
        <v>44</v>
      </c>
      <c r="C33" s="7">
        <v>1.5074998115625234E-4</v>
      </c>
      <c r="D33" s="7">
        <v>5.2128583840139011E-4</v>
      </c>
      <c r="E33" s="7">
        <v>5.1562338867691041E-5</v>
      </c>
      <c r="F33" s="7">
        <v>0</v>
      </c>
      <c r="G33" s="7">
        <v>0</v>
      </c>
    </row>
    <row r="34" spans="1:7" x14ac:dyDescent="0.2">
      <c r="A34" s="6" t="s">
        <v>36</v>
      </c>
      <c r="B34" s="6" t="s">
        <v>45</v>
      </c>
      <c r="C34" s="7">
        <v>6.0299992462500937E-4</v>
      </c>
      <c r="D34" s="7">
        <v>1.3900955690703736E-3</v>
      </c>
      <c r="E34" s="7">
        <v>2.5781169433845521E-4</v>
      </c>
      <c r="F34" s="7">
        <v>1.8369139845060298E-3</v>
      </c>
      <c r="G34" s="7">
        <v>3.3376908741968681E-4</v>
      </c>
    </row>
    <row r="35" spans="1:7" x14ac:dyDescent="0.2">
      <c r="A35" s="6" t="s">
        <v>36</v>
      </c>
      <c r="B35" s="6" t="s">
        <v>46</v>
      </c>
      <c r="C35" s="7">
        <v>1.1306248586718926E-4</v>
      </c>
      <c r="D35" s="7">
        <v>0</v>
      </c>
      <c r="E35" s="7">
        <v>5.1562338867691042E-4</v>
      </c>
      <c r="F35" s="7">
        <v>1.5973165082661131E-4</v>
      </c>
      <c r="G35" s="7">
        <v>6.3972408422106636E-4</v>
      </c>
    </row>
    <row r="36" spans="1:7" x14ac:dyDescent="0.2">
      <c r="A36" s="6" t="s">
        <v>36</v>
      </c>
      <c r="B36" s="6" t="s">
        <v>47</v>
      </c>
      <c r="C36" s="7">
        <v>0</v>
      </c>
      <c r="D36" s="7">
        <v>0</v>
      </c>
      <c r="E36" s="7">
        <v>0</v>
      </c>
      <c r="F36" s="7">
        <v>0</v>
      </c>
      <c r="G36" s="7">
        <v>5.9383083470085944E-3</v>
      </c>
    </row>
    <row r="37" spans="1:7" x14ac:dyDescent="0.2">
      <c r="A37" s="6" t="s">
        <v>36</v>
      </c>
      <c r="B37" s="6" t="s">
        <v>48</v>
      </c>
      <c r="C37" s="7">
        <v>3.768749528906309E-4</v>
      </c>
      <c r="D37" s="7">
        <v>1.7376194613379669E-4</v>
      </c>
      <c r="E37" s="7">
        <v>0</v>
      </c>
      <c r="F37" s="7">
        <v>1.5973165082661131E-4</v>
      </c>
      <c r="G37" s="7">
        <v>8.3442271854921704E-5</v>
      </c>
    </row>
    <row r="38" spans="1:7" x14ac:dyDescent="0.2">
      <c r="A38" s="6" t="s">
        <v>36</v>
      </c>
      <c r="B38" s="6" t="s">
        <v>49</v>
      </c>
      <c r="C38" s="7">
        <v>3.768749528906309E-4</v>
      </c>
      <c r="D38" s="7">
        <v>3.4752389226759339E-4</v>
      </c>
      <c r="E38" s="7">
        <v>5.1562338867691041E-5</v>
      </c>
      <c r="F38" s="7">
        <v>7.9865825413305653E-5</v>
      </c>
      <c r="G38" s="7">
        <v>3.3376908741968681E-4</v>
      </c>
    </row>
    <row r="39" spans="1:7" x14ac:dyDescent="0.2">
      <c r="A39" s="6" t="s">
        <v>36</v>
      </c>
      <c r="B39" s="6" t="s">
        <v>50</v>
      </c>
      <c r="C39" s="7">
        <v>0.73128815858898022</v>
      </c>
      <c r="D39" s="7">
        <v>4.4483058210251954E-2</v>
      </c>
      <c r="E39" s="7">
        <v>0.70289780344436426</v>
      </c>
      <c r="F39" s="7">
        <v>0.76507467454676148</v>
      </c>
      <c r="G39" s="7">
        <v>0.86327983756571081</v>
      </c>
    </row>
    <row r="40" spans="1:7" x14ac:dyDescent="0.2">
      <c r="A40" s="6" t="s">
        <v>36</v>
      </c>
      <c r="B40" s="6" t="s">
        <v>51</v>
      </c>
      <c r="C40" s="7">
        <v>6.0299992462500937E-4</v>
      </c>
      <c r="D40" s="7">
        <v>1.7376194613379669E-3</v>
      </c>
      <c r="E40" s="7">
        <v>8.2499742188305665E-4</v>
      </c>
      <c r="F40" s="7">
        <v>3.1147671911189202E-3</v>
      </c>
      <c r="G40" s="7">
        <v>3.059549968013796E-4</v>
      </c>
    </row>
    <row r="41" spans="1:7" x14ac:dyDescent="0.2">
      <c r="A41" s="6" t="s">
        <v>36</v>
      </c>
      <c r="B41" s="6" t="s">
        <v>52</v>
      </c>
      <c r="C41" s="7">
        <v>7.5374990578126172E-5</v>
      </c>
      <c r="D41" s="7">
        <v>5.2128583840139011E-4</v>
      </c>
      <c r="E41" s="7">
        <v>2.5781169433845521E-4</v>
      </c>
      <c r="F41" s="7">
        <v>0</v>
      </c>
      <c r="G41" s="7">
        <v>5.7018885767529831E-4</v>
      </c>
    </row>
    <row r="42" spans="1:7" x14ac:dyDescent="0.2">
      <c r="A42" s="6" t="s">
        <v>36</v>
      </c>
      <c r="B42" s="6" t="s">
        <v>53</v>
      </c>
      <c r="C42" s="7">
        <v>4.5224994346875706E-4</v>
      </c>
      <c r="D42" s="7">
        <v>0</v>
      </c>
      <c r="E42" s="7">
        <v>8.2499742188305667E-3</v>
      </c>
      <c r="F42" s="7">
        <v>1.9966456353326411E-4</v>
      </c>
      <c r="G42" s="7">
        <v>2.0860567963730428E-3</v>
      </c>
    </row>
    <row r="43" spans="1:7" x14ac:dyDescent="0.2">
      <c r="A43" s="6" t="s">
        <v>36</v>
      </c>
      <c r="B43" s="6" t="s">
        <v>54</v>
      </c>
      <c r="C43" s="7">
        <v>7.1606241049219867E-4</v>
      </c>
      <c r="D43" s="7">
        <v>1.9113814074717638E-3</v>
      </c>
      <c r="E43" s="7">
        <v>2.0624935547076416E-4</v>
      </c>
      <c r="F43" s="7">
        <v>1.3177861193195432E-3</v>
      </c>
      <c r="G43" s="7">
        <v>1.1125636247322894E-4</v>
      </c>
    </row>
    <row r="44" spans="1:7" x14ac:dyDescent="0.2">
      <c r="A44" s="6" t="s">
        <v>36</v>
      </c>
      <c r="B44" s="6" t="s">
        <v>55</v>
      </c>
      <c r="C44" s="7">
        <v>0</v>
      </c>
      <c r="D44" s="7">
        <v>0</v>
      </c>
      <c r="E44" s="7">
        <v>1.0312467773538208E-4</v>
      </c>
      <c r="F44" s="7">
        <v>0</v>
      </c>
      <c r="G44" s="7">
        <v>1.9469863432815065E-4</v>
      </c>
    </row>
    <row r="45" spans="1:7" x14ac:dyDescent="0.2">
      <c r="A45" s="6" t="s">
        <v>36</v>
      </c>
      <c r="B45" s="6" t="s">
        <v>56</v>
      </c>
      <c r="C45" s="7">
        <v>0</v>
      </c>
      <c r="D45" s="7">
        <v>0</v>
      </c>
      <c r="E45" s="7">
        <v>0</v>
      </c>
      <c r="F45" s="7">
        <v>6.78859516013098E-4</v>
      </c>
      <c r="G45" s="7">
        <v>0</v>
      </c>
    </row>
    <row r="46" spans="1:7" x14ac:dyDescent="0.2">
      <c r="A46" s="6" t="s">
        <v>36</v>
      </c>
      <c r="B46" s="6" t="s">
        <v>57</v>
      </c>
      <c r="C46" s="7">
        <v>2.7134996608125426E-3</v>
      </c>
      <c r="D46" s="7">
        <v>5.2128583840139011E-4</v>
      </c>
      <c r="E46" s="7">
        <v>5.1562338867691041E-5</v>
      </c>
      <c r="F46" s="7">
        <v>0</v>
      </c>
      <c r="G46" s="7">
        <v>1.9469863432815065E-4</v>
      </c>
    </row>
    <row r="47" spans="1:7" x14ac:dyDescent="0.2">
      <c r="A47" s="6" t="s">
        <v>36</v>
      </c>
      <c r="B47" s="6" t="s">
        <v>58</v>
      </c>
      <c r="C47" s="7">
        <v>1.0175623728047034E-3</v>
      </c>
      <c r="D47" s="7">
        <v>1.7376194613379669E-4</v>
      </c>
      <c r="E47" s="7">
        <v>1.7221821181808806E-2</v>
      </c>
      <c r="F47" s="7">
        <v>1.1181215557862791E-3</v>
      </c>
      <c r="G47" s="7">
        <v>4.8827636080438351E-2</v>
      </c>
    </row>
    <row r="48" spans="1:7" x14ac:dyDescent="0.2">
      <c r="A48" s="6" t="s">
        <v>59</v>
      </c>
      <c r="B48" s="6" t="s">
        <v>60</v>
      </c>
      <c r="C48" s="7">
        <v>0</v>
      </c>
      <c r="D48" s="7">
        <v>0</v>
      </c>
      <c r="E48" s="7">
        <v>0</v>
      </c>
      <c r="F48" s="7">
        <v>0</v>
      </c>
      <c r="G48" s="7">
        <v>1.430722891566265E-2</v>
      </c>
    </row>
    <row r="49" spans="1:7" x14ac:dyDescent="0.2">
      <c r="A49" s="6" t="s">
        <v>59</v>
      </c>
      <c r="B49" s="6" t="s">
        <v>61</v>
      </c>
      <c r="C49" s="7">
        <v>0.29797421731123391</v>
      </c>
      <c r="D49" s="7">
        <v>0.18331303288672351</v>
      </c>
      <c r="E49" s="7">
        <v>0.55096839959225286</v>
      </c>
      <c r="F49" s="7">
        <v>5.9669107675617032E-3</v>
      </c>
      <c r="G49" s="7">
        <v>5.1957831325301206E-2</v>
      </c>
    </row>
    <row r="50" spans="1:7" x14ac:dyDescent="0.2">
      <c r="A50" s="6" t="s">
        <v>59</v>
      </c>
      <c r="B50" s="6" t="s">
        <v>62</v>
      </c>
      <c r="C50" s="7">
        <v>0.70202578268876614</v>
      </c>
      <c r="D50" s="7">
        <v>0.81668696711327649</v>
      </c>
      <c r="E50" s="7">
        <v>0.4490316004077472</v>
      </c>
      <c r="F50" s="7">
        <v>0.99403308923243827</v>
      </c>
      <c r="G50" s="7">
        <v>0.9337349397590361</v>
      </c>
    </row>
    <row r="51" spans="1:7" x14ac:dyDescent="0.2">
      <c r="A51" s="6" t="s">
        <v>63</v>
      </c>
      <c r="B51" s="6" t="s">
        <v>64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</row>
    <row r="52" spans="1:7" x14ac:dyDescent="0.2">
      <c r="A52" s="6" t="s">
        <v>65</v>
      </c>
      <c r="B52" s="6" t="s">
        <v>66</v>
      </c>
      <c r="C52" s="7">
        <v>3.073170731707317E-2</v>
      </c>
      <c r="D52" s="7">
        <v>1.5113350125944584E-2</v>
      </c>
      <c r="E52" s="7">
        <v>3.4755134281200632E-2</v>
      </c>
      <c r="F52" s="7">
        <v>4.4790652385589096E-2</v>
      </c>
      <c r="G52" s="7">
        <v>3.0877192982456142E-2</v>
      </c>
    </row>
    <row r="53" spans="1:7" x14ac:dyDescent="0.2">
      <c r="A53" s="6" t="s">
        <v>65</v>
      </c>
      <c r="B53" s="6" t="s">
        <v>67</v>
      </c>
      <c r="C53" s="7">
        <v>0.35951219512195121</v>
      </c>
      <c r="D53" s="7">
        <v>0.28211586901763225</v>
      </c>
      <c r="E53" s="7">
        <v>0.18799368088467613</v>
      </c>
      <c r="F53" s="7">
        <v>1.9474196689386564E-2</v>
      </c>
      <c r="G53" s="7">
        <v>9.2631578947368426E-2</v>
      </c>
    </row>
    <row r="54" spans="1:7" x14ac:dyDescent="0.2">
      <c r="A54" s="6" t="s">
        <v>65</v>
      </c>
      <c r="B54" s="6" t="s">
        <v>68</v>
      </c>
      <c r="C54" s="7">
        <v>0.22048780487804878</v>
      </c>
      <c r="D54" s="7">
        <v>6.0453400503778336E-2</v>
      </c>
      <c r="E54" s="7">
        <v>0.16903633491311215</v>
      </c>
      <c r="F54" s="7">
        <v>0.20642648490749757</v>
      </c>
      <c r="G54" s="7">
        <v>0.12982456140350876</v>
      </c>
    </row>
    <row r="55" spans="1:7" x14ac:dyDescent="0.2">
      <c r="A55" s="6" t="s">
        <v>65</v>
      </c>
      <c r="B55" s="6" t="s">
        <v>69</v>
      </c>
      <c r="C55" s="7">
        <v>0.10097560975609757</v>
      </c>
      <c r="D55" s="7">
        <v>0.1712846347607053</v>
      </c>
      <c r="E55" s="7">
        <v>7.266982622432859E-2</v>
      </c>
      <c r="F55" s="7">
        <v>0.24732229795520935</v>
      </c>
      <c r="G55" s="7">
        <v>0.46807017543859647</v>
      </c>
    </row>
    <row r="56" spans="1:7" x14ac:dyDescent="0.2">
      <c r="A56" s="6" t="s">
        <v>65</v>
      </c>
      <c r="B56" s="6" t="s">
        <v>70</v>
      </c>
      <c r="C56" s="7">
        <v>0.28829268292682925</v>
      </c>
      <c r="D56" s="7">
        <v>0.47103274559193953</v>
      </c>
      <c r="E56" s="7">
        <v>0.53554502369668244</v>
      </c>
      <c r="F56" s="7">
        <v>0.48198636806231743</v>
      </c>
      <c r="G56" s="7">
        <v>0.27859649122807018</v>
      </c>
    </row>
    <row r="57" spans="1:7" x14ac:dyDescent="0.2">
      <c r="A57" s="6" t="s">
        <v>71</v>
      </c>
      <c r="B57" s="6" t="s">
        <v>72</v>
      </c>
      <c r="C57" s="7">
        <v>0</v>
      </c>
      <c r="D57" s="7">
        <v>0</v>
      </c>
      <c r="E57" s="7">
        <v>3.1857279388340236E-4</v>
      </c>
      <c r="F57" s="7">
        <v>0</v>
      </c>
      <c r="G57" s="7">
        <v>1.6833667334669337E-2</v>
      </c>
    </row>
    <row r="58" spans="1:7" x14ac:dyDescent="0.2">
      <c r="A58" s="6" t="s">
        <v>71</v>
      </c>
      <c r="B58" s="6" t="s">
        <v>73</v>
      </c>
      <c r="C58" s="7">
        <v>2.0345990643020347E-2</v>
      </c>
      <c r="D58" s="7">
        <v>9.2592592592592587E-3</v>
      </c>
      <c r="E58" s="7">
        <v>1.3380057343102899E-2</v>
      </c>
      <c r="F58" s="7">
        <v>2.2399509051856399E-2</v>
      </c>
      <c r="G58" s="7">
        <v>4.3046092184368737E-2</v>
      </c>
    </row>
    <row r="59" spans="1:7" x14ac:dyDescent="0.2">
      <c r="A59" s="6" t="s">
        <v>71</v>
      </c>
      <c r="B59" s="6" t="s">
        <v>74</v>
      </c>
      <c r="C59" s="7">
        <v>0.97965400935697966</v>
      </c>
      <c r="D59" s="7">
        <v>0.9907407407407407</v>
      </c>
      <c r="E59" s="7">
        <v>0.98630136986301364</v>
      </c>
      <c r="F59" s="7">
        <v>0.97760049094814361</v>
      </c>
      <c r="G59" s="7">
        <v>0.94012024048096188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9"/>
  <sheetViews>
    <sheetView topLeftCell="A42" workbookViewId="0">
      <selection activeCell="A2" sqref="A2:G59"/>
    </sheetView>
  </sheetViews>
  <sheetFormatPr baseColWidth="10" defaultColWidth="8.83203125" defaultRowHeight="16" x14ac:dyDescent="0.2"/>
  <cols>
    <col min="1" max="1" width="18.5" bestFit="1" customWidth="1"/>
    <col min="2" max="2" width="20.33203125" bestFit="1" customWidth="1"/>
  </cols>
  <sheetData>
    <row r="1" spans="1:7" x14ac:dyDescent="0.2">
      <c r="A1" t="s">
        <v>82</v>
      </c>
      <c r="B1" t="s">
        <v>0</v>
      </c>
      <c r="C1" s="13" t="s">
        <v>89</v>
      </c>
      <c r="D1" s="14" t="s">
        <v>90</v>
      </c>
      <c r="E1" s="14" t="s">
        <v>91</v>
      </c>
      <c r="F1" s="14" t="s">
        <v>92</v>
      </c>
      <c r="G1" s="12" t="s">
        <v>88</v>
      </c>
    </row>
    <row r="2" spans="1:7" x14ac:dyDescent="0.2">
      <c r="A2" s="1" t="s">
        <v>1</v>
      </c>
      <c r="B2" s="1" t="s">
        <v>2</v>
      </c>
      <c r="C2">
        <v>8.8009694606359712E-5</v>
      </c>
      <c r="D2">
        <v>1.4660606949127694E-4</v>
      </c>
      <c r="E2">
        <v>1.5010507355148604E-4</v>
      </c>
      <c r="F2">
        <v>5.737065858573971E-4</v>
      </c>
      <c r="G2">
        <v>2.9369006887032116E-4</v>
      </c>
    </row>
    <row r="3" spans="1:7" x14ac:dyDescent="0.2">
      <c r="A3" s="1" t="s">
        <v>1</v>
      </c>
      <c r="B3" s="1" t="s">
        <v>3</v>
      </c>
      <c r="C3">
        <v>3.0735693347144085E-3</v>
      </c>
      <c r="D3">
        <v>1.2168303767775985E-2</v>
      </c>
      <c r="E3">
        <v>1.8012608826178324E-3</v>
      </c>
      <c r="F3">
        <v>1.9859074125832977E-3</v>
      </c>
      <c r="G3">
        <v>1.1674180237595266E-3</v>
      </c>
    </row>
    <row r="4" spans="1:7" x14ac:dyDescent="0.2">
      <c r="A4" s="1" t="s">
        <v>4</v>
      </c>
      <c r="B4" s="1" t="s">
        <v>5</v>
      </c>
      <c r="C4">
        <v>6.0252790922815495E-4</v>
      </c>
      <c r="D4">
        <v>2.0818061867761326E-3</v>
      </c>
      <c r="E4">
        <v>5.1285900130091061E-4</v>
      </c>
      <c r="F4">
        <v>6.3254828697097631E-4</v>
      </c>
      <c r="G4">
        <v>1.1013377582637043E-4</v>
      </c>
    </row>
    <row r="5" spans="1:7" x14ac:dyDescent="0.2">
      <c r="A5" s="1" t="s">
        <v>6</v>
      </c>
      <c r="B5" s="1" t="s">
        <v>7</v>
      </c>
      <c r="C5">
        <v>1.3539953016363034E-5</v>
      </c>
      <c r="D5">
        <v>0</v>
      </c>
      <c r="E5">
        <v>5.1285900130091061E-4</v>
      </c>
      <c r="F5">
        <v>2.9420850556789598E-5</v>
      </c>
      <c r="G5">
        <v>1.292236303029413E-3</v>
      </c>
    </row>
    <row r="6" spans="1:7" x14ac:dyDescent="0.2">
      <c r="A6" s="1" t="s">
        <v>6</v>
      </c>
      <c r="B6" s="1" t="s">
        <v>8</v>
      </c>
      <c r="C6">
        <v>0.17696041594735668</v>
      </c>
      <c r="D6">
        <v>0.29048526609001613</v>
      </c>
      <c r="E6">
        <v>0.12766436505553888</v>
      </c>
      <c r="F6">
        <v>0.18816104973594786</v>
      </c>
      <c r="G6">
        <v>9.6991145244423566E-2</v>
      </c>
    </row>
    <row r="7" spans="1:7" x14ac:dyDescent="0.2">
      <c r="A7" s="1" t="s">
        <v>6</v>
      </c>
      <c r="B7" s="1" t="s">
        <v>9</v>
      </c>
      <c r="C7">
        <v>0</v>
      </c>
      <c r="D7">
        <v>0</v>
      </c>
      <c r="E7">
        <v>1.0382267587311117E-3</v>
      </c>
      <c r="F7">
        <v>2.2065637917592197E-5</v>
      </c>
      <c r="G7">
        <v>7.7534178181764783E-3</v>
      </c>
    </row>
    <row r="8" spans="1:7" x14ac:dyDescent="0.2">
      <c r="A8" s="1" t="s">
        <v>6</v>
      </c>
      <c r="B8" s="1" t="s">
        <v>10</v>
      </c>
      <c r="C8">
        <v>3.2786996229123087E-2</v>
      </c>
      <c r="D8">
        <v>4.9846063627034158E-4</v>
      </c>
      <c r="E8">
        <v>8.5459821875312716E-2</v>
      </c>
      <c r="F8">
        <v>1.0047220465143647E-2</v>
      </c>
      <c r="G8">
        <v>2.6938721567130206E-2</v>
      </c>
    </row>
    <row r="9" spans="1:7" x14ac:dyDescent="0.2">
      <c r="A9" s="1" t="s">
        <v>6</v>
      </c>
      <c r="B9" s="1" t="s">
        <v>11</v>
      </c>
      <c r="C9">
        <v>1.286295536554488E-4</v>
      </c>
      <c r="D9">
        <v>0</v>
      </c>
      <c r="E9">
        <v>3.3273291303912737E-3</v>
      </c>
      <c r="F9">
        <v>1.6916989070154019E-4</v>
      </c>
      <c r="G9">
        <v>3.4949118195568216E-3</v>
      </c>
    </row>
    <row r="10" spans="1:7" x14ac:dyDescent="0.2">
      <c r="A10" s="1" t="s">
        <v>12</v>
      </c>
      <c r="B10" s="1" t="s">
        <v>13</v>
      </c>
      <c r="C10">
        <v>1.2321357244890361E-3</v>
      </c>
      <c r="D10">
        <v>9.9692127254068317E-4</v>
      </c>
      <c r="E10">
        <v>1.7762433703592516E-3</v>
      </c>
      <c r="F10">
        <v>2.4051545330175494E-3</v>
      </c>
      <c r="G10">
        <v>9.6183497555030173E-4</v>
      </c>
    </row>
    <row r="11" spans="1:7" x14ac:dyDescent="0.2">
      <c r="A11" s="1" t="s">
        <v>14</v>
      </c>
      <c r="B11" s="1" t="s">
        <v>15</v>
      </c>
      <c r="C11">
        <v>7.3115746288360381E-4</v>
      </c>
      <c r="D11">
        <v>1.6126667644040464E-3</v>
      </c>
      <c r="E11">
        <v>3.1271890323226261E-4</v>
      </c>
      <c r="F11">
        <v>7.1345562600214768E-4</v>
      </c>
      <c r="G11">
        <v>2.812082409433325E-3</v>
      </c>
    </row>
    <row r="12" spans="1:7" x14ac:dyDescent="0.2">
      <c r="A12" s="1" t="s">
        <v>14</v>
      </c>
      <c r="B12" s="1" t="s">
        <v>16</v>
      </c>
      <c r="C12">
        <v>1.9971430699135474E-3</v>
      </c>
      <c r="D12">
        <v>1.4367394810145141E-3</v>
      </c>
      <c r="E12">
        <v>1.3259281497047934E-3</v>
      </c>
      <c r="F12">
        <v>4.4793244972712162E-3</v>
      </c>
      <c r="G12">
        <v>2.6946063818851966E-3</v>
      </c>
    </row>
    <row r="13" spans="1:7" x14ac:dyDescent="0.2">
      <c r="A13" s="1" t="s">
        <v>17</v>
      </c>
      <c r="B13" s="1" t="s">
        <v>18</v>
      </c>
      <c r="C13">
        <v>4.0619859049089098E-5</v>
      </c>
      <c r="D13">
        <v>5.8642427796510773E-5</v>
      </c>
      <c r="E13">
        <v>2.5017512258581007E-5</v>
      </c>
      <c r="F13">
        <v>7.3552126391973994E-6</v>
      </c>
      <c r="G13">
        <v>3.6711258608790145E-5</v>
      </c>
    </row>
    <row r="14" spans="1:7" x14ac:dyDescent="0.2">
      <c r="A14" s="1" t="s">
        <v>19</v>
      </c>
      <c r="B14" s="1" t="s">
        <v>20</v>
      </c>
      <c r="C14">
        <v>2.2544021772244452E-3</v>
      </c>
      <c r="D14">
        <v>9.5000733030347461E-3</v>
      </c>
      <c r="E14">
        <v>1.2008405884118883E-3</v>
      </c>
      <c r="F14">
        <v>2.6772974006678534E-3</v>
      </c>
      <c r="G14">
        <v>1.1600757720377686E-3</v>
      </c>
    </row>
    <row r="15" spans="1:7" x14ac:dyDescent="0.2">
      <c r="A15" s="1" t="s">
        <v>19</v>
      </c>
      <c r="B15" s="1" t="s">
        <v>21</v>
      </c>
      <c r="C15">
        <v>2.0106830229299102E-3</v>
      </c>
      <c r="D15">
        <v>3.2839759566046034E-3</v>
      </c>
      <c r="E15">
        <v>1.0382267587311117E-3</v>
      </c>
      <c r="F15">
        <v>6.1783786169258153E-4</v>
      </c>
      <c r="G15">
        <v>7.3422517217580291E-5</v>
      </c>
    </row>
    <row r="16" spans="1:7" x14ac:dyDescent="0.2">
      <c r="A16" s="1" t="s">
        <v>19</v>
      </c>
      <c r="B16" s="1" t="s">
        <v>22</v>
      </c>
      <c r="C16">
        <v>5.0368625220870485E-3</v>
      </c>
      <c r="D16">
        <v>1.4660606949127694E-2</v>
      </c>
      <c r="E16">
        <v>9.8819173421394986E-4</v>
      </c>
      <c r="F16">
        <v>6.2372203180393942E-3</v>
      </c>
      <c r="G16">
        <v>5.4259240223791831E-3</v>
      </c>
    </row>
    <row r="17" spans="1:7" x14ac:dyDescent="0.2">
      <c r="A17" s="1" t="s">
        <v>23</v>
      </c>
      <c r="B17" s="1" t="s">
        <v>24</v>
      </c>
      <c r="C17">
        <v>5.0774823811361371E-4</v>
      </c>
      <c r="D17">
        <v>4.9846063627034158E-4</v>
      </c>
      <c r="E17">
        <v>1.0007004903432403E-4</v>
      </c>
      <c r="F17">
        <v>2.1550773032848378E-3</v>
      </c>
      <c r="G17">
        <v>3.6711258608790141E-4</v>
      </c>
    </row>
    <row r="18" spans="1:7" x14ac:dyDescent="0.2">
      <c r="A18" s="1" t="s">
        <v>25</v>
      </c>
      <c r="B18" s="1" t="s">
        <v>26</v>
      </c>
      <c r="C18">
        <v>0.18416367095206179</v>
      </c>
      <c r="D18">
        <v>6.7262864682597859E-2</v>
      </c>
      <c r="E18">
        <v>0.28887721404983491</v>
      </c>
      <c r="F18">
        <v>0.22239220935877257</v>
      </c>
      <c r="G18">
        <v>3.0294130603973627E-2</v>
      </c>
    </row>
    <row r="19" spans="1:7" x14ac:dyDescent="0.2">
      <c r="A19" s="1" t="s">
        <v>25</v>
      </c>
      <c r="B19" s="1" t="s">
        <v>27</v>
      </c>
      <c r="C19">
        <v>0.2703793217837534</v>
      </c>
      <c r="D19">
        <v>0.24066852367688021</v>
      </c>
      <c r="E19">
        <v>0.14832883018112678</v>
      </c>
      <c r="F19">
        <v>0.22795275011400579</v>
      </c>
      <c r="G19">
        <v>0.12083143658497188</v>
      </c>
    </row>
    <row r="20" spans="1:7" x14ac:dyDescent="0.2">
      <c r="A20" s="1" t="s">
        <v>25</v>
      </c>
      <c r="B20" s="1" t="s">
        <v>28</v>
      </c>
      <c r="C20">
        <v>1.335039367413395E-2</v>
      </c>
      <c r="D20">
        <v>1.2432194692860284E-2</v>
      </c>
      <c r="E20">
        <v>1.169568698088662E-2</v>
      </c>
      <c r="F20">
        <v>1.5938745789140764E-2</v>
      </c>
      <c r="G20">
        <v>1.4236626088488817E-2</v>
      </c>
    </row>
    <row r="21" spans="1:7" x14ac:dyDescent="0.2">
      <c r="A21" s="1" t="s">
        <v>25</v>
      </c>
      <c r="B21" s="1" t="s">
        <v>29</v>
      </c>
      <c r="C21">
        <v>9.477967111454123E-4</v>
      </c>
      <c r="D21">
        <v>6.3627034159214188E-3</v>
      </c>
      <c r="E21">
        <v>2.0264184929450614E-3</v>
      </c>
      <c r="F21">
        <v>3.0229923947101313E-3</v>
      </c>
      <c r="G21">
        <v>5.8738013774064231E-5</v>
      </c>
    </row>
    <row r="22" spans="1:7" x14ac:dyDescent="0.2">
      <c r="A22" s="1" t="s">
        <v>30</v>
      </c>
      <c r="B22" s="1" t="s">
        <v>31</v>
      </c>
      <c r="C22">
        <v>8.733269695554156E-3</v>
      </c>
      <c r="D22">
        <v>1.4514000879636417E-2</v>
      </c>
      <c r="E22">
        <v>4.4030821575102574E-3</v>
      </c>
      <c r="F22">
        <v>1.5475367392871328E-2</v>
      </c>
      <c r="G22">
        <v>3.2107666779247861E-2</v>
      </c>
    </row>
    <row r="23" spans="1:7" x14ac:dyDescent="0.2">
      <c r="A23" s="1" t="s">
        <v>30</v>
      </c>
      <c r="B23" s="1" t="s">
        <v>32</v>
      </c>
      <c r="C23">
        <v>3.7234870794998341E-4</v>
      </c>
      <c r="D23">
        <v>8.2099398915115086E-4</v>
      </c>
      <c r="E23">
        <v>1.2508756129290502E-4</v>
      </c>
      <c r="F23">
        <v>3.9718148251665958E-4</v>
      </c>
      <c r="G23">
        <v>3.891393412531755E-4</v>
      </c>
    </row>
    <row r="24" spans="1:7" x14ac:dyDescent="0.2">
      <c r="A24" s="1" t="s">
        <v>33</v>
      </c>
      <c r="B24" s="1" t="s">
        <v>34</v>
      </c>
      <c r="C24">
        <v>0</v>
      </c>
      <c r="D24">
        <v>0</v>
      </c>
      <c r="E24">
        <v>1.2508756129290503E-5</v>
      </c>
      <c r="F24">
        <v>0</v>
      </c>
      <c r="G24">
        <v>0</v>
      </c>
    </row>
    <row r="25" spans="1:7" x14ac:dyDescent="0.2">
      <c r="A25" s="1" t="s">
        <v>33</v>
      </c>
      <c r="B25" s="1" t="s">
        <v>35</v>
      </c>
      <c r="C25">
        <v>5.2128819112997682E-4</v>
      </c>
      <c r="D25">
        <v>4.9846063627034158E-4</v>
      </c>
      <c r="E25">
        <v>5.5038526968878218E-4</v>
      </c>
      <c r="F25">
        <v>1.6107915679842305E-3</v>
      </c>
      <c r="G25">
        <v>6.0940689290591636E-4</v>
      </c>
    </row>
    <row r="26" spans="1:7" x14ac:dyDescent="0.2">
      <c r="A26" s="1" t="s">
        <v>36</v>
      </c>
      <c r="B26" s="1" t="s">
        <v>37</v>
      </c>
      <c r="C26">
        <v>1.3539953016363034E-5</v>
      </c>
      <c r="D26">
        <v>2.9321213898255386E-5</v>
      </c>
      <c r="E26">
        <v>1.2508756129290503E-5</v>
      </c>
      <c r="F26">
        <v>1.7652510334073757E-4</v>
      </c>
      <c r="G26">
        <v>9.5449272382854377E-5</v>
      </c>
    </row>
    <row r="27" spans="1:7" x14ac:dyDescent="0.2">
      <c r="A27" s="1" t="s">
        <v>36</v>
      </c>
      <c r="B27" s="1" t="s">
        <v>38</v>
      </c>
      <c r="C27">
        <v>0</v>
      </c>
      <c r="D27">
        <v>0</v>
      </c>
      <c r="E27">
        <v>1.2508756129290503E-5</v>
      </c>
      <c r="F27">
        <v>1.4710425278394799E-5</v>
      </c>
      <c r="G27">
        <v>2.9369006887032116E-4</v>
      </c>
    </row>
    <row r="28" spans="1:7" x14ac:dyDescent="0.2">
      <c r="A28" s="1" t="s">
        <v>36</v>
      </c>
      <c r="B28" s="1" t="s">
        <v>39</v>
      </c>
      <c r="C28">
        <v>0</v>
      </c>
      <c r="D28">
        <v>0</v>
      </c>
      <c r="E28">
        <v>1.2508756129290503E-5</v>
      </c>
      <c r="F28">
        <v>0</v>
      </c>
      <c r="G28">
        <v>1.4684503443516058E-4</v>
      </c>
    </row>
    <row r="29" spans="1:7" x14ac:dyDescent="0.2">
      <c r="A29" s="1" t="s">
        <v>36</v>
      </c>
      <c r="B29" s="1" t="s">
        <v>40</v>
      </c>
      <c r="C29">
        <v>4.0755258579252733E-3</v>
      </c>
      <c r="D29">
        <v>3.4305820260958804E-3</v>
      </c>
      <c r="E29">
        <v>3.3886220354247973E-2</v>
      </c>
      <c r="F29">
        <v>7.1566218979390696E-3</v>
      </c>
      <c r="G29">
        <v>2.4552489757558849E-2</v>
      </c>
    </row>
    <row r="30" spans="1:7" x14ac:dyDescent="0.2">
      <c r="A30" s="1" t="s">
        <v>36</v>
      </c>
      <c r="B30" s="1" t="s">
        <v>41</v>
      </c>
      <c r="C30">
        <v>1.3539953016363034E-5</v>
      </c>
      <c r="D30">
        <v>0</v>
      </c>
      <c r="E30">
        <v>8.7561292905033518E-5</v>
      </c>
      <c r="F30">
        <v>2.2065637917592197E-5</v>
      </c>
      <c r="G30">
        <v>7.2688292045404489E-4</v>
      </c>
    </row>
    <row r="31" spans="1:7" x14ac:dyDescent="0.2">
      <c r="A31" s="1" t="s">
        <v>36</v>
      </c>
      <c r="B31" s="1" t="s">
        <v>42</v>
      </c>
      <c r="C31">
        <v>1.7128040565699237E-3</v>
      </c>
      <c r="D31">
        <v>2.5802668230464742E-3</v>
      </c>
      <c r="E31">
        <v>9.5066546582607829E-4</v>
      </c>
      <c r="F31">
        <v>2.2948263434295884E-3</v>
      </c>
      <c r="G31">
        <v>8.4435894800217331E-4</v>
      </c>
    </row>
    <row r="32" spans="1:7" x14ac:dyDescent="0.2">
      <c r="A32" s="1" t="s">
        <v>36</v>
      </c>
      <c r="B32" s="1" t="s">
        <v>43</v>
      </c>
      <c r="C32">
        <v>4.116145716974362E-2</v>
      </c>
      <c r="D32">
        <v>0.15396569417973904</v>
      </c>
      <c r="E32">
        <v>3.0371259881917342E-2</v>
      </c>
      <c r="F32">
        <v>3.2009885405787079E-2</v>
      </c>
      <c r="G32">
        <v>1.4045727543723109E-2</v>
      </c>
    </row>
    <row r="33" spans="1:7" x14ac:dyDescent="0.2">
      <c r="A33" s="1" t="s">
        <v>36</v>
      </c>
      <c r="B33" s="1" t="s">
        <v>44</v>
      </c>
      <c r="C33">
        <v>2.7079906032726068E-5</v>
      </c>
      <c r="D33">
        <v>8.7963641694766169E-5</v>
      </c>
      <c r="E33">
        <v>1.2508756129290503E-5</v>
      </c>
      <c r="F33">
        <v>0</v>
      </c>
      <c r="G33">
        <v>0</v>
      </c>
    </row>
    <row r="34" spans="1:7" x14ac:dyDescent="0.2">
      <c r="A34" s="1" t="s">
        <v>36</v>
      </c>
      <c r="B34" s="1" t="s">
        <v>45</v>
      </c>
      <c r="C34">
        <v>1.0831962413090427E-4</v>
      </c>
      <c r="D34">
        <v>2.3456971118604309E-4</v>
      </c>
      <c r="E34">
        <v>6.2543780646452511E-5</v>
      </c>
      <c r="F34">
        <v>3.3833978140308037E-4</v>
      </c>
      <c r="G34">
        <v>1.7621404132219269E-4</v>
      </c>
    </row>
    <row r="35" spans="1:7" x14ac:dyDescent="0.2">
      <c r="A35" s="1" t="s">
        <v>36</v>
      </c>
      <c r="B35" s="1" t="s">
        <v>46</v>
      </c>
      <c r="C35">
        <v>2.0309929524544549E-5</v>
      </c>
      <c r="D35">
        <v>0</v>
      </c>
      <c r="E35">
        <v>1.2508756129290502E-4</v>
      </c>
      <c r="F35">
        <v>2.9420850556789598E-5</v>
      </c>
      <c r="G35">
        <v>3.3774357920086934E-4</v>
      </c>
    </row>
    <row r="36" spans="1:7" x14ac:dyDescent="0.2">
      <c r="A36" s="1" t="s">
        <v>36</v>
      </c>
      <c r="B36" s="1" t="s">
        <v>47</v>
      </c>
      <c r="C36">
        <v>0</v>
      </c>
      <c r="D36">
        <v>0</v>
      </c>
      <c r="E36">
        <v>0</v>
      </c>
      <c r="F36">
        <v>0</v>
      </c>
      <c r="G36">
        <v>3.1351414851906781E-3</v>
      </c>
    </row>
    <row r="37" spans="1:7" x14ac:dyDescent="0.2">
      <c r="A37" s="1" t="s">
        <v>36</v>
      </c>
      <c r="B37" s="1" t="s">
        <v>48</v>
      </c>
      <c r="C37">
        <v>6.7699765081815166E-5</v>
      </c>
      <c r="D37">
        <v>2.9321213898255386E-5</v>
      </c>
      <c r="E37">
        <v>0</v>
      </c>
      <c r="F37">
        <v>2.9420850556789598E-5</v>
      </c>
      <c r="G37">
        <v>4.4053510330548172E-5</v>
      </c>
    </row>
    <row r="38" spans="1:7" x14ac:dyDescent="0.2">
      <c r="A38" s="1" t="s">
        <v>36</v>
      </c>
      <c r="B38" s="1" t="s">
        <v>49</v>
      </c>
      <c r="C38">
        <v>6.7699765081815166E-5</v>
      </c>
      <c r="D38">
        <v>5.8642427796510773E-5</v>
      </c>
      <c r="E38">
        <v>1.2508756129290503E-5</v>
      </c>
      <c r="F38">
        <v>1.4710425278394799E-5</v>
      </c>
      <c r="G38">
        <v>1.7621404132219269E-4</v>
      </c>
    </row>
    <row r="39" spans="1:7" x14ac:dyDescent="0.2">
      <c r="A39" s="1" t="s">
        <v>36</v>
      </c>
      <c r="B39" s="1" t="s">
        <v>50</v>
      </c>
      <c r="C39">
        <v>0.13136462416475414</v>
      </c>
      <c r="D39">
        <v>7.5062307579533789E-3</v>
      </c>
      <c r="E39">
        <v>0.17051936355448813</v>
      </c>
      <c r="F39">
        <v>0.14091851895438298</v>
      </c>
      <c r="G39">
        <v>0.45577027562812966</v>
      </c>
    </row>
    <row r="40" spans="1:7" x14ac:dyDescent="0.2">
      <c r="A40" s="1" t="s">
        <v>36</v>
      </c>
      <c r="B40" s="1" t="s">
        <v>51</v>
      </c>
      <c r="C40">
        <v>1.0831962413090427E-4</v>
      </c>
      <c r="D40">
        <v>2.9321213898255387E-4</v>
      </c>
      <c r="E40">
        <v>2.0014009806864806E-4</v>
      </c>
      <c r="F40">
        <v>5.737065858573971E-4</v>
      </c>
      <c r="G40">
        <v>1.6152953787867662E-4</v>
      </c>
    </row>
    <row r="41" spans="1:7" x14ac:dyDescent="0.2">
      <c r="A41" s="1" t="s">
        <v>36</v>
      </c>
      <c r="B41" s="1" t="s">
        <v>52</v>
      </c>
      <c r="C41">
        <v>1.3539953016363034E-5</v>
      </c>
      <c r="D41">
        <v>8.7963641694766169E-5</v>
      </c>
      <c r="E41">
        <v>6.2543780646452511E-5</v>
      </c>
      <c r="F41">
        <v>0</v>
      </c>
      <c r="G41">
        <v>3.0103232059207916E-4</v>
      </c>
    </row>
    <row r="42" spans="1:7" x14ac:dyDescent="0.2">
      <c r="A42" s="1" t="s">
        <v>36</v>
      </c>
      <c r="B42" s="1" t="s">
        <v>53</v>
      </c>
      <c r="C42">
        <v>8.1239718098178196E-5</v>
      </c>
      <c r="D42">
        <v>0</v>
      </c>
      <c r="E42">
        <v>2.0014009806864803E-3</v>
      </c>
      <c r="F42">
        <v>3.6776063195986999E-5</v>
      </c>
      <c r="G42">
        <v>1.1013377582637044E-3</v>
      </c>
    </row>
    <row r="43" spans="1:7" x14ac:dyDescent="0.2">
      <c r="A43" s="1" t="s">
        <v>36</v>
      </c>
      <c r="B43" s="1" t="s">
        <v>54</v>
      </c>
      <c r="C43">
        <v>1.286295536554488E-4</v>
      </c>
      <c r="D43">
        <v>3.2253335288080927E-4</v>
      </c>
      <c r="E43">
        <v>5.0035024517162014E-5</v>
      </c>
      <c r="F43">
        <v>2.4272201709351417E-4</v>
      </c>
      <c r="G43">
        <v>5.8738013774064231E-5</v>
      </c>
    </row>
    <row r="44" spans="1:7" x14ac:dyDescent="0.2">
      <c r="A44" s="1" t="s">
        <v>36</v>
      </c>
      <c r="B44" s="1" t="s">
        <v>55</v>
      </c>
      <c r="C44">
        <v>0</v>
      </c>
      <c r="D44">
        <v>0</v>
      </c>
      <c r="E44">
        <v>2.5017512258581007E-5</v>
      </c>
      <c r="F44">
        <v>0</v>
      </c>
      <c r="G44">
        <v>1.027915241046124E-4</v>
      </c>
    </row>
    <row r="45" spans="1:7" x14ac:dyDescent="0.2">
      <c r="A45" s="1" t="s">
        <v>36</v>
      </c>
      <c r="B45" s="1" t="s">
        <v>56</v>
      </c>
      <c r="C45">
        <v>0</v>
      </c>
      <c r="D45">
        <v>0</v>
      </c>
      <c r="E45">
        <v>0</v>
      </c>
      <c r="F45">
        <v>1.2503861486635578E-4</v>
      </c>
      <c r="G45">
        <v>0</v>
      </c>
    </row>
    <row r="46" spans="1:7" x14ac:dyDescent="0.2">
      <c r="A46" s="1" t="s">
        <v>36</v>
      </c>
      <c r="B46" s="1" t="s">
        <v>57</v>
      </c>
      <c r="C46">
        <v>4.8743830858906921E-4</v>
      </c>
      <c r="D46">
        <v>8.7963641694766169E-5</v>
      </c>
      <c r="E46">
        <v>1.2508756129290503E-5</v>
      </c>
      <c r="F46">
        <v>0</v>
      </c>
      <c r="G46">
        <v>1.027915241046124E-4</v>
      </c>
    </row>
    <row r="47" spans="1:7" x14ac:dyDescent="0.2">
      <c r="A47" s="1" t="s">
        <v>36</v>
      </c>
      <c r="B47" s="1" t="s">
        <v>58</v>
      </c>
      <c r="C47">
        <v>1.8278936572090095E-4</v>
      </c>
      <c r="D47">
        <v>2.9321213898255386E-5</v>
      </c>
      <c r="E47">
        <v>4.1779245471830284E-3</v>
      </c>
      <c r="F47">
        <v>2.0594595389752718E-4</v>
      </c>
      <c r="G47">
        <v>2.5778645795092439E-2</v>
      </c>
    </row>
    <row r="48" spans="1:7" x14ac:dyDescent="0.2">
      <c r="A48" s="1" t="s">
        <v>59</v>
      </c>
      <c r="B48" s="1" t="s">
        <v>60</v>
      </c>
      <c r="C48">
        <v>0</v>
      </c>
      <c r="D48">
        <v>0</v>
      </c>
      <c r="E48">
        <v>0</v>
      </c>
      <c r="F48">
        <v>0</v>
      </c>
      <c r="G48">
        <v>2.7900556542680507E-4</v>
      </c>
    </row>
    <row r="49" spans="1:7" x14ac:dyDescent="0.2">
      <c r="A49" s="1" t="s">
        <v>59</v>
      </c>
      <c r="B49" s="1" t="s">
        <v>61</v>
      </c>
      <c r="C49">
        <v>1.0953821990237695E-2</v>
      </c>
      <c r="D49">
        <v>8.8256853833748716E-3</v>
      </c>
      <c r="E49">
        <v>1.3521965375763034E-2</v>
      </c>
      <c r="F49">
        <v>1.6181467806234277E-4</v>
      </c>
      <c r="G49">
        <v>1.0132307376026081E-3</v>
      </c>
    </row>
    <row r="50" spans="1:7" x14ac:dyDescent="0.2">
      <c r="A50" s="1" t="s">
        <v>59</v>
      </c>
      <c r="B50" s="1" t="s">
        <v>62</v>
      </c>
      <c r="C50">
        <v>2.5807150449187941E-2</v>
      </c>
      <c r="D50">
        <v>3.9319747837560474E-2</v>
      </c>
      <c r="E50">
        <v>1.1020214149904933E-2</v>
      </c>
      <c r="F50">
        <v>2.6956854322658468E-2</v>
      </c>
      <c r="G50">
        <v>1.8208784269959911E-2</v>
      </c>
    </row>
    <row r="51" spans="1:7" x14ac:dyDescent="0.2">
      <c r="A51" s="1" t="s">
        <v>63</v>
      </c>
      <c r="B51" s="1" t="s">
        <v>64</v>
      </c>
      <c r="C51">
        <v>1.5706345498981119E-3</v>
      </c>
      <c r="D51">
        <v>5.981527635244099E-3</v>
      </c>
      <c r="E51">
        <v>2.4266986890823577E-3</v>
      </c>
      <c r="F51">
        <v>1.5225290163138616E-3</v>
      </c>
      <c r="G51">
        <v>3.891393412531755E-4</v>
      </c>
    </row>
    <row r="52" spans="1:7" x14ac:dyDescent="0.2">
      <c r="A52" s="1" t="s">
        <v>65</v>
      </c>
      <c r="B52" s="1" t="s">
        <v>66</v>
      </c>
      <c r="C52">
        <v>4.2650852001543553E-4</v>
      </c>
      <c r="D52">
        <v>1.7592728338953234E-4</v>
      </c>
      <c r="E52">
        <v>2.7519263484439109E-4</v>
      </c>
      <c r="F52">
        <v>3.3833978140308037E-4</v>
      </c>
      <c r="G52">
        <v>3.2305907575735324E-4</v>
      </c>
    </row>
    <row r="53" spans="1:7" x14ac:dyDescent="0.2">
      <c r="A53" s="1" t="s">
        <v>65</v>
      </c>
      <c r="B53" s="1" t="s">
        <v>67</v>
      </c>
      <c r="C53">
        <v>4.9894726865297775E-3</v>
      </c>
      <c r="D53">
        <v>3.2839759566046034E-3</v>
      </c>
      <c r="E53">
        <v>1.4885419793855699E-3</v>
      </c>
      <c r="F53">
        <v>1.47104252783948E-4</v>
      </c>
      <c r="G53">
        <v>9.6917722727205978E-4</v>
      </c>
    </row>
    <row r="54" spans="1:7" x14ac:dyDescent="0.2">
      <c r="A54" s="1" t="s">
        <v>65</v>
      </c>
      <c r="B54" s="1" t="s">
        <v>68</v>
      </c>
      <c r="C54">
        <v>3.0600293816980457E-3</v>
      </c>
      <c r="D54">
        <v>7.0370913355812935E-4</v>
      </c>
      <c r="E54">
        <v>1.3384369058340839E-3</v>
      </c>
      <c r="F54">
        <v>1.5593050795098486E-3</v>
      </c>
      <c r="G54">
        <v>1.3583165685252354E-3</v>
      </c>
    </row>
    <row r="55" spans="1:7" x14ac:dyDescent="0.2">
      <c r="A55" s="1" t="s">
        <v>65</v>
      </c>
      <c r="B55" s="1" t="s">
        <v>69</v>
      </c>
      <c r="C55">
        <v>1.401385137193574E-3</v>
      </c>
      <c r="D55">
        <v>1.9938425450813663E-3</v>
      </c>
      <c r="E55">
        <v>5.7540278194736312E-4</v>
      </c>
      <c r="F55">
        <v>1.8682240103561395E-3</v>
      </c>
      <c r="G55">
        <v>4.8972818984126055E-3</v>
      </c>
    </row>
    <row r="56" spans="1:7" x14ac:dyDescent="0.2">
      <c r="A56" s="1" t="s">
        <v>65</v>
      </c>
      <c r="B56" s="1" t="s">
        <v>70</v>
      </c>
      <c r="C56">
        <v>4.0010561163352767E-3</v>
      </c>
      <c r="D56">
        <v>5.4830669989737579E-3</v>
      </c>
      <c r="E56">
        <v>4.2404683278294804E-3</v>
      </c>
      <c r="F56">
        <v>3.6408302564027127E-3</v>
      </c>
      <c r="G56">
        <v>2.9148739335379376E-3</v>
      </c>
    </row>
    <row r="57" spans="1:7" x14ac:dyDescent="0.2">
      <c r="A57" s="1" t="s">
        <v>71</v>
      </c>
      <c r="B57" s="1" t="s">
        <v>72</v>
      </c>
      <c r="C57">
        <v>0</v>
      </c>
      <c r="D57">
        <v>0</v>
      </c>
      <c r="E57">
        <v>1.2508756129290503E-5</v>
      </c>
      <c r="F57">
        <v>0</v>
      </c>
      <c r="G57">
        <v>1.5418728615691861E-3</v>
      </c>
    </row>
    <row r="58" spans="1:7" x14ac:dyDescent="0.2">
      <c r="A58" s="1" t="s">
        <v>71</v>
      </c>
      <c r="B58" s="1" t="s">
        <v>73</v>
      </c>
      <c r="C58">
        <v>1.2659856070299435E-3</v>
      </c>
      <c r="D58">
        <v>7.9167277525289551E-4</v>
      </c>
      <c r="E58">
        <v>5.2536775743020113E-4</v>
      </c>
      <c r="F58">
        <v>1.6107915679842305E-3</v>
      </c>
      <c r="G58">
        <v>3.9427891745840611E-3</v>
      </c>
    </row>
    <row r="59" spans="1:7" x14ac:dyDescent="0.2">
      <c r="A59" s="1" t="s">
        <v>71</v>
      </c>
      <c r="B59" s="1" t="s">
        <v>74</v>
      </c>
      <c r="C59">
        <v>6.0956868479666373E-2</v>
      </c>
      <c r="D59">
        <v>8.470898695205982E-2</v>
      </c>
      <c r="E59">
        <v>3.8727108976283398E-2</v>
      </c>
      <c r="F59">
        <v>7.0301122405448738E-2</v>
      </c>
      <c r="G59">
        <v>8.6109928192778157E-2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81"/>
  <sheetViews>
    <sheetView zoomScale="40" zoomScaleNormal="40" workbookViewId="0">
      <selection activeCell="N124" sqref="N124"/>
    </sheetView>
  </sheetViews>
  <sheetFormatPr baseColWidth="10" defaultColWidth="8.83203125" defaultRowHeight="16" x14ac:dyDescent="0.2"/>
  <cols>
    <col min="1" max="1" width="29.5" bestFit="1" customWidth="1"/>
    <col min="2" max="2" width="18.33203125" style="5" bestFit="1" customWidth="1"/>
    <col min="3" max="3" width="18" style="5" bestFit="1" customWidth="1"/>
    <col min="4" max="4" width="19.1640625" bestFit="1" customWidth="1"/>
    <col min="5" max="5" width="16.83203125" style="5" bestFit="1" customWidth="1"/>
    <col min="6" max="9" width="9.1640625" style="5"/>
    <col min="11" max="12" width="9.1640625" style="5"/>
    <col min="14" max="16" width="9.1640625" style="5"/>
    <col min="18" max="21" width="9.1640625" style="5"/>
    <col min="24" max="25" width="9.1640625" style="5"/>
    <col min="48" max="50" width="9.1640625" style="5"/>
    <col min="52" max="56" width="9.1640625" style="5"/>
  </cols>
  <sheetData>
    <row r="1" spans="1:59" x14ac:dyDescent="0.2">
      <c r="A1" t="s">
        <v>81</v>
      </c>
      <c r="B1" s="4" t="s">
        <v>1</v>
      </c>
      <c r="C1" s="4" t="s">
        <v>1</v>
      </c>
      <c r="D1" s="1" t="s">
        <v>4</v>
      </c>
      <c r="E1" s="4" t="s">
        <v>6</v>
      </c>
      <c r="F1" s="4" t="s">
        <v>6</v>
      </c>
      <c r="G1" s="4" t="s">
        <v>6</v>
      </c>
      <c r="H1" s="4" t="s">
        <v>6</v>
      </c>
      <c r="I1" s="4" t="s">
        <v>6</v>
      </c>
      <c r="J1" s="1" t="s">
        <v>12</v>
      </c>
      <c r="K1" s="4" t="s">
        <v>14</v>
      </c>
      <c r="L1" s="4" t="s">
        <v>14</v>
      </c>
      <c r="M1" s="1" t="s">
        <v>17</v>
      </c>
      <c r="N1" s="4" t="s">
        <v>19</v>
      </c>
      <c r="O1" s="4" t="s">
        <v>19</v>
      </c>
      <c r="P1" s="4" t="s">
        <v>19</v>
      </c>
      <c r="Q1" s="1" t="s">
        <v>23</v>
      </c>
      <c r="R1" s="4" t="s">
        <v>25</v>
      </c>
      <c r="S1" s="4" t="s">
        <v>25</v>
      </c>
      <c r="T1" s="4" t="s">
        <v>25</v>
      </c>
      <c r="U1" s="4" t="s">
        <v>25</v>
      </c>
      <c r="V1" s="1" t="s">
        <v>30</v>
      </c>
      <c r="W1" s="1" t="s">
        <v>30</v>
      </c>
      <c r="X1" s="4" t="s">
        <v>33</v>
      </c>
      <c r="Y1" s="4" t="s">
        <v>33</v>
      </c>
      <c r="Z1" s="1" t="s">
        <v>36</v>
      </c>
      <c r="AA1" s="1" t="s">
        <v>36</v>
      </c>
      <c r="AB1" s="1" t="s">
        <v>36</v>
      </c>
      <c r="AC1" s="1" t="s">
        <v>36</v>
      </c>
      <c r="AD1" s="1" t="s">
        <v>36</v>
      </c>
      <c r="AE1" s="1" t="s">
        <v>36</v>
      </c>
      <c r="AF1" s="1" t="s">
        <v>36</v>
      </c>
      <c r="AG1" s="1" t="s">
        <v>36</v>
      </c>
      <c r="AH1" s="1" t="s">
        <v>36</v>
      </c>
      <c r="AI1" s="1" t="s">
        <v>36</v>
      </c>
      <c r="AJ1" s="1" t="s">
        <v>36</v>
      </c>
      <c r="AK1" s="1" t="s">
        <v>36</v>
      </c>
      <c r="AL1" s="1" t="s">
        <v>36</v>
      </c>
      <c r="AM1" s="1" t="s">
        <v>36</v>
      </c>
      <c r="AN1" s="1" t="s">
        <v>36</v>
      </c>
      <c r="AO1" s="1" t="s">
        <v>36</v>
      </c>
      <c r="AP1" s="1" t="s">
        <v>36</v>
      </c>
      <c r="AQ1" s="1" t="s">
        <v>36</v>
      </c>
      <c r="AR1" s="1" t="s">
        <v>36</v>
      </c>
      <c r="AS1" s="1" t="s">
        <v>36</v>
      </c>
      <c r="AT1" s="1" t="s">
        <v>36</v>
      </c>
      <c r="AU1" s="1" t="s">
        <v>36</v>
      </c>
      <c r="AV1" s="4" t="s">
        <v>59</v>
      </c>
      <c r="AW1" s="4" t="s">
        <v>59</v>
      </c>
      <c r="AX1" s="4" t="s">
        <v>59</v>
      </c>
      <c r="AY1" s="1" t="s">
        <v>63</v>
      </c>
      <c r="AZ1" s="4" t="s">
        <v>65</v>
      </c>
      <c r="BA1" s="4" t="s">
        <v>65</v>
      </c>
      <c r="BB1" s="4" t="s">
        <v>65</v>
      </c>
      <c r="BC1" s="4" t="s">
        <v>65</v>
      </c>
      <c r="BD1" s="4" t="s">
        <v>65</v>
      </c>
      <c r="BE1" s="1" t="s">
        <v>71</v>
      </c>
      <c r="BF1" s="1" t="s">
        <v>71</v>
      </c>
      <c r="BG1" s="1" t="s">
        <v>71</v>
      </c>
    </row>
    <row r="2" spans="1:59" hidden="1" x14ac:dyDescent="0.2">
      <c r="B2" s="4" t="s">
        <v>2</v>
      </c>
      <c r="C2" s="4" t="s">
        <v>3</v>
      </c>
      <c r="D2" s="1" t="s">
        <v>5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" t="s">
        <v>13</v>
      </c>
      <c r="K2" s="4" t="s">
        <v>15</v>
      </c>
      <c r="L2" s="4" t="s">
        <v>16</v>
      </c>
      <c r="M2" s="1" t="s">
        <v>18</v>
      </c>
      <c r="N2" s="4" t="s">
        <v>20</v>
      </c>
      <c r="O2" s="4" t="s">
        <v>21</v>
      </c>
      <c r="P2" s="4" t="s">
        <v>22</v>
      </c>
      <c r="Q2" s="1" t="s">
        <v>24</v>
      </c>
      <c r="R2" s="4" t="s">
        <v>26</v>
      </c>
      <c r="S2" s="4" t="s">
        <v>27</v>
      </c>
      <c r="T2" s="4" t="s">
        <v>28</v>
      </c>
      <c r="U2" s="4" t="s">
        <v>29</v>
      </c>
      <c r="V2" s="1" t="s">
        <v>31</v>
      </c>
      <c r="W2" s="1" t="s">
        <v>32</v>
      </c>
      <c r="X2" s="4" t="s">
        <v>34</v>
      </c>
      <c r="Y2" s="4" t="s">
        <v>35</v>
      </c>
      <c r="Z2" s="1" t="s">
        <v>37</v>
      </c>
      <c r="AA2" s="1" t="s">
        <v>38</v>
      </c>
      <c r="AB2" s="1" t="s">
        <v>39</v>
      </c>
      <c r="AC2" s="1" t="s">
        <v>40</v>
      </c>
      <c r="AD2" s="1" t="s">
        <v>41</v>
      </c>
      <c r="AE2" s="1" t="s">
        <v>42</v>
      </c>
      <c r="AF2" s="1" t="s">
        <v>43</v>
      </c>
      <c r="AG2" s="1" t="s">
        <v>44</v>
      </c>
      <c r="AH2" s="1" t="s">
        <v>45</v>
      </c>
      <c r="AI2" s="1" t="s">
        <v>46</v>
      </c>
      <c r="AJ2" s="1" t="s">
        <v>47</v>
      </c>
      <c r="AK2" s="1" t="s">
        <v>48</v>
      </c>
      <c r="AL2" s="1" t="s">
        <v>49</v>
      </c>
      <c r="AM2" s="1" t="s">
        <v>50</v>
      </c>
      <c r="AN2" s="1" t="s">
        <v>51</v>
      </c>
      <c r="AO2" s="1" t="s">
        <v>52</v>
      </c>
      <c r="AP2" s="1" t="s">
        <v>53</v>
      </c>
      <c r="AQ2" s="1" t="s">
        <v>54</v>
      </c>
      <c r="AR2" s="1" t="s">
        <v>55</v>
      </c>
      <c r="AS2" s="1" t="s">
        <v>56</v>
      </c>
      <c r="AT2" s="1" t="s">
        <v>57</v>
      </c>
      <c r="AU2" s="1" t="s">
        <v>58</v>
      </c>
      <c r="AV2" s="4" t="s">
        <v>60</v>
      </c>
      <c r="AW2" s="4" t="s">
        <v>61</v>
      </c>
      <c r="AX2" s="4" t="s">
        <v>62</v>
      </c>
      <c r="AY2" s="1" t="s">
        <v>64</v>
      </c>
      <c r="AZ2" s="4" t="s">
        <v>66</v>
      </c>
      <c r="BA2" s="4" t="s">
        <v>67</v>
      </c>
      <c r="BB2" s="4" t="s">
        <v>68</v>
      </c>
      <c r="BC2" s="4" t="s">
        <v>69</v>
      </c>
      <c r="BD2" s="4" t="s">
        <v>70</v>
      </c>
      <c r="BE2" s="1" t="s">
        <v>72</v>
      </c>
      <c r="BF2" s="1" t="s">
        <v>73</v>
      </c>
      <c r="BG2" s="1" t="s">
        <v>74</v>
      </c>
    </row>
    <row r="3" spans="1:59" hidden="1" x14ac:dyDescent="0.2">
      <c r="A3" s="1" t="s">
        <v>77</v>
      </c>
      <c r="B3" s="4">
        <v>2</v>
      </c>
      <c r="C3" s="4">
        <v>87</v>
      </c>
      <c r="D3" s="1">
        <v>3</v>
      </c>
      <c r="E3" s="4">
        <v>0</v>
      </c>
      <c r="F3" s="4">
        <v>959</v>
      </c>
      <c r="G3" s="4">
        <v>0</v>
      </c>
      <c r="H3" s="4">
        <v>168</v>
      </c>
      <c r="I3" s="4">
        <v>0</v>
      </c>
      <c r="J3" s="1">
        <v>3</v>
      </c>
      <c r="K3" s="4">
        <v>13</v>
      </c>
      <c r="L3" s="4">
        <v>8</v>
      </c>
      <c r="M3" s="1">
        <v>3</v>
      </c>
      <c r="N3" s="4">
        <v>20</v>
      </c>
      <c r="O3" s="4">
        <v>25</v>
      </c>
      <c r="P3" s="4">
        <v>4</v>
      </c>
      <c r="Q3" s="1">
        <v>2</v>
      </c>
      <c r="R3" s="4">
        <v>1402</v>
      </c>
      <c r="S3" s="4">
        <v>4651</v>
      </c>
      <c r="T3" s="4">
        <v>226</v>
      </c>
      <c r="U3" s="4">
        <v>34</v>
      </c>
      <c r="V3" s="1">
        <v>41</v>
      </c>
      <c r="W3" s="1">
        <v>3</v>
      </c>
      <c r="X3" s="4">
        <v>0</v>
      </c>
      <c r="Y3" s="4">
        <v>0</v>
      </c>
      <c r="Z3" s="1">
        <v>0</v>
      </c>
      <c r="AA3" s="1">
        <v>0</v>
      </c>
      <c r="AB3" s="1">
        <v>0</v>
      </c>
      <c r="AC3" s="1">
        <v>24</v>
      </c>
      <c r="AD3" s="1">
        <v>0</v>
      </c>
      <c r="AE3" s="1">
        <v>13</v>
      </c>
      <c r="AF3" s="1">
        <v>373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2413</v>
      </c>
      <c r="AN3" s="1">
        <v>1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4">
        <v>0</v>
      </c>
      <c r="AW3" s="4">
        <v>5</v>
      </c>
      <c r="AX3" s="4">
        <v>211</v>
      </c>
      <c r="AY3" s="1">
        <v>15</v>
      </c>
      <c r="AZ3" s="4">
        <v>0</v>
      </c>
      <c r="BA3" s="4">
        <v>0</v>
      </c>
      <c r="BB3" s="4">
        <v>19</v>
      </c>
      <c r="BC3" s="4">
        <v>8</v>
      </c>
      <c r="BD3" s="4">
        <v>121</v>
      </c>
      <c r="BE3" s="1">
        <v>0</v>
      </c>
      <c r="BF3" s="1">
        <v>5</v>
      </c>
      <c r="BG3" s="1">
        <v>419</v>
      </c>
    </row>
    <row r="4" spans="1:59" hidden="1" x14ac:dyDescent="0.2">
      <c r="A4" s="1" t="s">
        <v>77</v>
      </c>
      <c r="B4" s="4">
        <v>0</v>
      </c>
      <c r="C4" s="4">
        <v>6</v>
      </c>
      <c r="D4" s="1">
        <v>2</v>
      </c>
      <c r="E4" s="4">
        <v>0</v>
      </c>
      <c r="F4" s="4">
        <v>625</v>
      </c>
      <c r="G4" s="4">
        <v>0</v>
      </c>
      <c r="H4" s="4">
        <v>3917</v>
      </c>
      <c r="I4" s="4">
        <v>0</v>
      </c>
      <c r="J4" s="1">
        <v>16</v>
      </c>
      <c r="K4" s="4">
        <v>4</v>
      </c>
      <c r="L4" s="4">
        <v>4</v>
      </c>
      <c r="M4" s="1">
        <v>0</v>
      </c>
      <c r="N4" s="4">
        <v>6</v>
      </c>
      <c r="O4" s="4">
        <v>7</v>
      </c>
      <c r="P4" s="4">
        <v>14</v>
      </c>
      <c r="Q4" s="1">
        <v>0</v>
      </c>
      <c r="R4" s="4">
        <v>892</v>
      </c>
      <c r="S4" s="4">
        <v>895</v>
      </c>
      <c r="T4" s="4">
        <v>22</v>
      </c>
      <c r="U4" s="4">
        <v>0</v>
      </c>
      <c r="V4" s="1">
        <v>40</v>
      </c>
      <c r="W4" s="1">
        <v>0</v>
      </c>
      <c r="X4" s="4">
        <v>0</v>
      </c>
      <c r="Y4" s="4">
        <v>1</v>
      </c>
      <c r="Z4" s="1">
        <v>0</v>
      </c>
      <c r="AA4" s="1">
        <v>0</v>
      </c>
      <c r="AB4" s="1">
        <v>0</v>
      </c>
      <c r="AC4" s="1">
        <v>43</v>
      </c>
      <c r="AD4" s="1">
        <v>0</v>
      </c>
      <c r="AE4" s="1">
        <v>5</v>
      </c>
      <c r="AF4" s="1">
        <v>45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0</v>
      </c>
      <c r="AM4" s="1">
        <v>4432</v>
      </c>
      <c r="AN4" s="1">
        <v>0</v>
      </c>
      <c r="AO4" s="1">
        <v>2</v>
      </c>
      <c r="AP4" s="1">
        <v>1</v>
      </c>
      <c r="AQ4" s="1">
        <v>0</v>
      </c>
      <c r="AR4" s="1">
        <v>0</v>
      </c>
      <c r="AS4" s="1">
        <v>0</v>
      </c>
      <c r="AT4" s="1">
        <v>1</v>
      </c>
      <c r="AU4" s="1">
        <v>2</v>
      </c>
      <c r="AV4" s="4">
        <v>0</v>
      </c>
      <c r="AW4" s="4">
        <v>48</v>
      </c>
      <c r="AX4" s="4">
        <v>61</v>
      </c>
      <c r="AY4" s="1">
        <v>2</v>
      </c>
      <c r="AZ4" s="4">
        <v>3</v>
      </c>
      <c r="BA4" s="4">
        <v>11</v>
      </c>
      <c r="BB4" s="4">
        <v>2</v>
      </c>
      <c r="BC4" s="4">
        <v>0</v>
      </c>
      <c r="BD4" s="4">
        <v>17</v>
      </c>
      <c r="BE4" s="1">
        <v>0</v>
      </c>
      <c r="BF4" s="1">
        <v>1</v>
      </c>
      <c r="BG4" s="1">
        <v>293</v>
      </c>
    </row>
    <row r="5" spans="1:59" hidden="1" x14ac:dyDescent="0.2">
      <c r="A5" s="1" t="s">
        <v>77</v>
      </c>
      <c r="B5" s="4">
        <v>0</v>
      </c>
      <c r="C5" s="4">
        <v>3</v>
      </c>
      <c r="D5" s="1">
        <v>15</v>
      </c>
      <c r="E5" s="4">
        <v>0</v>
      </c>
      <c r="F5" s="4">
        <v>2685</v>
      </c>
      <c r="G5" s="4">
        <v>0</v>
      </c>
      <c r="H5" s="4">
        <v>14</v>
      </c>
      <c r="I5" s="4">
        <v>0</v>
      </c>
      <c r="J5" s="1">
        <v>12</v>
      </c>
      <c r="K5" s="4">
        <v>6</v>
      </c>
      <c r="L5" s="4">
        <v>12</v>
      </c>
      <c r="M5" s="1">
        <v>0</v>
      </c>
      <c r="N5" s="4">
        <v>27</v>
      </c>
      <c r="O5" s="4">
        <v>22</v>
      </c>
      <c r="P5" s="4">
        <v>157</v>
      </c>
      <c r="Q5" s="1">
        <v>3</v>
      </c>
      <c r="R5" s="4">
        <v>1109</v>
      </c>
      <c r="S5" s="4">
        <v>4479</v>
      </c>
      <c r="T5" s="4">
        <v>124</v>
      </c>
      <c r="U5" s="4">
        <v>0</v>
      </c>
      <c r="V5" s="1">
        <v>16</v>
      </c>
      <c r="W5" s="1">
        <v>0</v>
      </c>
      <c r="X5" s="4">
        <v>0</v>
      </c>
      <c r="Y5" s="4">
        <v>10</v>
      </c>
      <c r="Z5" s="1">
        <v>0</v>
      </c>
      <c r="AA5" s="1">
        <v>0</v>
      </c>
      <c r="AB5" s="1">
        <v>0</v>
      </c>
      <c r="AC5" s="1">
        <v>9</v>
      </c>
      <c r="AD5" s="1">
        <v>0</v>
      </c>
      <c r="AE5" s="1">
        <v>18</v>
      </c>
      <c r="AF5" s="1">
        <v>66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40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4">
        <v>0</v>
      </c>
      <c r="AW5" s="4">
        <v>591</v>
      </c>
      <c r="AX5" s="4">
        <v>903</v>
      </c>
      <c r="AY5" s="1">
        <v>6</v>
      </c>
      <c r="AZ5" s="4">
        <v>28</v>
      </c>
      <c r="BA5" s="4">
        <v>248</v>
      </c>
      <c r="BB5" s="4">
        <v>77</v>
      </c>
      <c r="BC5" s="4">
        <v>9</v>
      </c>
      <c r="BD5" s="4">
        <v>13</v>
      </c>
      <c r="BE5" s="1">
        <v>0</v>
      </c>
      <c r="BF5" s="1">
        <v>0</v>
      </c>
      <c r="BG5" s="1">
        <v>602</v>
      </c>
    </row>
    <row r="6" spans="1:59" hidden="1" x14ac:dyDescent="0.2">
      <c r="A6" s="1" t="s">
        <v>77</v>
      </c>
      <c r="B6" s="4">
        <v>0</v>
      </c>
      <c r="C6" s="4">
        <v>76</v>
      </c>
      <c r="D6" s="1">
        <v>13</v>
      </c>
      <c r="E6" s="4">
        <v>0</v>
      </c>
      <c r="F6" s="4">
        <v>2441</v>
      </c>
      <c r="G6" s="4">
        <v>0</v>
      </c>
      <c r="H6" s="4">
        <v>18</v>
      </c>
      <c r="I6" s="4">
        <v>0</v>
      </c>
      <c r="J6" s="1">
        <v>9</v>
      </c>
      <c r="K6" s="4">
        <v>0</v>
      </c>
      <c r="L6" s="4">
        <v>33</v>
      </c>
      <c r="M6" s="1">
        <v>0</v>
      </c>
      <c r="N6" s="4">
        <v>60</v>
      </c>
      <c r="O6" s="4">
        <v>26</v>
      </c>
      <c r="P6" s="4">
        <v>15</v>
      </c>
      <c r="Q6" s="1">
        <v>24</v>
      </c>
      <c r="R6" s="4">
        <v>567</v>
      </c>
      <c r="S6" s="4">
        <v>4869</v>
      </c>
      <c r="T6" s="4">
        <v>313</v>
      </c>
      <c r="U6" s="4">
        <v>3</v>
      </c>
      <c r="V6" s="1">
        <v>131</v>
      </c>
      <c r="W6" s="1">
        <v>12</v>
      </c>
      <c r="X6" s="4">
        <v>0</v>
      </c>
      <c r="Y6" s="4">
        <v>2</v>
      </c>
      <c r="Z6" s="1">
        <v>1</v>
      </c>
      <c r="AA6" s="1">
        <v>0</v>
      </c>
      <c r="AB6" s="1">
        <v>0</v>
      </c>
      <c r="AC6" s="1">
        <v>49</v>
      </c>
      <c r="AD6" s="1">
        <v>0</v>
      </c>
      <c r="AE6" s="1">
        <v>27</v>
      </c>
      <c r="AF6" s="1">
        <v>817</v>
      </c>
      <c r="AG6" s="1">
        <v>0</v>
      </c>
      <c r="AH6" s="1">
        <v>3</v>
      </c>
      <c r="AI6" s="1">
        <v>0</v>
      </c>
      <c r="AJ6" s="1">
        <v>0</v>
      </c>
      <c r="AK6" s="1">
        <v>0</v>
      </c>
      <c r="AL6" s="1">
        <v>0</v>
      </c>
      <c r="AM6" s="1">
        <v>54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4</v>
      </c>
      <c r="AU6" s="1">
        <v>0</v>
      </c>
      <c r="AV6" s="4">
        <v>0</v>
      </c>
      <c r="AW6" s="4">
        <v>43</v>
      </c>
      <c r="AX6" s="4">
        <v>481</v>
      </c>
      <c r="AY6" s="1">
        <v>26</v>
      </c>
      <c r="AZ6" s="4">
        <v>2</v>
      </c>
      <c r="BA6" s="4">
        <v>9</v>
      </c>
      <c r="BB6" s="4">
        <v>45</v>
      </c>
      <c r="BC6" s="4">
        <v>39</v>
      </c>
      <c r="BD6" s="4">
        <v>67</v>
      </c>
      <c r="BE6" s="1">
        <v>0</v>
      </c>
      <c r="BF6" s="1">
        <v>3</v>
      </c>
      <c r="BG6" s="1">
        <v>1093</v>
      </c>
    </row>
    <row r="7" spans="1:59" hidden="1" x14ac:dyDescent="0.2">
      <c r="A7" s="1" t="s">
        <v>77</v>
      </c>
      <c r="B7" s="4">
        <v>0</v>
      </c>
      <c r="C7" s="4">
        <v>33</v>
      </c>
      <c r="D7" s="1">
        <v>1</v>
      </c>
      <c r="E7" s="4">
        <v>0</v>
      </c>
      <c r="F7" s="4">
        <v>1867</v>
      </c>
      <c r="G7" s="4">
        <v>0</v>
      </c>
      <c r="H7" s="4">
        <v>64</v>
      </c>
      <c r="I7" s="4">
        <v>0</v>
      </c>
      <c r="J7" s="1">
        <v>6</v>
      </c>
      <c r="K7" s="4">
        <v>11</v>
      </c>
      <c r="L7" s="4">
        <v>35</v>
      </c>
      <c r="M7" s="1">
        <v>0</v>
      </c>
      <c r="N7" s="4">
        <v>33</v>
      </c>
      <c r="O7" s="4">
        <v>4</v>
      </c>
      <c r="P7" s="4">
        <v>52</v>
      </c>
      <c r="Q7" s="1">
        <v>10</v>
      </c>
      <c r="R7" s="4">
        <v>1674</v>
      </c>
      <c r="S7" s="4">
        <v>3268</v>
      </c>
      <c r="T7" s="4">
        <v>270</v>
      </c>
      <c r="U7" s="4">
        <v>14</v>
      </c>
      <c r="V7" s="1">
        <v>90</v>
      </c>
      <c r="W7" s="1">
        <v>5</v>
      </c>
      <c r="X7" s="4">
        <v>0</v>
      </c>
      <c r="Y7" s="4">
        <v>2</v>
      </c>
      <c r="Z7" s="1">
        <v>0</v>
      </c>
      <c r="AA7" s="1">
        <v>0</v>
      </c>
      <c r="AB7" s="1">
        <v>0</v>
      </c>
      <c r="AC7" s="1">
        <v>109</v>
      </c>
      <c r="AD7" s="1">
        <v>2</v>
      </c>
      <c r="AE7" s="1">
        <v>28</v>
      </c>
      <c r="AF7" s="1">
        <v>1868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1">
        <v>0</v>
      </c>
      <c r="AM7" s="1">
        <v>351</v>
      </c>
      <c r="AN7" s="1">
        <v>5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53</v>
      </c>
      <c r="AU7" s="1">
        <v>0</v>
      </c>
      <c r="AV7" s="4">
        <v>0</v>
      </c>
      <c r="AW7" s="4">
        <v>0</v>
      </c>
      <c r="AX7" s="4">
        <v>443</v>
      </c>
      <c r="AY7" s="1">
        <v>25</v>
      </c>
      <c r="AZ7" s="4">
        <v>1</v>
      </c>
      <c r="BA7" s="4">
        <v>2</v>
      </c>
      <c r="BB7" s="4">
        <v>46</v>
      </c>
      <c r="BC7" s="4">
        <v>24</v>
      </c>
      <c r="BD7" s="4">
        <v>34</v>
      </c>
      <c r="BE7" s="1">
        <v>0</v>
      </c>
      <c r="BF7" s="1">
        <v>1</v>
      </c>
      <c r="BG7" s="1">
        <v>925</v>
      </c>
    </row>
    <row r="8" spans="1:59" hidden="1" x14ac:dyDescent="0.2">
      <c r="A8" s="1" t="s">
        <v>77</v>
      </c>
      <c r="B8" s="4">
        <v>0</v>
      </c>
      <c r="C8" s="4">
        <v>43</v>
      </c>
      <c r="D8" s="1">
        <v>1</v>
      </c>
      <c r="E8" s="4">
        <v>0</v>
      </c>
      <c r="F8" s="4">
        <v>2621</v>
      </c>
      <c r="G8" s="4">
        <v>0</v>
      </c>
      <c r="H8" s="4">
        <v>4</v>
      </c>
      <c r="I8" s="4">
        <v>0</v>
      </c>
      <c r="J8" s="1">
        <v>10</v>
      </c>
      <c r="K8" s="4">
        <v>9</v>
      </c>
      <c r="L8" s="4">
        <v>31</v>
      </c>
      <c r="M8" s="1">
        <v>0</v>
      </c>
      <c r="N8" s="4">
        <v>16</v>
      </c>
      <c r="O8" s="4">
        <v>10</v>
      </c>
      <c r="P8" s="4">
        <v>29</v>
      </c>
      <c r="Q8" s="1">
        <v>12</v>
      </c>
      <c r="R8" s="4">
        <v>2794</v>
      </c>
      <c r="S8" s="4">
        <v>3599</v>
      </c>
      <c r="T8" s="4">
        <v>77</v>
      </c>
      <c r="U8" s="4">
        <v>6</v>
      </c>
      <c r="V8" s="1">
        <v>121</v>
      </c>
      <c r="W8" s="1">
        <v>0</v>
      </c>
      <c r="X8" s="4">
        <v>0</v>
      </c>
      <c r="Y8" s="4">
        <v>3</v>
      </c>
      <c r="Z8" s="1">
        <v>0</v>
      </c>
      <c r="AA8" s="1">
        <v>0</v>
      </c>
      <c r="AB8" s="1">
        <v>0</v>
      </c>
      <c r="AC8" s="1">
        <v>21</v>
      </c>
      <c r="AD8" s="1">
        <v>0</v>
      </c>
      <c r="AE8" s="1">
        <v>12</v>
      </c>
      <c r="AF8" s="1">
        <v>655</v>
      </c>
      <c r="AG8" s="1">
        <v>0</v>
      </c>
      <c r="AH8" s="1">
        <v>2</v>
      </c>
      <c r="AI8" s="1">
        <v>0</v>
      </c>
      <c r="AJ8" s="1">
        <v>0</v>
      </c>
      <c r="AK8" s="1">
        <v>2</v>
      </c>
      <c r="AL8" s="1">
        <v>0</v>
      </c>
      <c r="AM8" s="1">
        <v>45</v>
      </c>
      <c r="AN8" s="1">
        <v>0</v>
      </c>
      <c r="AO8" s="1">
        <v>0</v>
      </c>
      <c r="AP8" s="1">
        <v>0</v>
      </c>
      <c r="AQ8" s="1">
        <v>13</v>
      </c>
      <c r="AR8" s="1">
        <v>0</v>
      </c>
      <c r="AS8" s="1">
        <v>0</v>
      </c>
      <c r="AT8" s="1">
        <v>0</v>
      </c>
      <c r="AU8" s="1">
        <v>0</v>
      </c>
      <c r="AV8" s="4">
        <v>0</v>
      </c>
      <c r="AW8" s="4">
        <v>45</v>
      </c>
      <c r="AX8" s="4">
        <v>76</v>
      </c>
      <c r="AY8" s="1">
        <v>18</v>
      </c>
      <c r="AZ8" s="4">
        <v>0</v>
      </c>
      <c r="BA8" s="4">
        <v>49</v>
      </c>
      <c r="BB8" s="4">
        <v>4</v>
      </c>
      <c r="BC8" s="4">
        <v>14</v>
      </c>
      <c r="BD8" s="4">
        <v>66</v>
      </c>
      <c r="BE8" s="1">
        <v>0</v>
      </c>
      <c r="BF8" s="1">
        <v>0</v>
      </c>
      <c r="BG8" s="1">
        <v>995</v>
      </c>
    </row>
    <row r="9" spans="1:59" hidden="1" x14ac:dyDescent="0.2">
      <c r="A9" s="1" t="s">
        <v>77</v>
      </c>
      <c r="B9" s="4">
        <v>0</v>
      </c>
      <c r="C9" s="4">
        <v>11</v>
      </c>
      <c r="D9" s="1">
        <v>4</v>
      </c>
      <c r="E9" s="4">
        <v>2</v>
      </c>
      <c r="F9" s="4">
        <v>1676</v>
      </c>
      <c r="G9" s="4">
        <v>0</v>
      </c>
      <c r="H9" s="4">
        <v>70</v>
      </c>
      <c r="I9" s="4">
        <v>4</v>
      </c>
      <c r="J9" s="1">
        <v>17</v>
      </c>
      <c r="K9" s="4">
        <v>2</v>
      </c>
      <c r="L9" s="4">
        <v>19</v>
      </c>
      <c r="M9" s="1">
        <v>0</v>
      </c>
      <c r="N9" s="4">
        <v>22</v>
      </c>
      <c r="O9" s="4">
        <v>18</v>
      </c>
      <c r="P9" s="4">
        <v>88</v>
      </c>
      <c r="Q9" s="1">
        <v>2</v>
      </c>
      <c r="R9" s="4">
        <v>3071</v>
      </c>
      <c r="S9" s="4">
        <v>2644</v>
      </c>
      <c r="T9" s="4">
        <v>107</v>
      </c>
      <c r="U9" s="4">
        <v>3</v>
      </c>
      <c r="V9" s="1">
        <v>49</v>
      </c>
      <c r="W9" s="1">
        <v>3</v>
      </c>
      <c r="X9" s="4">
        <v>0</v>
      </c>
      <c r="Y9" s="4">
        <v>5</v>
      </c>
      <c r="Z9" s="1">
        <v>0</v>
      </c>
      <c r="AA9" s="1">
        <v>0</v>
      </c>
      <c r="AB9" s="1">
        <v>0</v>
      </c>
      <c r="AC9" s="1">
        <v>24</v>
      </c>
      <c r="AD9" s="1">
        <v>0</v>
      </c>
      <c r="AE9" s="1">
        <v>16</v>
      </c>
      <c r="AF9" s="1">
        <v>97</v>
      </c>
      <c r="AG9" s="1">
        <v>1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2088</v>
      </c>
      <c r="AN9" s="1">
        <v>1</v>
      </c>
      <c r="AO9" s="1">
        <v>0</v>
      </c>
      <c r="AP9" s="1">
        <v>2</v>
      </c>
      <c r="AQ9" s="1">
        <v>0</v>
      </c>
      <c r="AR9" s="1">
        <v>0</v>
      </c>
      <c r="AS9" s="1">
        <v>0</v>
      </c>
      <c r="AT9" s="1">
        <v>1</v>
      </c>
      <c r="AU9" s="1">
        <v>1</v>
      </c>
      <c r="AV9" s="4">
        <v>0</v>
      </c>
      <c r="AW9" s="4">
        <v>239</v>
      </c>
      <c r="AX9" s="4">
        <v>402</v>
      </c>
      <c r="AY9" s="1">
        <v>0</v>
      </c>
      <c r="AZ9" s="4">
        <v>12</v>
      </c>
      <c r="BA9" s="4">
        <v>110</v>
      </c>
      <c r="BB9" s="4">
        <v>43</v>
      </c>
      <c r="BC9" s="4">
        <v>7</v>
      </c>
      <c r="BD9" s="4">
        <v>59</v>
      </c>
      <c r="BE9" s="1">
        <v>0</v>
      </c>
      <c r="BF9" s="1">
        <v>6</v>
      </c>
      <c r="BG9" s="1">
        <v>435</v>
      </c>
    </row>
    <row r="10" spans="1:59" hidden="1" x14ac:dyDescent="0.2">
      <c r="A10" s="1" t="s">
        <v>77</v>
      </c>
      <c r="B10" s="4">
        <v>1</v>
      </c>
      <c r="C10" s="4">
        <v>37</v>
      </c>
      <c r="D10" s="1">
        <v>9</v>
      </c>
      <c r="E10" s="4">
        <v>0</v>
      </c>
      <c r="F10" s="4">
        <v>2617</v>
      </c>
      <c r="G10" s="4">
        <v>0</v>
      </c>
      <c r="H10" s="4">
        <v>10</v>
      </c>
      <c r="I10" s="4">
        <v>1</v>
      </c>
      <c r="J10" s="1">
        <v>11</v>
      </c>
      <c r="K10" s="4">
        <v>4</v>
      </c>
      <c r="L10" s="4">
        <v>7</v>
      </c>
      <c r="M10" s="1">
        <v>0</v>
      </c>
      <c r="N10" s="4">
        <v>26</v>
      </c>
      <c r="O10" s="4">
        <v>74</v>
      </c>
      <c r="P10" s="4">
        <v>124</v>
      </c>
      <c r="Q10" s="1">
        <v>3</v>
      </c>
      <c r="R10" s="4">
        <v>3279</v>
      </c>
      <c r="S10" s="4">
        <v>1979</v>
      </c>
      <c r="T10" s="4">
        <v>184</v>
      </c>
      <c r="U10" s="4">
        <v>7</v>
      </c>
      <c r="V10" s="1">
        <v>264</v>
      </c>
      <c r="W10" s="1">
        <v>1</v>
      </c>
      <c r="X10" s="4">
        <v>0</v>
      </c>
      <c r="Y10" s="4">
        <v>12</v>
      </c>
      <c r="Z10" s="1">
        <v>0</v>
      </c>
      <c r="AA10" s="1">
        <v>0</v>
      </c>
      <c r="AB10" s="1">
        <v>0</v>
      </c>
      <c r="AC10" s="1">
        <v>16</v>
      </c>
      <c r="AD10" s="1">
        <v>0</v>
      </c>
      <c r="AE10" s="1">
        <v>12</v>
      </c>
      <c r="AF10" s="1">
        <v>1131</v>
      </c>
      <c r="AG10" s="1">
        <v>2</v>
      </c>
      <c r="AH10" s="1">
        <v>0</v>
      </c>
      <c r="AI10" s="1">
        <v>0</v>
      </c>
      <c r="AJ10" s="1">
        <v>0</v>
      </c>
      <c r="AK10" s="1">
        <v>0</v>
      </c>
      <c r="AL10" s="1">
        <v>1</v>
      </c>
      <c r="AM10" s="1">
        <v>40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11</v>
      </c>
      <c r="AU10" s="1">
        <v>0</v>
      </c>
      <c r="AV10" s="4">
        <v>0</v>
      </c>
      <c r="AW10" s="4">
        <v>219</v>
      </c>
      <c r="AX10" s="4">
        <v>200</v>
      </c>
      <c r="AY10" s="1">
        <v>36</v>
      </c>
      <c r="AZ10" s="4">
        <v>3</v>
      </c>
      <c r="BA10" s="4">
        <v>83</v>
      </c>
      <c r="BB10" s="4">
        <v>89</v>
      </c>
      <c r="BC10" s="4">
        <v>18</v>
      </c>
      <c r="BD10" s="4">
        <v>23</v>
      </c>
      <c r="BE10" s="1">
        <v>0</v>
      </c>
      <c r="BF10" s="1">
        <v>42</v>
      </c>
      <c r="BG10" s="1">
        <v>818</v>
      </c>
    </row>
    <row r="11" spans="1:59" hidden="1" x14ac:dyDescent="0.2">
      <c r="A11" s="1" t="s">
        <v>77</v>
      </c>
      <c r="B11" s="4">
        <v>1</v>
      </c>
      <c r="C11" s="4">
        <v>18</v>
      </c>
      <c r="D11" s="1">
        <v>7</v>
      </c>
      <c r="E11" s="4">
        <v>0</v>
      </c>
      <c r="F11" s="4">
        <v>1765</v>
      </c>
      <c r="G11" s="4">
        <v>0</v>
      </c>
      <c r="H11" s="4">
        <v>152</v>
      </c>
      <c r="I11" s="4">
        <v>0</v>
      </c>
      <c r="J11" s="1">
        <v>29</v>
      </c>
      <c r="K11" s="4">
        <v>4</v>
      </c>
      <c r="L11" s="4">
        <v>31</v>
      </c>
      <c r="M11" s="1">
        <v>2</v>
      </c>
      <c r="N11" s="4">
        <v>29</v>
      </c>
      <c r="O11" s="4">
        <v>18</v>
      </c>
      <c r="P11" s="4">
        <v>98</v>
      </c>
      <c r="Q11" s="1">
        <v>2</v>
      </c>
      <c r="R11" s="4">
        <v>580</v>
      </c>
      <c r="S11" s="4">
        <v>2834</v>
      </c>
      <c r="T11" s="4">
        <v>109</v>
      </c>
      <c r="U11" s="4">
        <v>34</v>
      </c>
      <c r="V11" s="1">
        <v>131</v>
      </c>
      <c r="W11" s="1">
        <v>7</v>
      </c>
      <c r="X11" s="4">
        <v>0</v>
      </c>
      <c r="Y11" s="4">
        <v>16</v>
      </c>
      <c r="Z11" s="1">
        <v>0</v>
      </c>
      <c r="AA11" s="1">
        <v>0</v>
      </c>
      <c r="AB11" s="1">
        <v>0</v>
      </c>
      <c r="AC11" s="1">
        <v>34</v>
      </c>
      <c r="AD11" s="1">
        <v>0</v>
      </c>
      <c r="AE11" s="1">
        <v>27</v>
      </c>
      <c r="AF11" s="1">
        <v>205</v>
      </c>
      <c r="AG11" s="1">
        <v>0</v>
      </c>
      <c r="AH11" s="1">
        <v>1</v>
      </c>
      <c r="AI11" s="1">
        <v>1</v>
      </c>
      <c r="AJ11" s="1">
        <v>0</v>
      </c>
      <c r="AK11" s="1">
        <v>1</v>
      </c>
      <c r="AL11" s="1">
        <v>1</v>
      </c>
      <c r="AM11" s="1">
        <v>4177</v>
      </c>
      <c r="AN11" s="1">
        <v>4</v>
      </c>
      <c r="AO11" s="1">
        <v>0</v>
      </c>
      <c r="AP11" s="1">
        <v>1</v>
      </c>
      <c r="AQ11" s="1">
        <v>0</v>
      </c>
      <c r="AR11" s="1">
        <v>0</v>
      </c>
      <c r="AS11" s="1">
        <v>0</v>
      </c>
      <c r="AT11" s="1">
        <v>1</v>
      </c>
      <c r="AU11" s="1">
        <v>1</v>
      </c>
      <c r="AV11" s="4">
        <v>0</v>
      </c>
      <c r="AW11" s="4">
        <v>104</v>
      </c>
      <c r="AX11" s="4">
        <v>225</v>
      </c>
      <c r="AY11" s="1">
        <v>22</v>
      </c>
      <c r="AZ11" s="4">
        <v>12</v>
      </c>
      <c r="BA11" s="4">
        <v>45</v>
      </c>
      <c r="BB11" s="4">
        <v>45</v>
      </c>
      <c r="BC11" s="4">
        <v>8</v>
      </c>
      <c r="BD11" s="4">
        <v>40</v>
      </c>
      <c r="BE11" s="1">
        <v>0</v>
      </c>
      <c r="BF11" s="1">
        <v>37</v>
      </c>
      <c r="BG11" s="1">
        <v>493</v>
      </c>
    </row>
    <row r="12" spans="1:59" hidden="1" x14ac:dyDescent="0.2">
      <c r="A12" s="1" t="s">
        <v>77</v>
      </c>
      <c r="B12" s="4">
        <v>0</v>
      </c>
      <c r="C12" s="4">
        <v>15</v>
      </c>
      <c r="D12" s="1">
        <v>3</v>
      </c>
      <c r="E12" s="4">
        <v>0</v>
      </c>
      <c r="F12" s="4">
        <v>1682</v>
      </c>
      <c r="G12" s="4">
        <v>0</v>
      </c>
      <c r="H12" s="4">
        <v>191</v>
      </c>
      <c r="I12" s="4">
        <v>0</v>
      </c>
      <c r="J12" s="1">
        <v>23</v>
      </c>
      <c r="K12" s="4">
        <v>1</v>
      </c>
      <c r="L12" s="4">
        <v>19</v>
      </c>
      <c r="M12" s="1">
        <v>0</v>
      </c>
      <c r="N12" s="4">
        <v>28</v>
      </c>
      <c r="O12" s="4">
        <v>24</v>
      </c>
      <c r="P12" s="4">
        <v>53</v>
      </c>
      <c r="Q12" s="1">
        <v>2</v>
      </c>
      <c r="R12" s="4">
        <v>2725</v>
      </c>
      <c r="S12" s="4">
        <v>2855</v>
      </c>
      <c r="T12" s="4">
        <v>103</v>
      </c>
      <c r="U12" s="4">
        <v>3</v>
      </c>
      <c r="V12" s="1">
        <v>54</v>
      </c>
      <c r="W12" s="1">
        <v>3</v>
      </c>
      <c r="X12" s="4">
        <v>0</v>
      </c>
      <c r="Y12" s="4">
        <v>15</v>
      </c>
      <c r="Z12" s="1">
        <v>1</v>
      </c>
      <c r="AA12" s="1">
        <v>0</v>
      </c>
      <c r="AB12" s="1">
        <v>0</v>
      </c>
      <c r="AC12" s="1">
        <v>34</v>
      </c>
      <c r="AD12" s="1">
        <v>0</v>
      </c>
      <c r="AE12" s="1">
        <v>24</v>
      </c>
      <c r="AF12" s="1">
        <v>70</v>
      </c>
      <c r="AG12" s="1">
        <v>0</v>
      </c>
      <c r="AH12" s="1">
        <v>3</v>
      </c>
      <c r="AI12" s="1">
        <v>0</v>
      </c>
      <c r="AJ12" s="1">
        <v>0</v>
      </c>
      <c r="AK12" s="1">
        <v>2</v>
      </c>
      <c r="AL12" s="1">
        <v>4</v>
      </c>
      <c r="AM12" s="1">
        <v>2500</v>
      </c>
      <c r="AN12" s="1">
        <v>3</v>
      </c>
      <c r="AO12" s="1">
        <v>0</v>
      </c>
      <c r="AP12" s="1">
        <v>0</v>
      </c>
      <c r="AQ12" s="1">
        <v>1</v>
      </c>
      <c r="AR12" s="1">
        <v>0</v>
      </c>
      <c r="AS12" s="1">
        <v>0</v>
      </c>
      <c r="AT12" s="1">
        <v>0</v>
      </c>
      <c r="AU12" s="1">
        <v>1</v>
      </c>
      <c r="AV12" s="4">
        <v>0</v>
      </c>
      <c r="AW12" s="4">
        <v>65</v>
      </c>
      <c r="AX12" s="4">
        <v>194</v>
      </c>
      <c r="AY12" s="1">
        <v>5</v>
      </c>
      <c r="AZ12" s="4">
        <v>0</v>
      </c>
      <c r="BA12" s="4">
        <v>66</v>
      </c>
      <c r="BB12" s="4">
        <v>17</v>
      </c>
      <c r="BC12" s="4">
        <v>12</v>
      </c>
      <c r="BD12" s="4">
        <v>31</v>
      </c>
      <c r="BE12" s="1">
        <v>0</v>
      </c>
      <c r="BF12" s="1">
        <v>45</v>
      </c>
      <c r="BG12" s="1">
        <v>490</v>
      </c>
    </row>
    <row r="13" spans="1:59" hidden="1" x14ac:dyDescent="0.2">
      <c r="A13" s="1" t="s">
        <v>77</v>
      </c>
      <c r="B13" s="4">
        <v>1</v>
      </c>
      <c r="C13" s="4">
        <v>23</v>
      </c>
      <c r="D13" s="1">
        <v>8</v>
      </c>
      <c r="E13" s="4">
        <v>0</v>
      </c>
      <c r="F13" s="4">
        <v>1710</v>
      </c>
      <c r="G13" s="4">
        <v>0</v>
      </c>
      <c r="H13" s="4">
        <v>217</v>
      </c>
      <c r="I13" s="4">
        <v>14</v>
      </c>
      <c r="J13" s="1">
        <v>15</v>
      </c>
      <c r="K13" s="4">
        <v>5</v>
      </c>
      <c r="L13" s="4">
        <v>13</v>
      </c>
      <c r="M13" s="1">
        <v>0</v>
      </c>
      <c r="N13" s="4">
        <v>28</v>
      </c>
      <c r="O13" s="4">
        <v>25</v>
      </c>
      <c r="P13" s="4">
        <v>18</v>
      </c>
      <c r="Q13" s="1">
        <v>3</v>
      </c>
      <c r="R13" s="4">
        <v>3252</v>
      </c>
      <c r="S13" s="4">
        <v>1815</v>
      </c>
      <c r="T13" s="4">
        <v>115</v>
      </c>
      <c r="U13" s="4">
        <v>23</v>
      </c>
      <c r="V13" s="1">
        <v>74</v>
      </c>
      <c r="W13" s="1">
        <v>1</v>
      </c>
      <c r="X13" s="4">
        <v>0</v>
      </c>
      <c r="Y13" s="4">
        <v>3</v>
      </c>
      <c r="Z13" s="1">
        <v>0</v>
      </c>
      <c r="AA13" s="1">
        <v>0</v>
      </c>
      <c r="AB13" s="1">
        <v>0</v>
      </c>
      <c r="AC13" s="1">
        <v>185</v>
      </c>
      <c r="AD13" s="1">
        <v>0</v>
      </c>
      <c r="AE13" s="1">
        <v>34</v>
      </c>
      <c r="AF13" s="1">
        <v>56</v>
      </c>
      <c r="AG13" s="1">
        <v>1</v>
      </c>
      <c r="AH13" s="1">
        <v>1</v>
      </c>
      <c r="AI13" s="1">
        <v>1</v>
      </c>
      <c r="AJ13" s="1">
        <v>0</v>
      </c>
      <c r="AK13" s="1">
        <v>3</v>
      </c>
      <c r="AL13" s="1">
        <v>0</v>
      </c>
      <c r="AM13" s="1">
        <v>2308</v>
      </c>
      <c r="AN13" s="1">
        <v>0</v>
      </c>
      <c r="AO13" s="1">
        <v>0</v>
      </c>
      <c r="AP13" s="1">
        <v>8</v>
      </c>
      <c r="AQ13" s="1">
        <v>1</v>
      </c>
      <c r="AR13" s="1">
        <v>0</v>
      </c>
      <c r="AS13" s="1">
        <v>0</v>
      </c>
      <c r="AT13" s="1">
        <v>1</v>
      </c>
      <c r="AU13" s="1">
        <v>22</v>
      </c>
      <c r="AV13" s="4">
        <v>0</v>
      </c>
      <c r="AW13" s="4">
        <v>31</v>
      </c>
      <c r="AX13" s="4">
        <v>218</v>
      </c>
      <c r="AY13" s="1">
        <v>12</v>
      </c>
      <c r="AZ13" s="4">
        <v>0</v>
      </c>
      <c r="BA13" s="4">
        <v>3</v>
      </c>
      <c r="BB13" s="4">
        <v>15</v>
      </c>
      <c r="BC13" s="4">
        <v>24</v>
      </c>
      <c r="BD13" s="4">
        <v>27</v>
      </c>
      <c r="BE13" s="1">
        <v>0</v>
      </c>
      <c r="BF13" s="1">
        <v>3</v>
      </c>
      <c r="BG13" s="1">
        <v>1055</v>
      </c>
    </row>
    <row r="14" spans="1:59" hidden="1" x14ac:dyDescent="0.2">
      <c r="A14" s="1" t="s">
        <v>77</v>
      </c>
      <c r="B14" s="4">
        <v>0</v>
      </c>
      <c r="C14" s="4">
        <v>35</v>
      </c>
      <c r="D14" s="1">
        <v>7</v>
      </c>
      <c r="E14" s="4">
        <v>0</v>
      </c>
      <c r="F14" s="4">
        <v>3429</v>
      </c>
      <c r="G14" s="4">
        <v>0</v>
      </c>
      <c r="H14" s="4">
        <v>1</v>
      </c>
      <c r="I14" s="4">
        <v>0</v>
      </c>
      <c r="J14" s="1">
        <v>22</v>
      </c>
      <c r="K14" s="4">
        <v>18</v>
      </c>
      <c r="L14" s="4">
        <v>59</v>
      </c>
      <c r="M14" s="1">
        <v>1</v>
      </c>
      <c r="N14" s="4">
        <v>17</v>
      </c>
      <c r="O14" s="4">
        <v>17</v>
      </c>
      <c r="P14" s="4">
        <v>82</v>
      </c>
      <c r="Q14" s="1">
        <v>10</v>
      </c>
      <c r="R14" s="4">
        <v>604</v>
      </c>
      <c r="S14" s="4">
        <v>4003</v>
      </c>
      <c r="T14" s="4">
        <v>199</v>
      </c>
      <c r="U14" s="4">
        <v>7</v>
      </c>
      <c r="V14" s="1">
        <v>196</v>
      </c>
      <c r="W14" s="1">
        <v>20</v>
      </c>
      <c r="X14" s="4">
        <v>0</v>
      </c>
      <c r="Y14" s="4">
        <v>5</v>
      </c>
      <c r="Z14" s="1">
        <v>0</v>
      </c>
      <c r="AA14" s="1">
        <v>0</v>
      </c>
      <c r="AB14" s="1">
        <v>0</v>
      </c>
      <c r="AC14" s="1">
        <v>33</v>
      </c>
      <c r="AD14" s="1">
        <v>0</v>
      </c>
      <c r="AE14" s="1">
        <v>22</v>
      </c>
      <c r="AF14" s="1">
        <v>628</v>
      </c>
      <c r="AG14" s="1">
        <v>0</v>
      </c>
      <c r="AH14" s="1">
        <v>5</v>
      </c>
      <c r="AI14" s="1">
        <v>0</v>
      </c>
      <c r="AJ14" s="1">
        <v>0</v>
      </c>
      <c r="AK14" s="1">
        <v>0</v>
      </c>
      <c r="AL14" s="1">
        <v>4</v>
      </c>
      <c r="AM14" s="1">
        <v>747</v>
      </c>
      <c r="AN14" s="1">
        <v>2</v>
      </c>
      <c r="AO14" s="1">
        <v>0</v>
      </c>
      <c r="AP14" s="1">
        <v>0</v>
      </c>
      <c r="AQ14" s="1">
        <v>1</v>
      </c>
      <c r="AR14" s="1">
        <v>0</v>
      </c>
      <c r="AS14" s="1">
        <v>0</v>
      </c>
      <c r="AT14" s="1">
        <v>0</v>
      </c>
      <c r="AU14" s="1">
        <v>0</v>
      </c>
      <c r="AV14" s="4">
        <v>0</v>
      </c>
      <c r="AW14" s="4">
        <v>21</v>
      </c>
      <c r="AX14" s="4">
        <v>331</v>
      </c>
      <c r="AY14" s="1">
        <v>12</v>
      </c>
      <c r="AZ14" s="4">
        <v>2</v>
      </c>
      <c r="BA14" s="4">
        <v>52</v>
      </c>
      <c r="BB14" s="4">
        <v>40</v>
      </c>
      <c r="BC14" s="4">
        <v>32</v>
      </c>
      <c r="BD14" s="4">
        <v>47</v>
      </c>
      <c r="BE14" s="1">
        <v>0</v>
      </c>
      <c r="BF14" s="1">
        <v>11</v>
      </c>
      <c r="BG14" s="1">
        <v>599</v>
      </c>
    </row>
    <row r="15" spans="1:59" hidden="1" x14ac:dyDescent="0.2">
      <c r="A15" s="1" t="s">
        <v>77</v>
      </c>
      <c r="B15" s="4">
        <v>8</v>
      </c>
      <c r="C15" s="4">
        <v>67</v>
      </c>
      <c r="D15" s="1">
        <v>16</v>
      </c>
      <c r="E15" s="4">
        <v>0</v>
      </c>
      <c r="F15" s="4">
        <v>2062</v>
      </c>
      <c r="G15" s="4">
        <v>0</v>
      </c>
      <c r="H15" s="4">
        <v>17</v>
      </c>
      <c r="I15" s="4">
        <v>0</v>
      </c>
      <c r="J15" s="1">
        <v>9</v>
      </c>
      <c r="K15" s="4">
        <v>31</v>
      </c>
      <c r="L15" s="4">
        <v>24</v>
      </c>
      <c r="M15" s="1">
        <v>0</v>
      </c>
      <c r="N15" s="4">
        <v>21</v>
      </c>
      <c r="O15" s="4">
        <v>27</v>
      </c>
      <c r="P15" s="4">
        <v>10</v>
      </c>
      <c r="Q15" s="1">
        <v>2</v>
      </c>
      <c r="R15" s="4">
        <v>5254</v>
      </c>
      <c r="S15" s="4">
        <v>2047</v>
      </c>
      <c r="T15" s="4">
        <v>123</v>
      </c>
      <c r="U15" s="4">
        <v>6</v>
      </c>
      <c r="V15" s="1">
        <v>83</v>
      </c>
      <c r="W15" s="1">
        <v>0</v>
      </c>
      <c r="X15" s="4">
        <v>0</v>
      </c>
      <c r="Y15" s="4">
        <v>3</v>
      </c>
      <c r="Z15" s="1">
        <v>0</v>
      </c>
      <c r="AA15" s="1">
        <v>0</v>
      </c>
      <c r="AB15" s="1">
        <v>0</v>
      </c>
      <c r="AC15" s="1">
        <v>21</v>
      </c>
      <c r="AD15" s="1">
        <v>0</v>
      </c>
      <c r="AE15" s="1">
        <v>15</v>
      </c>
      <c r="AF15" s="1">
        <v>69</v>
      </c>
      <c r="AG15" s="1">
        <v>0</v>
      </c>
      <c r="AH15" s="1">
        <v>1</v>
      </c>
      <c r="AI15" s="1">
        <v>0</v>
      </c>
      <c r="AJ15" s="1">
        <v>0</v>
      </c>
      <c r="AK15" s="1">
        <v>0</v>
      </c>
      <c r="AL15" s="1">
        <v>0</v>
      </c>
      <c r="AM15" s="1">
        <v>209</v>
      </c>
      <c r="AN15" s="1">
        <v>0</v>
      </c>
      <c r="AO15" s="1">
        <v>0</v>
      </c>
      <c r="AP15" s="1">
        <v>0</v>
      </c>
      <c r="AQ15" s="1">
        <v>3</v>
      </c>
      <c r="AR15" s="1">
        <v>0</v>
      </c>
      <c r="AS15" s="1">
        <v>0</v>
      </c>
      <c r="AT15" s="1">
        <v>0</v>
      </c>
      <c r="AU15" s="1">
        <v>0</v>
      </c>
      <c r="AV15" s="4">
        <v>0</v>
      </c>
      <c r="AW15" s="4">
        <v>207</v>
      </c>
      <c r="AX15" s="4">
        <v>67</v>
      </c>
      <c r="AY15" s="1">
        <v>53</v>
      </c>
      <c r="AZ15" s="4">
        <v>0</v>
      </c>
      <c r="BA15" s="4">
        <v>59</v>
      </c>
      <c r="BB15" s="4">
        <v>10</v>
      </c>
      <c r="BC15" s="4">
        <v>12</v>
      </c>
      <c r="BD15" s="4">
        <v>46</v>
      </c>
      <c r="BE15" s="1">
        <v>0</v>
      </c>
      <c r="BF15" s="1">
        <v>33</v>
      </c>
      <c r="BG15" s="1">
        <v>787</v>
      </c>
    </row>
    <row r="16" spans="1:59" s="9" customFormat="1" hidden="1" x14ac:dyDescent="0.2">
      <c r="A16" s="8" t="s">
        <v>83</v>
      </c>
      <c r="B16" s="9">
        <f>SUM(B3:B15)</f>
        <v>13</v>
      </c>
      <c r="C16" s="9">
        <f t="shared" ref="C16:BG16" si="0">SUM(C3:C15)</f>
        <v>454</v>
      </c>
      <c r="D16" s="9">
        <f t="shared" si="0"/>
        <v>89</v>
      </c>
      <c r="E16" s="9">
        <f t="shared" si="0"/>
        <v>2</v>
      </c>
      <c r="F16" s="9">
        <f t="shared" si="0"/>
        <v>26139</v>
      </c>
      <c r="G16" s="9">
        <f t="shared" si="0"/>
        <v>0</v>
      </c>
      <c r="H16" s="9">
        <f t="shared" si="0"/>
        <v>4843</v>
      </c>
      <c r="I16" s="9">
        <f t="shared" si="0"/>
        <v>19</v>
      </c>
      <c r="J16" s="9">
        <f t="shared" si="0"/>
        <v>182</v>
      </c>
      <c r="K16" s="9">
        <f t="shared" si="0"/>
        <v>108</v>
      </c>
      <c r="L16" s="9">
        <f t="shared" si="0"/>
        <v>295</v>
      </c>
      <c r="M16" s="9">
        <f t="shared" si="0"/>
        <v>6</v>
      </c>
      <c r="N16" s="9">
        <f t="shared" si="0"/>
        <v>333</v>
      </c>
      <c r="O16" s="9">
        <f t="shared" si="0"/>
        <v>297</v>
      </c>
      <c r="P16" s="9">
        <f t="shared" si="0"/>
        <v>744</v>
      </c>
      <c r="Q16" s="9">
        <f t="shared" si="0"/>
        <v>75</v>
      </c>
      <c r="R16" s="9">
        <f t="shared" si="0"/>
        <v>27203</v>
      </c>
      <c r="S16" s="9">
        <f t="shared" si="0"/>
        <v>39938</v>
      </c>
      <c r="T16" s="9">
        <f t="shared" si="0"/>
        <v>1972</v>
      </c>
      <c r="U16" s="9">
        <f t="shared" si="0"/>
        <v>140</v>
      </c>
      <c r="V16" s="9">
        <f t="shared" si="0"/>
        <v>1290</v>
      </c>
      <c r="W16" s="9">
        <f t="shared" si="0"/>
        <v>55</v>
      </c>
      <c r="X16" s="9">
        <f t="shared" si="0"/>
        <v>0</v>
      </c>
      <c r="Y16" s="9">
        <f t="shared" si="0"/>
        <v>77</v>
      </c>
      <c r="Z16" s="9">
        <f t="shared" si="0"/>
        <v>2</v>
      </c>
      <c r="AA16" s="9">
        <f t="shared" si="0"/>
        <v>0</v>
      </c>
      <c r="AB16" s="9">
        <f t="shared" si="0"/>
        <v>0</v>
      </c>
      <c r="AC16" s="9">
        <f t="shared" si="0"/>
        <v>602</v>
      </c>
      <c r="AD16" s="9">
        <f t="shared" si="0"/>
        <v>2</v>
      </c>
      <c r="AE16" s="9">
        <f t="shared" si="0"/>
        <v>253</v>
      </c>
      <c r="AF16" s="9">
        <f t="shared" si="0"/>
        <v>6080</v>
      </c>
      <c r="AG16" s="9">
        <f t="shared" si="0"/>
        <v>4</v>
      </c>
      <c r="AH16" s="9">
        <f t="shared" si="0"/>
        <v>16</v>
      </c>
      <c r="AI16" s="9">
        <f t="shared" si="0"/>
        <v>3</v>
      </c>
      <c r="AJ16" s="9">
        <f t="shared" si="0"/>
        <v>0</v>
      </c>
      <c r="AK16" s="9">
        <f t="shared" si="0"/>
        <v>10</v>
      </c>
      <c r="AL16" s="9">
        <f t="shared" si="0"/>
        <v>10</v>
      </c>
      <c r="AM16" s="9">
        <f t="shared" si="0"/>
        <v>19404</v>
      </c>
      <c r="AN16" s="9">
        <f t="shared" si="0"/>
        <v>16</v>
      </c>
      <c r="AO16" s="9">
        <f t="shared" si="0"/>
        <v>2</v>
      </c>
      <c r="AP16" s="9">
        <f t="shared" si="0"/>
        <v>12</v>
      </c>
      <c r="AQ16" s="9">
        <f t="shared" si="0"/>
        <v>19</v>
      </c>
      <c r="AR16" s="9">
        <f t="shared" si="0"/>
        <v>0</v>
      </c>
      <c r="AS16" s="9">
        <f t="shared" si="0"/>
        <v>0</v>
      </c>
      <c r="AT16" s="9">
        <f t="shared" si="0"/>
        <v>72</v>
      </c>
      <c r="AU16" s="9">
        <f t="shared" si="0"/>
        <v>27</v>
      </c>
      <c r="AV16" s="9">
        <f t="shared" si="0"/>
        <v>0</v>
      </c>
      <c r="AW16" s="9">
        <f t="shared" si="0"/>
        <v>1618</v>
      </c>
      <c r="AX16" s="9">
        <f t="shared" si="0"/>
        <v>3812</v>
      </c>
      <c r="AY16" s="9">
        <f t="shared" si="0"/>
        <v>232</v>
      </c>
      <c r="AZ16" s="9">
        <f t="shared" si="0"/>
        <v>63</v>
      </c>
      <c r="BA16" s="9">
        <f t="shared" si="0"/>
        <v>737</v>
      </c>
      <c r="BB16" s="9">
        <f t="shared" si="0"/>
        <v>452</v>
      </c>
      <c r="BC16" s="9">
        <f t="shared" si="0"/>
        <v>207</v>
      </c>
      <c r="BD16" s="9">
        <f t="shared" si="0"/>
        <v>591</v>
      </c>
      <c r="BE16" s="9">
        <f t="shared" si="0"/>
        <v>0</v>
      </c>
      <c r="BF16" s="9">
        <f t="shared" si="0"/>
        <v>187</v>
      </c>
      <c r="BG16" s="9">
        <f t="shared" si="0"/>
        <v>9004</v>
      </c>
    </row>
    <row r="17" spans="1:60" s="3" customFormat="1" hidden="1" x14ac:dyDescent="0.2">
      <c r="A17" s="2" t="s">
        <v>84</v>
      </c>
      <c r="B17" s="10">
        <f>SUM(B3:C15)</f>
        <v>467</v>
      </c>
      <c r="C17" s="10"/>
      <c r="D17" s="2">
        <f>SUM(D16)</f>
        <v>89</v>
      </c>
      <c r="E17" s="10">
        <f>SUM(E16:I16)</f>
        <v>31003</v>
      </c>
      <c r="F17" s="10"/>
      <c r="G17" s="10"/>
      <c r="H17" s="10"/>
      <c r="I17" s="10"/>
      <c r="J17" s="2">
        <f>SUM(J16)</f>
        <v>182</v>
      </c>
      <c r="K17" s="10">
        <f>SUM(K16:L16)</f>
        <v>403</v>
      </c>
      <c r="L17" s="10"/>
      <c r="M17" s="2">
        <f>SUM(M16)</f>
        <v>6</v>
      </c>
      <c r="N17" s="10">
        <f>SUM(N16:P16)</f>
        <v>1374</v>
      </c>
      <c r="O17" s="10"/>
      <c r="P17" s="10"/>
      <c r="Q17" s="2">
        <f>SUM(Q16)</f>
        <v>75</v>
      </c>
      <c r="R17" s="10">
        <f>SUM(R16:U16)</f>
        <v>69253</v>
      </c>
      <c r="S17" s="10"/>
      <c r="T17" s="10"/>
      <c r="U17" s="10"/>
      <c r="V17" s="2">
        <f>SUM(V16:W16)</f>
        <v>1345</v>
      </c>
      <c r="W17" s="2"/>
      <c r="X17" s="10">
        <f>SUM(X16:Y16)</f>
        <v>77</v>
      </c>
      <c r="Y17" s="10"/>
      <c r="Z17" s="2">
        <f>SUM(Z16:AU16)</f>
        <v>26534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0">
        <f>SUM(AV16:AX16)</f>
        <v>5430</v>
      </c>
      <c r="AW17" s="10"/>
      <c r="AX17" s="10"/>
      <c r="AY17" s="2">
        <f>SUM(AY16)</f>
        <v>232</v>
      </c>
      <c r="AZ17" s="10">
        <f>SUM(AZ16:BD16)</f>
        <v>2050</v>
      </c>
      <c r="BA17" s="10"/>
      <c r="BB17" s="10"/>
      <c r="BC17" s="10"/>
      <c r="BD17" s="10"/>
      <c r="BE17" s="2">
        <f>SUM(BE16:BG16)</f>
        <v>9191</v>
      </c>
      <c r="BF17" s="2"/>
      <c r="BG17" s="2"/>
      <c r="BH17" s="3">
        <f>SUM(B17:BG17)</f>
        <v>147711</v>
      </c>
    </row>
    <row r="18" spans="1:60" s="9" customFormat="1" x14ac:dyDescent="0.2">
      <c r="A18" s="2" t="s">
        <v>77</v>
      </c>
      <c r="B18" s="8">
        <f>B17/$BH$17</f>
        <v>3.1615790293207683E-3</v>
      </c>
      <c r="C18" s="8">
        <f t="shared" ref="C18" si="1">C17/$BH$17</f>
        <v>0</v>
      </c>
      <c r="D18" s="8">
        <f t="shared" ref="D18:AI18" si="2">D17/$BH$17</f>
        <v>6.0252790922815495E-4</v>
      </c>
      <c r="E18" s="8">
        <f t="shared" si="2"/>
        <v>0.20988958168315155</v>
      </c>
      <c r="F18" s="8">
        <f t="shared" si="2"/>
        <v>0</v>
      </c>
      <c r="G18" s="8">
        <f t="shared" si="2"/>
        <v>0</v>
      </c>
      <c r="H18" s="8">
        <f t="shared" si="2"/>
        <v>0</v>
      </c>
      <c r="I18" s="8">
        <f t="shared" si="2"/>
        <v>0</v>
      </c>
      <c r="J18" s="8">
        <f t="shared" si="2"/>
        <v>1.2321357244890361E-3</v>
      </c>
      <c r="K18" s="8">
        <f t="shared" si="2"/>
        <v>2.7283005327971514E-3</v>
      </c>
      <c r="L18" s="8">
        <f t="shared" si="2"/>
        <v>0</v>
      </c>
      <c r="M18" s="8">
        <f t="shared" si="2"/>
        <v>4.0619859049089098E-5</v>
      </c>
      <c r="N18" s="8">
        <f t="shared" si="2"/>
        <v>9.3019477222414035E-3</v>
      </c>
      <c r="O18" s="8">
        <f t="shared" si="2"/>
        <v>0</v>
      </c>
      <c r="P18" s="8">
        <f t="shared" si="2"/>
        <v>0</v>
      </c>
      <c r="Q18" s="8">
        <f t="shared" si="2"/>
        <v>5.0774823811361371E-4</v>
      </c>
      <c r="R18" s="8">
        <f t="shared" si="2"/>
        <v>0.46884118312109457</v>
      </c>
      <c r="S18" s="8">
        <f t="shared" si="2"/>
        <v>0</v>
      </c>
      <c r="T18" s="8">
        <f t="shared" si="2"/>
        <v>0</v>
      </c>
      <c r="U18" s="8">
        <f t="shared" si="2"/>
        <v>0</v>
      </c>
      <c r="V18" s="8">
        <f t="shared" si="2"/>
        <v>9.1056184035041392E-3</v>
      </c>
      <c r="W18" s="8">
        <f t="shared" si="2"/>
        <v>0</v>
      </c>
      <c r="X18" s="8">
        <f t="shared" si="2"/>
        <v>5.2128819112997682E-4</v>
      </c>
      <c r="Y18" s="8">
        <f t="shared" si="2"/>
        <v>0</v>
      </c>
      <c r="Z18" s="8">
        <f t="shared" si="2"/>
        <v>0.17963455666808836</v>
      </c>
      <c r="AA18" s="8">
        <f t="shared" si="2"/>
        <v>0</v>
      </c>
      <c r="AB18" s="8">
        <f t="shared" si="2"/>
        <v>0</v>
      </c>
      <c r="AC18" s="8">
        <f t="shared" si="2"/>
        <v>0</v>
      </c>
      <c r="AD18" s="8">
        <f t="shared" si="2"/>
        <v>0</v>
      </c>
      <c r="AE18" s="8">
        <f t="shared" si="2"/>
        <v>0</v>
      </c>
      <c r="AF18" s="8">
        <f t="shared" si="2"/>
        <v>0</v>
      </c>
      <c r="AG18" s="8">
        <f t="shared" si="2"/>
        <v>0</v>
      </c>
      <c r="AH18" s="8">
        <f t="shared" si="2"/>
        <v>0</v>
      </c>
      <c r="AI18" s="8">
        <f t="shared" si="2"/>
        <v>0</v>
      </c>
      <c r="AJ18" s="8">
        <f t="shared" ref="AJ18:BE18" si="3">AJ17/$BH$17</f>
        <v>0</v>
      </c>
      <c r="AK18" s="8">
        <f t="shared" si="3"/>
        <v>0</v>
      </c>
      <c r="AL18" s="8">
        <f t="shared" si="3"/>
        <v>0</v>
      </c>
      <c r="AM18" s="8">
        <f t="shared" si="3"/>
        <v>0</v>
      </c>
      <c r="AN18" s="8">
        <f t="shared" si="3"/>
        <v>0</v>
      </c>
      <c r="AO18" s="8">
        <f t="shared" si="3"/>
        <v>0</v>
      </c>
      <c r="AP18" s="8">
        <f t="shared" si="3"/>
        <v>0</v>
      </c>
      <c r="AQ18" s="8">
        <f t="shared" si="3"/>
        <v>0</v>
      </c>
      <c r="AR18" s="8">
        <f t="shared" si="3"/>
        <v>0</v>
      </c>
      <c r="AS18" s="8">
        <f t="shared" si="3"/>
        <v>0</v>
      </c>
      <c r="AT18" s="8">
        <f t="shared" si="3"/>
        <v>0</v>
      </c>
      <c r="AU18" s="8">
        <f t="shared" si="3"/>
        <v>0</v>
      </c>
      <c r="AV18" s="8">
        <f t="shared" si="3"/>
        <v>3.6760972439425638E-2</v>
      </c>
      <c r="AW18" s="8">
        <f t="shared" si="3"/>
        <v>0</v>
      </c>
      <c r="AX18" s="8">
        <f t="shared" si="3"/>
        <v>0</v>
      </c>
      <c r="AY18" s="8">
        <f t="shared" si="3"/>
        <v>1.5706345498981119E-3</v>
      </c>
      <c r="AZ18" s="8">
        <f t="shared" si="3"/>
        <v>1.3878451841772109E-2</v>
      </c>
      <c r="BA18" s="8">
        <f t="shared" si="3"/>
        <v>0</v>
      </c>
      <c r="BB18" s="8">
        <f t="shared" si="3"/>
        <v>0</v>
      </c>
      <c r="BC18" s="8">
        <f t="shared" si="3"/>
        <v>0</v>
      </c>
      <c r="BD18" s="8">
        <f t="shared" si="3"/>
        <v>0</v>
      </c>
      <c r="BE18" s="8">
        <f t="shared" si="3"/>
        <v>6.2222854086696318E-2</v>
      </c>
      <c r="BF18" s="8"/>
      <c r="BG18" s="8"/>
    </row>
    <row r="19" spans="1:60" s="7" customFormat="1" hidden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</row>
    <row r="20" spans="1:60" s="7" customFormat="1" hidden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</row>
    <row r="21" spans="1:60" hidden="1" x14ac:dyDescent="0.2">
      <c r="A21" s="1"/>
      <c r="B21" s="4"/>
      <c r="C21" s="4"/>
      <c r="D21" s="1"/>
      <c r="E21" s="4"/>
      <c r="F21" s="4"/>
      <c r="G21" s="4"/>
      <c r="H21" s="4"/>
      <c r="I21" s="4"/>
      <c r="J21" s="1"/>
      <c r="K21" s="4"/>
      <c r="L21" s="4"/>
      <c r="M21" s="1"/>
      <c r="N21" s="4"/>
      <c r="O21" s="4"/>
      <c r="P21" s="4"/>
      <c r="Q21" s="1"/>
      <c r="R21" s="4"/>
      <c r="S21" s="4"/>
      <c r="T21" s="4"/>
      <c r="U21" s="4"/>
      <c r="V21" s="1"/>
      <c r="W21" s="1"/>
      <c r="X21" s="4"/>
      <c r="Y21" s="4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4"/>
      <c r="AW21" s="4"/>
      <c r="AX21" s="4"/>
      <c r="AY21" s="1"/>
      <c r="AZ21" s="4"/>
      <c r="BA21" s="4"/>
      <c r="BB21" s="4"/>
      <c r="BC21" s="4"/>
      <c r="BD21" s="4"/>
      <c r="BE21" s="1"/>
      <c r="BF21" s="1"/>
      <c r="BG21" s="1"/>
    </row>
    <row r="22" spans="1:60" hidden="1" x14ac:dyDescent="0.2">
      <c r="A22" s="1" t="s">
        <v>76</v>
      </c>
      <c r="B22" s="4">
        <v>1</v>
      </c>
      <c r="C22" s="4">
        <v>24</v>
      </c>
      <c r="D22" s="1">
        <v>7</v>
      </c>
      <c r="E22" s="4">
        <v>0</v>
      </c>
      <c r="F22" s="4">
        <v>3379</v>
      </c>
      <c r="G22" s="4">
        <v>0</v>
      </c>
      <c r="H22" s="4">
        <v>4</v>
      </c>
      <c r="I22" s="4">
        <v>0</v>
      </c>
      <c r="J22" s="1">
        <v>12</v>
      </c>
      <c r="K22" s="4">
        <v>34</v>
      </c>
      <c r="L22" s="4">
        <v>29</v>
      </c>
      <c r="M22" s="1">
        <v>2</v>
      </c>
      <c r="N22" s="4">
        <v>77</v>
      </c>
      <c r="O22" s="4">
        <v>23</v>
      </c>
      <c r="P22" s="4">
        <v>156</v>
      </c>
      <c r="Q22" s="1">
        <v>9</v>
      </c>
      <c r="R22" s="4">
        <v>1866</v>
      </c>
      <c r="S22" s="4">
        <v>2447</v>
      </c>
      <c r="T22" s="4">
        <v>143</v>
      </c>
      <c r="U22" s="4">
        <v>18</v>
      </c>
      <c r="V22" s="1">
        <v>193</v>
      </c>
      <c r="W22" s="1">
        <v>19</v>
      </c>
      <c r="X22" s="4">
        <v>0</v>
      </c>
      <c r="Y22" s="4">
        <v>4</v>
      </c>
      <c r="Z22" s="1">
        <v>0</v>
      </c>
      <c r="AA22" s="1">
        <v>0</v>
      </c>
      <c r="AB22" s="1">
        <v>0</v>
      </c>
      <c r="AC22" s="1">
        <v>28</v>
      </c>
      <c r="AD22" s="1">
        <v>0</v>
      </c>
      <c r="AE22" s="1">
        <v>23</v>
      </c>
      <c r="AF22" s="1">
        <v>619</v>
      </c>
      <c r="AG22" s="1">
        <v>3</v>
      </c>
      <c r="AH22" s="1">
        <v>8</v>
      </c>
      <c r="AI22" s="1">
        <v>0</v>
      </c>
      <c r="AJ22" s="1">
        <v>0</v>
      </c>
      <c r="AK22" s="1">
        <v>1</v>
      </c>
      <c r="AL22" s="1">
        <v>2</v>
      </c>
      <c r="AM22" s="1">
        <v>173</v>
      </c>
      <c r="AN22" s="1">
        <v>4</v>
      </c>
      <c r="AO22" s="1">
        <v>0</v>
      </c>
      <c r="AP22" s="1">
        <v>0</v>
      </c>
      <c r="AQ22" s="1">
        <v>8</v>
      </c>
      <c r="AR22" s="1">
        <v>0</v>
      </c>
      <c r="AS22" s="1">
        <v>0</v>
      </c>
      <c r="AT22" s="1">
        <v>0</v>
      </c>
      <c r="AU22" s="1">
        <v>0</v>
      </c>
      <c r="AV22" s="4">
        <v>0</v>
      </c>
      <c r="AW22" s="4">
        <v>259</v>
      </c>
      <c r="AX22" s="4">
        <v>356</v>
      </c>
      <c r="AY22" s="1">
        <v>7</v>
      </c>
      <c r="AZ22" s="4">
        <v>3</v>
      </c>
      <c r="BA22" s="4">
        <v>64</v>
      </c>
      <c r="BB22" s="4">
        <v>14</v>
      </c>
      <c r="BC22" s="4">
        <v>13</v>
      </c>
      <c r="BD22" s="4">
        <v>87</v>
      </c>
      <c r="BE22" s="1">
        <v>0</v>
      </c>
      <c r="BF22" s="1">
        <v>19</v>
      </c>
      <c r="BG22" s="1">
        <v>1215</v>
      </c>
    </row>
    <row r="23" spans="1:60" hidden="1" x14ac:dyDescent="0.2">
      <c r="A23" s="1" t="s">
        <v>76</v>
      </c>
      <c r="B23" s="4">
        <v>3</v>
      </c>
      <c r="C23" s="4">
        <v>33</v>
      </c>
      <c r="D23" s="1">
        <v>55</v>
      </c>
      <c r="E23" s="4">
        <v>0</v>
      </c>
      <c r="F23" s="4">
        <v>3436</v>
      </c>
      <c r="G23" s="4">
        <v>0</v>
      </c>
      <c r="H23" s="4">
        <v>12</v>
      </c>
      <c r="I23" s="4">
        <v>0</v>
      </c>
      <c r="J23" s="1">
        <v>20</v>
      </c>
      <c r="K23" s="4">
        <v>17</v>
      </c>
      <c r="L23" s="4">
        <v>8</v>
      </c>
      <c r="M23" s="1">
        <v>0</v>
      </c>
      <c r="N23" s="4">
        <v>166</v>
      </c>
      <c r="O23" s="4">
        <v>76</v>
      </c>
      <c r="P23" s="4">
        <v>253</v>
      </c>
      <c r="Q23" s="1">
        <v>1</v>
      </c>
      <c r="R23" s="4">
        <v>9</v>
      </c>
      <c r="S23" s="4">
        <v>3054</v>
      </c>
      <c r="T23" s="4">
        <v>126</v>
      </c>
      <c r="U23" s="4">
        <v>59</v>
      </c>
      <c r="V23" s="1">
        <v>180</v>
      </c>
      <c r="W23" s="1">
        <v>6</v>
      </c>
      <c r="X23" s="4">
        <v>0</v>
      </c>
      <c r="Y23" s="4">
        <v>7</v>
      </c>
      <c r="Z23" s="1">
        <v>1</v>
      </c>
      <c r="AA23" s="1">
        <v>0</v>
      </c>
      <c r="AB23" s="1">
        <v>0</v>
      </c>
      <c r="AC23" s="1">
        <v>22</v>
      </c>
      <c r="AD23" s="1">
        <v>0</v>
      </c>
      <c r="AE23" s="1">
        <v>12</v>
      </c>
      <c r="AF23" s="1">
        <v>1827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66</v>
      </c>
      <c r="AN23" s="1">
        <v>6</v>
      </c>
      <c r="AO23" s="1">
        <v>3</v>
      </c>
      <c r="AP23" s="1">
        <v>0</v>
      </c>
      <c r="AQ23" s="1">
        <v>3</v>
      </c>
      <c r="AR23" s="1">
        <v>0</v>
      </c>
      <c r="AS23" s="1">
        <v>0</v>
      </c>
      <c r="AT23" s="1">
        <v>0</v>
      </c>
      <c r="AU23" s="1">
        <v>1</v>
      </c>
      <c r="AV23" s="4">
        <v>0</v>
      </c>
      <c r="AW23" s="4">
        <v>40</v>
      </c>
      <c r="AX23" s="4">
        <v>902</v>
      </c>
      <c r="AY23" s="1">
        <v>61</v>
      </c>
      <c r="AZ23" s="4">
        <v>3</v>
      </c>
      <c r="BA23" s="4">
        <v>47</v>
      </c>
      <c r="BB23" s="4">
        <v>5</v>
      </c>
      <c r="BC23" s="4">
        <v>15</v>
      </c>
      <c r="BD23" s="4">
        <v>43</v>
      </c>
      <c r="BE23" s="1">
        <v>0</v>
      </c>
      <c r="BF23" s="1">
        <v>8</v>
      </c>
      <c r="BG23" s="1">
        <v>782</v>
      </c>
    </row>
    <row r="24" spans="1:60" hidden="1" x14ac:dyDescent="0.2">
      <c r="A24" s="1" t="s">
        <v>76</v>
      </c>
      <c r="B24" s="4">
        <v>1</v>
      </c>
      <c r="C24" s="4">
        <v>358</v>
      </c>
      <c r="D24" s="1">
        <v>9</v>
      </c>
      <c r="E24" s="4">
        <v>0</v>
      </c>
      <c r="F24" s="4">
        <v>3092</v>
      </c>
      <c r="G24" s="4">
        <v>0</v>
      </c>
      <c r="H24" s="4">
        <v>1</v>
      </c>
      <c r="I24" s="4">
        <v>0</v>
      </c>
      <c r="J24" s="1">
        <v>2</v>
      </c>
      <c r="K24" s="4">
        <v>4</v>
      </c>
      <c r="L24" s="4">
        <v>12</v>
      </c>
      <c r="M24" s="1">
        <v>0</v>
      </c>
      <c r="N24" s="4">
        <v>81</v>
      </c>
      <c r="O24" s="4">
        <v>13</v>
      </c>
      <c r="P24" s="4">
        <v>91</v>
      </c>
      <c r="Q24" s="1">
        <v>7</v>
      </c>
      <c r="R24" s="4">
        <v>419</v>
      </c>
      <c r="S24" s="4">
        <v>2707</v>
      </c>
      <c r="T24" s="4">
        <v>155</v>
      </c>
      <c r="U24" s="4">
        <v>140</v>
      </c>
      <c r="V24" s="1">
        <v>122</v>
      </c>
      <c r="W24" s="1">
        <v>3</v>
      </c>
      <c r="X24" s="4">
        <v>0</v>
      </c>
      <c r="Y24" s="4">
        <v>6</v>
      </c>
      <c r="Z24" s="1">
        <v>0</v>
      </c>
      <c r="AA24" s="1">
        <v>0</v>
      </c>
      <c r="AB24" s="1">
        <v>0</v>
      </c>
      <c r="AC24" s="1">
        <v>67</v>
      </c>
      <c r="AD24" s="1">
        <v>0</v>
      </c>
      <c r="AE24" s="1">
        <v>53</v>
      </c>
      <c r="AF24" s="1">
        <v>2805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17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3</v>
      </c>
      <c r="AU24" s="1">
        <v>0</v>
      </c>
      <c r="AV24" s="4">
        <v>0</v>
      </c>
      <c r="AW24" s="4">
        <v>2</v>
      </c>
      <c r="AX24" s="4">
        <v>83</v>
      </c>
      <c r="AY24" s="1">
        <v>136</v>
      </c>
      <c r="AZ24" s="4">
        <v>0</v>
      </c>
      <c r="BA24" s="4">
        <v>1</v>
      </c>
      <c r="BB24" s="4">
        <v>5</v>
      </c>
      <c r="BC24" s="4">
        <v>40</v>
      </c>
      <c r="BD24" s="4">
        <v>57</v>
      </c>
      <c r="BE24" s="1">
        <v>0</v>
      </c>
      <c r="BF24" s="1">
        <v>0</v>
      </c>
      <c r="BG24" s="1">
        <v>892</v>
      </c>
    </row>
    <row r="25" spans="1:60" s="7" customFormat="1" hidden="1" x14ac:dyDescent="0.2">
      <c r="A25" s="6" t="s">
        <v>83</v>
      </c>
      <c r="B25" s="6">
        <f>SUM(B22:B24)</f>
        <v>5</v>
      </c>
      <c r="C25" s="6">
        <f t="shared" ref="C25:BG25" si="4">SUM(C22:C24)</f>
        <v>415</v>
      </c>
      <c r="D25" s="6">
        <f t="shared" si="4"/>
        <v>71</v>
      </c>
      <c r="E25" s="6">
        <f t="shared" si="4"/>
        <v>0</v>
      </c>
      <c r="F25" s="6">
        <f t="shared" si="4"/>
        <v>9907</v>
      </c>
      <c r="G25" s="6">
        <f t="shared" si="4"/>
        <v>0</v>
      </c>
      <c r="H25" s="6">
        <f t="shared" si="4"/>
        <v>17</v>
      </c>
      <c r="I25" s="6">
        <f t="shared" si="4"/>
        <v>0</v>
      </c>
      <c r="J25" s="6">
        <f t="shared" si="4"/>
        <v>34</v>
      </c>
      <c r="K25" s="6">
        <f t="shared" si="4"/>
        <v>55</v>
      </c>
      <c r="L25" s="6">
        <f t="shared" si="4"/>
        <v>49</v>
      </c>
      <c r="M25" s="6">
        <f t="shared" si="4"/>
        <v>2</v>
      </c>
      <c r="N25" s="6">
        <f t="shared" si="4"/>
        <v>324</v>
      </c>
      <c r="O25" s="6">
        <f t="shared" si="4"/>
        <v>112</v>
      </c>
      <c r="P25" s="6">
        <f t="shared" si="4"/>
        <v>500</v>
      </c>
      <c r="Q25" s="6">
        <f t="shared" si="4"/>
        <v>17</v>
      </c>
      <c r="R25" s="6">
        <f t="shared" si="4"/>
        <v>2294</v>
      </c>
      <c r="S25" s="6">
        <f t="shared" si="4"/>
        <v>8208</v>
      </c>
      <c r="T25" s="6">
        <f t="shared" si="4"/>
        <v>424</v>
      </c>
      <c r="U25" s="6">
        <f t="shared" si="4"/>
        <v>217</v>
      </c>
      <c r="V25" s="6">
        <f t="shared" si="4"/>
        <v>495</v>
      </c>
      <c r="W25" s="6">
        <f t="shared" si="4"/>
        <v>28</v>
      </c>
      <c r="X25" s="6">
        <f t="shared" si="4"/>
        <v>0</v>
      </c>
      <c r="Y25" s="6">
        <f t="shared" si="4"/>
        <v>17</v>
      </c>
      <c r="Z25" s="6">
        <f t="shared" si="4"/>
        <v>1</v>
      </c>
      <c r="AA25" s="6">
        <f t="shared" si="4"/>
        <v>0</v>
      </c>
      <c r="AB25" s="6">
        <f t="shared" si="4"/>
        <v>0</v>
      </c>
      <c r="AC25" s="6">
        <f t="shared" si="4"/>
        <v>117</v>
      </c>
      <c r="AD25" s="6">
        <f t="shared" si="4"/>
        <v>0</v>
      </c>
      <c r="AE25" s="6">
        <f t="shared" si="4"/>
        <v>88</v>
      </c>
      <c r="AF25" s="6">
        <f t="shared" si="4"/>
        <v>5251</v>
      </c>
      <c r="AG25" s="6">
        <f t="shared" si="4"/>
        <v>3</v>
      </c>
      <c r="AH25" s="6">
        <f t="shared" si="4"/>
        <v>8</v>
      </c>
      <c r="AI25" s="6">
        <f t="shared" si="4"/>
        <v>0</v>
      </c>
      <c r="AJ25" s="6">
        <f t="shared" si="4"/>
        <v>0</v>
      </c>
      <c r="AK25" s="6">
        <f t="shared" si="4"/>
        <v>1</v>
      </c>
      <c r="AL25" s="6">
        <f t="shared" si="4"/>
        <v>2</v>
      </c>
      <c r="AM25" s="6">
        <f t="shared" si="4"/>
        <v>256</v>
      </c>
      <c r="AN25" s="6">
        <f t="shared" si="4"/>
        <v>10</v>
      </c>
      <c r="AO25" s="6">
        <f t="shared" si="4"/>
        <v>3</v>
      </c>
      <c r="AP25" s="6">
        <f t="shared" si="4"/>
        <v>0</v>
      </c>
      <c r="AQ25" s="6">
        <f t="shared" si="4"/>
        <v>11</v>
      </c>
      <c r="AR25" s="6">
        <f t="shared" si="4"/>
        <v>0</v>
      </c>
      <c r="AS25" s="6">
        <f t="shared" si="4"/>
        <v>0</v>
      </c>
      <c r="AT25" s="6">
        <f t="shared" si="4"/>
        <v>3</v>
      </c>
      <c r="AU25" s="6">
        <f t="shared" si="4"/>
        <v>1</v>
      </c>
      <c r="AV25" s="6">
        <f t="shared" si="4"/>
        <v>0</v>
      </c>
      <c r="AW25" s="6">
        <f t="shared" si="4"/>
        <v>301</v>
      </c>
      <c r="AX25" s="6">
        <f t="shared" si="4"/>
        <v>1341</v>
      </c>
      <c r="AY25" s="6">
        <f t="shared" si="4"/>
        <v>204</v>
      </c>
      <c r="AZ25" s="6">
        <f t="shared" si="4"/>
        <v>6</v>
      </c>
      <c r="BA25" s="6">
        <f t="shared" si="4"/>
        <v>112</v>
      </c>
      <c r="BB25" s="6">
        <f t="shared" si="4"/>
        <v>24</v>
      </c>
      <c r="BC25" s="6">
        <f t="shared" si="4"/>
        <v>68</v>
      </c>
      <c r="BD25" s="6">
        <f t="shared" si="4"/>
        <v>187</v>
      </c>
      <c r="BE25" s="6">
        <f t="shared" si="4"/>
        <v>0</v>
      </c>
      <c r="BF25" s="6">
        <f t="shared" si="4"/>
        <v>27</v>
      </c>
      <c r="BG25" s="6">
        <f t="shared" si="4"/>
        <v>2889</v>
      </c>
    </row>
    <row r="26" spans="1:60" hidden="1" x14ac:dyDescent="0.2">
      <c r="A26" s="1" t="s">
        <v>84</v>
      </c>
      <c r="B26" s="4">
        <f>SUM(B25:C25)</f>
        <v>420</v>
      </c>
      <c r="C26" s="4"/>
      <c r="D26" s="1">
        <f>SUM(D25)</f>
        <v>71</v>
      </c>
      <c r="E26" s="4">
        <f>SUM(E25:I25)</f>
        <v>9924</v>
      </c>
      <c r="F26" s="4"/>
      <c r="G26" s="4"/>
      <c r="H26" s="4"/>
      <c r="I26" s="4"/>
      <c r="J26" s="1">
        <f>SUM(J25)</f>
        <v>34</v>
      </c>
      <c r="K26" s="4">
        <f>SUM(K25:L25)</f>
        <v>104</v>
      </c>
      <c r="L26" s="4"/>
      <c r="M26" s="1">
        <f>SUM(M25)</f>
        <v>2</v>
      </c>
      <c r="N26" s="4">
        <f>SUM(N25:P25)</f>
        <v>936</v>
      </c>
      <c r="O26" s="4"/>
      <c r="P26" s="4"/>
      <c r="Q26" s="1">
        <f>SUM(Q25)</f>
        <v>17</v>
      </c>
      <c r="R26" s="4">
        <f>SUM(R25:U25)</f>
        <v>11143</v>
      </c>
      <c r="S26" s="4"/>
      <c r="T26" s="4"/>
      <c r="U26" s="4"/>
      <c r="V26" s="1">
        <f>SUM(V25:W25)</f>
        <v>523</v>
      </c>
      <c r="W26" s="1"/>
      <c r="X26" s="4">
        <f>SUM(X25:Y25)</f>
        <v>17</v>
      </c>
      <c r="Y26" s="4"/>
      <c r="Z26" s="1">
        <f>SUM(Z25:AU25)</f>
        <v>5755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4">
        <f>SUM(AV25:AX25)</f>
        <v>1642</v>
      </c>
      <c r="AW26" s="4"/>
      <c r="AX26" s="4"/>
      <c r="AY26" s="1">
        <f>SUM(AY25)</f>
        <v>204</v>
      </c>
      <c r="AZ26" s="4">
        <f>SUM(AZ25:BD25)</f>
        <v>397</v>
      </c>
      <c r="BA26" s="4"/>
      <c r="BB26" s="4"/>
      <c r="BC26" s="4"/>
      <c r="BD26" s="4"/>
      <c r="BE26" s="1">
        <f>SUM(BE25:BG25)</f>
        <v>2916</v>
      </c>
      <c r="BF26" s="1"/>
      <c r="BG26" s="1"/>
      <c r="BH26">
        <f>SUM(B26:BG26)</f>
        <v>34105</v>
      </c>
    </row>
    <row r="27" spans="1:60" x14ac:dyDescent="0.2">
      <c r="A27" s="1" t="s">
        <v>76</v>
      </c>
      <c r="B27" s="1">
        <f t="shared" ref="B27:BF27" si="5">B26/$BH$26</f>
        <v>1.2314909837267263E-2</v>
      </c>
      <c r="C27" s="1">
        <f t="shared" si="5"/>
        <v>0</v>
      </c>
      <c r="D27" s="1">
        <f t="shared" si="5"/>
        <v>2.0818061867761326E-3</v>
      </c>
      <c r="E27" s="1">
        <f t="shared" si="5"/>
        <v>0.29098372672628647</v>
      </c>
      <c r="F27" s="1">
        <f t="shared" si="5"/>
        <v>0</v>
      </c>
      <c r="G27" s="1">
        <f t="shared" si="5"/>
        <v>0</v>
      </c>
      <c r="H27" s="1">
        <f t="shared" si="5"/>
        <v>0</v>
      </c>
      <c r="I27" s="1">
        <f t="shared" si="5"/>
        <v>0</v>
      </c>
      <c r="J27" s="1">
        <f t="shared" si="5"/>
        <v>9.9692127254068317E-4</v>
      </c>
      <c r="K27" s="1">
        <f t="shared" si="5"/>
        <v>3.0494062454185602E-3</v>
      </c>
      <c r="L27" s="1">
        <f t="shared" si="5"/>
        <v>0</v>
      </c>
      <c r="M27" s="1">
        <f t="shared" si="5"/>
        <v>5.8642427796510773E-5</v>
      </c>
      <c r="N27" s="1">
        <f t="shared" si="5"/>
        <v>2.7444656208767043E-2</v>
      </c>
      <c r="O27" s="1">
        <f t="shared" si="5"/>
        <v>0</v>
      </c>
      <c r="P27" s="1">
        <f t="shared" si="5"/>
        <v>0</v>
      </c>
      <c r="Q27" s="1">
        <f t="shared" si="5"/>
        <v>4.9846063627034158E-4</v>
      </c>
      <c r="R27" s="1">
        <f t="shared" si="5"/>
        <v>0.3267262864682598</v>
      </c>
      <c r="S27" s="1">
        <f t="shared" si="5"/>
        <v>0</v>
      </c>
      <c r="T27" s="1">
        <f t="shared" si="5"/>
        <v>0</v>
      </c>
      <c r="U27" s="1">
        <f t="shared" si="5"/>
        <v>0</v>
      </c>
      <c r="V27" s="1">
        <f t="shared" si="5"/>
        <v>1.5334994868787567E-2</v>
      </c>
      <c r="W27" s="1">
        <f t="shared" si="5"/>
        <v>0</v>
      </c>
      <c r="X27" s="1">
        <f t="shared" si="5"/>
        <v>4.9846063627034158E-4</v>
      </c>
      <c r="Y27" s="1">
        <f t="shared" si="5"/>
        <v>0</v>
      </c>
      <c r="Z27" s="1">
        <f t="shared" si="5"/>
        <v>0.16874358598445977</v>
      </c>
      <c r="AA27" s="1">
        <f t="shared" si="5"/>
        <v>0</v>
      </c>
      <c r="AB27" s="1">
        <f t="shared" si="5"/>
        <v>0</v>
      </c>
      <c r="AC27" s="1">
        <f t="shared" si="5"/>
        <v>0</v>
      </c>
      <c r="AD27" s="1">
        <f t="shared" si="5"/>
        <v>0</v>
      </c>
      <c r="AE27" s="1">
        <f t="shared" si="5"/>
        <v>0</v>
      </c>
      <c r="AF27" s="1">
        <f t="shared" si="5"/>
        <v>0</v>
      </c>
      <c r="AG27" s="1">
        <f t="shared" si="5"/>
        <v>0</v>
      </c>
      <c r="AH27" s="1">
        <f t="shared" si="5"/>
        <v>0</v>
      </c>
      <c r="AI27" s="1">
        <f t="shared" si="5"/>
        <v>0</v>
      </c>
      <c r="AJ27" s="1">
        <f t="shared" si="5"/>
        <v>0</v>
      </c>
      <c r="AK27" s="1">
        <f t="shared" si="5"/>
        <v>0</v>
      </c>
      <c r="AL27" s="1">
        <f t="shared" si="5"/>
        <v>0</v>
      </c>
      <c r="AM27" s="1">
        <f t="shared" si="5"/>
        <v>0</v>
      </c>
      <c r="AN27" s="1">
        <f t="shared" si="5"/>
        <v>0</v>
      </c>
      <c r="AO27" s="1">
        <f t="shared" si="5"/>
        <v>0</v>
      </c>
      <c r="AP27" s="1">
        <f t="shared" si="5"/>
        <v>0</v>
      </c>
      <c r="AQ27" s="1">
        <f t="shared" si="5"/>
        <v>0</v>
      </c>
      <c r="AR27" s="1">
        <f t="shared" si="5"/>
        <v>0</v>
      </c>
      <c r="AS27" s="1">
        <f t="shared" si="5"/>
        <v>0</v>
      </c>
      <c r="AT27" s="1">
        <f t="shared" si="5"/>
        <v>0</v>
      </c>
      <c r="AU27" s="1">
        <f t="shared" si="5"/>
        <v>0</v>
      </c>
      <c r="AV27" s="1">
        <f t="shared" si="5"/>
        <v>4.8145433220935348E-2</v>
      </c>
      <c r="AW27" s="1">
        <f t="shared" si="5"/>
        <v>0</v>
      </c>
      <c r="AX27" s="1">
        <f t="shared" si="5"/>
        <v>0</v>
      </c>
      <c r="AY27" s="1">
        <f t="shared" si="5"/>
        <v>5.981527635244099E-3</v>
      </c>
      <c r="AZ27" s="1">
        <f t="shared" si="5"/>
        <v>1.1640521917607389E-2</v>
      </c>
      <c r="BA27" s="1">
        <f t="shared" si="5"/>
        <v>0</v>
      </c>
      <c r="BB27" s="1">
        <f t="shared" si="5"/>
        <v>0</v>
      </c>
      <c r="BC27" s="1">
        <f t="shared" si="5"/>
        <v>0</v>
      </c>
      <c r="BD27" s="1">
        <f t="shared" si="5"/>
        <v>0</v>
      </c>
      <c r="BE27" s="1">
        <f t="shared" si="5"/>
        <v>8.5500659727312717E-2</v>
      </c>
      <c r="BF27" s="1">
        <f t="shared" si="5"/>
        <v>0</v>
      </c>
      <c r="BG27" s="1">
        <f>BG26/$BH$26</f>
        <v>0</v>
      </c>
    </row>
    <row r="28" spans="1:60" hidden="1" x14ac:dyDescent="0.2">
      <c r="A28" s="1"/>
      <c r="B28" s="4"/>
      <c r="C28" s="4"/>
      <c r="D28" s="1"/>
      <c r="E28" s="4"/>
      <c r="F28" s="4"/>
      <c r="G28" s="4"/>
      <c r="H28" s="4"/>
      <c r="I28" s="4"/>
      <c r="J28" s="1"/>
      <c r="K28" s="4"/>
      <c r="L28" s="4"/>
      <c r="M28" s="1"/>
      <c r="N28" s="4"/>
      <c r="O28" s="4"/>
      <c r="P28" s="4"/>
      <c r="Q28" s="1"/>
      <c r="R28" s="4"/>
      <c r="S28" s="4"/>
      <c r="T28" s="4"/>
      <c r="U28" s="4"/>
      <c r="V28" s="1"/>
      <c r="W28" s="1"/>
      <c r="X28" s="4"/>
      <c r="Y28" s="4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4"/>
      <c r="AW28" s="4"/>
      <c r="AX28" s="4"/>
      <c r="AY28" s="1"/>
      <c r="AZ28" s="4"/>
      <c r="BA28" s="4"/>
      <c r="BB28" s="4"/>
      <c r="BC28" s="4"/>
      <c r="BD28" s="4"/>
      <c r="BE28" s="1"/>
      <c r="BF28" s="1"/>
      <c r="BG28" s="1"/>
    </row>
    <row r="29" spans="1:60" hidden="1" x14ac:dyDescent="0.2">
      <c r="A29" s="1"/>
      <c r="B29" s="4"/>
      <c r="C29" s="4"/>
      <c r="D29" s="1"/>
      <c r="E29" s="4"/>
      <c r="F29" s="4"/>
      <c r="G29" s="4"/>
      <c r="H29" s="4"/>
      <c r="I29" s="4"/>
      <c r="J29" s="1"/>
      <c r="K29" s="4"/>
      <c r="L29" s="4"/>
      <c r="M29" s="1"/>
      <c r="N29" s="4"/>
      <c r="O29" s="4"/>
      <c r="P29" s="4"/>
      <c r="Q29" s="1"/>
      <c r="R29" s="4"/>
      <c r="S29" s="4"/>
      <c r="T29" s="4"/>
      <c r="U29" s="4"/>
      <c r="V29" s="1"/>
      <c r="W29" s="1"/>
      <c r="X29" s="4"/>
      <c r="Y29" s="4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4"/>
      <c r="AW29" s="4"/>
      <c r="AX29" s="4"/>
      <c r="AY29" s="1"/>
      <c r="AZ29" s="4"/>
      <c r="BA29" s="4"/>
      <c r="BB29" s="4"/>
      <c r="BC29" s="4"/>
      <c r="BD29" s="4"/>
      <c r="BE29" s="1"/>
      <c r="BF29" s="1"/>
      <c r="BG29" s="1"/>
    </row>
    <row r="30" spans="1:60" hidden="1" x14ac:dyDescent="0.2">
      <c r="A30" s="1"/>
      <c r="B30" s="4"/>
      <c r="C30" s="4"/>
      <c r="D30" s="1"/>
      <c r="E30" s="4"/>
      <c r="F30" s="4"/>
      <c r="G30" s="4"/>
      <c r="H30" s="4"/>
      <c r="I30" s="4"/>
      <c r="J30" s="1"/>
      <c r="K30" s="4"/>
      <c r="L30" s="4"/>
      <c r="M30" s="1"/>
      <c r="N30" s="4"/>
      <c r="O30" s="4"/>
      <c r="P30" s="4"/>
      <c r="Q30" s="1"/>
      <c r="R30" s="4"/>
      <c r="S30" s="4"/>
      <c r="T30" s="4"/>
      <c r="U30" s="4"/>
      <c r="V30" s="1"/>
      <c r="W30" s="1"/>
      <c r="X30" s="4"/>
      <c r="Y30" s="4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4"/>
      <c r="AW30" s="4"/>
      <c r="AX30" s="4"/>
      <c r="AY30" s="1"/>
      <c r="AZ30" s="4"/>
      <c r="BA30" s="4"/>
      <c r="BB30" s="4"/>
      <c r="BC30" s="4"/>
      <c r="BD30" s="4"/>
      <c r="BE30" s="1"/>
      <c r="BF30" s="1"/>
      <c r="BG30" s="1"/>
    </row>
    <row r="31" spans="1:60" hidden="1" x14ac:dyDescent="0.2">
      <c r="A31" s="1" t="s">
        <v>80</v>
      </c>
      <c r="B31" s="4">
        <v>0</v>
      </c>
      <c r="C31" s="4">
        <v>9</v>
      </c>
      <c r="D31" s="1">
        <v>1</v>
      </c>
      <c r="E31" s="4">
        <v>0</v>
      </c>
      <c r="F31" s="4">
        <v>873</v>
      </c>
      <c r="G31" s="4">
        <v>0</v>
      </c>
      <c r="H31" s="4">
        <v>62</v>
      </c>
      <c r="I31" s="4">
        <v>0</v>
      </c>
      <c r="J31" s="1">
        <v>35</v>
      </c>
      <c r="K31" s="4">
        <v>2</v>
      </c>
      <c r="L31" s="4">
        <v>12</v>
      </c>
      <c r="M31" s="1">
        <v>2</v>
      </c>
      <c r="N31" s="4">
        <v>14</v>
      </c>
      <c r="O31" s="4">
        <v>13</v>
      </c>
      <c r="P31" s="4">
        <v>20</v>
      </c>
      <c r="Q31" s="1">
        <v>0</v>
      </c>
      <c r="R31" s="4">
        <v>7294</v>
      </c>
      <c r="S31" s="4">
        <v>1394</v>
      </c>
      <c r="T31" s="4">
        <v>51</v>
      </c>
      <c r="U31" s="4">
        <v>27</v>
      </c>
      <c r="V31" s="1">
        <v>38</v>
      </c>
      <c r="W31" s="1">
        <v>2</v>
      </c>
      <c r="X31" s="4">
        <v>1</v>
      </c>
      <c r="Y31" s="4">
        <v>19</v>
      </c>
      <c r="Z31" s="1">
        <v>0</v>
      </c>
      <c r="AA31" s="1">
        <v>0</v>
      </c>
      <c r="AB31" s="1">
        <v>0</v>
      </c>
      <c r="AC31" s="1">
        <v>151</v>
      </c>
      <c r="AD31" s="1">
        <v>0</v>
      </c>
      <c r="AE31" s="1">
        <v>11</v>
      </c>
      <c r="AF31" s="1">
        <v>799</v>
      </c>
      <c r="AG31" s="1">
        <v>0</v>
      </c>
      <c r="AH31" s="1">
        <v>3</v>
      </c>
      <c r="AI31" s="1">
        <v>0</v>
      </c>
      <c r="AJ31" s="1">
        <v>0</v>
      </c>
      <c r="AK31" s="1">
        <v>0</v>
      </c>
      <c r="AL31" s="1">
        <v>1</v>
      </c>
      <c r="AM31" s="1">
        <v>68</v>
      </c>
      <c r="AN31" s="1">
        <v>0</v>
      </c>
      <c r="AO31" s="1">
        <v>0</v>
      </c>
      <c r="AP31" s="1">
        <v>0</v>
      </c>
      <c r="AQ31" s="1">
        <v>1</v>
      </c>
      <c r="AR31" s="1">
        <v>0</v>
      </c>
      <c r="AS31" s="1">
        <v>0</v>
      </c>
      <c r="AT31" s="1">
        <v>0</v>
      </c>
      <c r="AU31" s="1">
        <v>2</v>
      </c>
      <c r="AV31" s="4">
        <v>0</v>
      </c>
      <c r="AW31" s="4">
        <v>30</v>
      </c>
      <c r="AX31" s="4">
        <v>30</v>
      </c>
      <c r="AY31" s="1">
        <v>14</v>
      </c>
      <c r="AZ31" s="4">
        <v>0</v>
      </c>
      <c r="BA31" s="4">
        <v>6</v>
      </c>
      <c r="BB31" s="4">
        <v>26</v>
      </c>
      <c r="BC31" s="4">
        <v>4</v>
      </c>
      <c r="BD31" s="4">
        <v>19</v>
      </c>
      <c r="BE31" s="1">
        <v>0</v>
      </c>
      <c r="BF31" s="1">
        <v>21</v>
      </c>
      <c r="BG31" s="1">
        <v>373</v>
      </c>
    </row>
    <row r="32" spans="1:60" hidden="1" x14ac:dyDescent="0.2">
      <c r="A32" s="1" t="s">
        <v>80</v>
      </c>
      <c r="B32" s="4">
        <v>2</v>
      </c>
      <c r="C32" s="4">
        <v>3</v>
      </c>
      <c r="D32" s="1">
        <v>0</v>
      </c>
      <c r="E32" s="4">
        <v>0</v>
      </c>
      <c r="F32" s="4">
        <v>567</v>
      </c>
      <c r="G32" s="4">
        <v>0</v>
      </c>
      <c r="H32" s="4">
        <v>1659</v>
      </c>
      <c r="I32" s="4">
        <v>1</v>
      </c>
      <c r="J32" s="1">
        <v>17</v>
      </c>
      <c r="K32" s="4">
        <v>5</v>
      </c>
      <c r="L32" s="4">
        <v>5</v>
      </c>
      <c r="M32" s="1">
        <v>0</v>
      </c>
      <c r="N32" s="4">
        <v>0</v>
      </c>
      <c r="O32" s="4">
        <v>4</v>
      </c>
      <c r="P32" s="4">
        <v>1</v>
      </c>
      <c r="Q32" s="1">
        <v>0</v>
      </c>
      <c r="R32" s="4">
        <v>5842</v>
      </c>
      <c r="S32" s="4">
        <v>672</v>
      </c>
      <c r="T32" s="4">
        <v>23</v>
      </c>
      <c r="U32" s="4">
        <v>91</v>
      </c>
      <c r="V32" s="1">
        <v>15</v>
      </c>
      <c r="W32" s="1">
        <v>1</v>
      </c>
      <c r="X32" s="4">
        <v>0</v>
      </c>
      <c r="Y32" s="4">
        <v>3</v>
      </c>
      <c r="Z32" s="1">
        <v>0</v>
      </c>
      <c r="AA32" s="1">
        <v>0</v>
      </c>
      <c r="AB32" s="1">
        <v>0</v>
      </c>
      <c r="AC32" s="1">
        <v>1387</v>
      </c>
      <c r="AD32" s="1">
        <v>1</v>
      </c>
      <c r="AE32" s="1">
        <v>4</v>
      </c>
      <c r="AF32" s="1">
        <v>178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664</v>
      </c>
      <c r="AN32" s="1">
        <v>0</v>
      </c>
      <c r="AO32" s="1">
        <v>0</v>
      </c>
      <c r="AP32" s="1">
        <v>4</v>
      </c>
      <c r="AQ32" s="1">
        <v>2</v>
      </c>
      <c r="AR32" s="1">
        <v>0</v>
      </c>
      <c r="AS32" s="1">
        <v>0</v>
      </c>
      <c r="AT32" s="1">
        <v>0</v>
      </c>
      <c r="AU32" s="1">
        <v>2</v>
      </c>
      <c r="AV32" s="4">
        <v>0</v>
      </c>
      <c r="AW32" s="4">
        <v>58</v>
      </c>
      <c r="AX32" s="4">
        <v>15</v>
      </c>
      <c r="AY32" s="1">
        <v>4</v>
      </c>
      <c r="AZ32" s="4">
        <v>0</v>
      </c>
      <c r="BA32" s="4">
        <v>2</v>
      </c>
      <c r="BB32" s="4">
        <v>12</v>
      </c>
      <c r="BC32" s="4">
        <v>0</v>
      </c>
      <c r="BD32" s="4">
        <v>8</v>
      </c>
      <c r="BE32" s="1">
        <v>0</v>
      </c>
      <c r="BF32" s="1">
        <v>0</v>
      </c>
      <c r="BG32" s="1">
        <v>182</v>
      </c>
    </row>
    <row r="33" spans="1:60" hidden="1" x14ac:dyDescent="0.2">
      <c r="A33" s="1" t="s">
        <v>80</v>
      </c>
      <c r="B33" s="4">
        <v>6</v>
      </c>
      <c r="C33" s="4">
        <v>0</v>
      </c>
      <c r="D33" s="1">
        <v>0</v>
      </c>
      <c r="E33" s="4">
        <v>30</v>
      </c>
      <c r="F33" s="4">
        <v>270</v>
      </c>
      <c r="G33" s="4">
        <v>77</v>
      </c>
      <c r="H33" s="4">
        <v>3365</v>
      </c>
      <c r="I33" s="4">
        <v>236</v>
      </c>
      <c r="J33" s="1">
        <v>5</v>
      </c>
      <c r="K33" s="4">
        <v>2</v>
      </c>
      <c r="L33" s="4">
        <v>3</v>
      </c>
      <c r="M33" s="1">
        <v>0</v>
      </c>
      <c r="N33" s="4">
        <v>0</v>
      </c>
      <c r="O33" s="4">
        <v>0</v>
      </c>
      <c r="P33" s="4">
        <v>1</v>
      </c>
      <c r="Q33" s="1">
        <v>0</v>
      </c>
      <c r="R33" s="4">
        <v>669</v>
      </c>
      <c r="S33" s="4">
        <v>456</v>
      </c>
      <c r="T33" s="4">
        <v>103</v>
      </c>
      <c r="U33" s="4">
        <v>1</v>
      </c>
      <c r="V33" s="1">
        <v>21</v>
      </c>
      <c r="W33" s="1">
        <v>0</v>
      </c>
      <c r="X33" s="4">
        <v>0</v>
      </c>
      <c r="Y33" s="4">
        <v>0</v>
      </c>
      <c r="Z33" s="1">
        <v>0</v>
      </c>
      <c r="AA33" s="1">
        <v>1</v>
      </c>
      <c r="AB33" s="1">
        <v>1</v>
      </c>
      <c r="AC33" s="1">
        <v>966</v>
      </c>
      <c r="AD33" s="1">
        <v>6</v>
      </c>
      <c r="AE33" s="1">
        <v>3</v>
      </c>
      <c r="AF33" s="1">
        <v>16</v>
      </c>
      <c r="AG33" s="1">
        <v>0</v>
      </c>
      <c r="AH33" s="1">
        <v>0</v>
      </c>
      <c r="AI33" s="1">
        <v>4</v>
      </c>
      <c r="AJ33" s="1">
        <v>0</v>
      </c>
      <c r="AK33" s="1">
        <v>0</v>
      </c>
      <c r="AL33" s="1">
        <v>0</v>
      </c>
      <c r="AM33" s="1">
        <v>4536</v>
      </c>
      <c r="AN33" s="1">
        <v>2</v>
      </c>
      <c r="AO33" s="1">
        <v>4</v>
      </c>
      <c r="AP33" s="1">
        <v>117</v>
      </c>
      <c r="AQ33" s="1">
        <v>0</v>
      </c>
      <c r="AR33" s="1">
        <v>1</v>
      </c>
      <c r="AS33" s="1">
        <v>0</v>
      </c>
      <c r="AT33" s="1">
        <v>0</v>
      </c>
      <c r="AU33" s="1">
        <v>325</v>
      </c>
      <c r="AV33" s="4">
        <v>0</v>
      </c>
      <c r="AW33" s="4">
        <v>2</v>
      </c>
      <c r="AX33" s="4">
        <v>25</v>
      </c>
      <c r="AY33" s="1">
        <v>0</v>
      </c>
      <c r="AZ33" s="4">
        <v>9</v>
      </c>
      <c r="BA33" s="4">
        <v>0</v>
      </c>
      <c r="BB33" s="4">
        <v>1</v>
      </c>
      <c r="BC33" s="4">
        <v>2</v>
      </c>
      <c r="BD33" s="4">
        <v>1</v>
      </c>
      <c r="BE33" s="1">
        <v>1</v>
      </c>
      <c r="BF33" s="1">
        <v>0</v>
      </c>
      <c r="BG33" s="1">
        <v>187</v>
      </c>
    </row>
    <row r="34" spans="1:60" hidden="1" x14ac:dyDescent="0.2">
      <c r="A34" s="1" t="s">
        <v>80</v>
      </c>
      <c r="B34" s="4">
        <v>1</v>
      </c>
      <c r="C34" s="4">
        <v>55</v>
      </c>
      <c r="D34" s="1">
        <v>18</v>
      </c>
      <c r="E34" s="4">
        <v>1</v>
      </c>
      <c r="F34" s="4">
        <v>1579</v>
      </c>
      <c r="G34" s="4">
        <v>0</v>
      </c>
      <c r="H34" s="4">
        <v>222</v>
      </c>
      <c r="I34" s="4">
        <v>2</v>
      </c>
      <c r="J34" s="1">
        <v>22</v>
      </c>
      <c r="K34" s="4">
        <v>5</v>
      </c>
      <c r="L34" s="4">
        <v>4</v>
      </c>
      <c r="M34" s="1">
        <v>0</v>
      </c>
      <c r="N34" s="4">
        <v>18</v>
      </c>
      <c r="O34" s="4">
        <v>22</v>
      </c>
      <c r="P34" s="4">
        <v>14</v>
      </c>
      <c r="Q34" s="1">
        <v>0</v>
      </c>
      <c r="R34" s="4">
        <v>4236</v>
      </c>
      <c r="S34" s="4">
        <v>1775</v>
      </c>
      <c r="T34" s="4">
        <v>137</v>
      </c>
      <c r="U34" s="4">
        <v>17</v>
      </c>
      <c r="V34" s="1">
        <v>37</v>
      </c>
      <c r="W34" s="1">
        <v>0</v>
      </c>
      <c r="X34" s="4">
        <v>0</v>
      </c>
      <c r="Y34" s="4">
        <v>10</v>
      </c>
      <c r="Z34" s="1">
        <v>0</v>
      </c>
      <c r="AA34" s="1">
        <v>0</v>
      </c>
      <c r="AB34" s="1">
        <v>0</v>
      </c>
      <c r="AC34" s="1">
        <v>27</v>
      </c>
      <c r="AD34" s="1">
        <v>0</v>
      </c>
      <c r="AE34" s="1">
        <v>9</v>
      </c>
      <c r="AF34" s="1">
        <v>843</v>
      </c>
      <c r="AG34" s="1">
        <v>1</v>
      </c>
      <c r="AH34" s="1">
        <v>1</v>
      </c>
      <c r="AI34" s="1">
        <v>1</v>
      </c>
      <c r="AJ34" s="1">
        <v>0</v>
      </c>
      <c r="AK34" s="1">
        <v>0</v>
      </c>
      <c r="AL34" s="1">
        <v>0</v>
      </c>
      <c r="AM34" s="1">
        <v>1510</v>
      </c>
      <c r="AN34" s="1">
        <v>0</v>
      </c>
      <c r="AO34" s="1">
        <v>0</v>
      </c>
      <c r="AP34" s="1">
        <v>7</v>
      </c>
      <c r="AQ34" s="1">
        <v>0</v>
      </c>
      <c r="AR34" s="1">
        <v>0</v>
      </c>
      <c r="AS34" s="1">
        <v>0</v>
      </c>
      <c r="AT34" s="1">
        <v>0</v>
      </c>
      <c r="AU34" s="1">
        <v>2</v>
      </c>
      <c r="AV34" s="4">
        <v>0</v>
      </c>
      <c r="AW34" s="4">
        <v>45</v>
      </c>
      <c r="AX34" s="4">
        <v>138</v>
      </c>
      <c r="AY34" s="1">
        <v>97</v>
      </c>
      <c r="AZ34" s="4">
        <v>3</v>
      </c>
      <c r="BA34" s="4">
        <v>23</v>
      </c>
      <c r="BB34" s="4">
        <v>18</v>
      </c>
      <c r="BC34" s="4">
        <v>4</v>
      </c>
      <c r="BD34" s="4">
        <v>57</v>
      </c>
      <c r="BE34" s="1">
        <v>0</v>
      </c>
      <c r="BF34" s="1">
        <v>7</v>
      </c>
      <c r="BG34" s="1">
        <v>443</v>
      </c>
    </row>
    <row r="35" spans="1:60" hidden="1" x14ac:dyDescent="0.2">
      <c r="A35" s="1" t="s">
        <v>80</v>
      </c>
      <c r="B35" s="4">
        <v>1</v>
      </c>
      <c r="C35" s="4">
        <v>9</v>
      </c>
      <c r="D35" s="1">
        <v>4</v>
      </c>
      <c r="E35" s="4">
        <v>9</v>
      </c>
      <c r="F35" s="4">
        <v>1400</v>
      </c>
      <c r="G35" s="4">
        <v>5</v>
      </c>
      <c r="H35" s="4">
        <v>1311</v>
      </c>
      <c r="I35" s="4">
        <v>22</v>
      </c>
      <c r="J35" s="1">
        <v>28</v>
      </c>
      <c r="K35" s="4">
        <v>1</v>
      </c>
      <c r="L35" s="4">
        <v>10</v>
      </c>
      <c r="M35" s="1">
        <v>0</v>
      </c>
      <c r="N35" s="4">
        <v>18</v>
      </c>
      <c r="O35" s="4">
        <v>3</v>
      </c>
      <c r="P35" s="4">
        <v>17</v>
      </c>
      <c r="Q35" s="1">
        <v>1</v>
      </c>
      <c r="R35" s="4">
        <v>3083</v>
      </c>
      <c r="S35" s="4">
        <v>1861</v>
      </c>
      <c r="T35" s="4">
        <v>70</v>
      </c>
      <c r="U35" s="4">
        <v>1</v>
      </c>
      <c r="V35" s="1">
        <v>62</v>
      </c>
      <c r="W35" s="1">
        <v>0</v>
      </c>
      <c r="X35" s="4">
        <v>0</v>
      </c>
      <c r="Y35" s="4">
        <v>5</v>
      </c>
      <c r="Z35" s="1">
        <v>1</v>
      </c>
      <c r="AA35" s="1">
        <v>0</v>
      </c>
      <c r="AB35" s="1">
        <v>0</v>
      </c>
      <c r="AC35" s="1">
        <v>82</v>
      </c>
      <c r="AD35" s="1">
        <v>0</v>
      </c>
      <c r="AE35" s="1">
        <v>5</v>
      </c>
      <c r="AF35" s="1">
        <v>156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2493</v>
      </c>
      <c r="AN35" s="1">
        <v>1</v>
      </c>
      <c r="AO35" s="1">
        <v>1</v>
      </c>
      <c r="AP35" s="1">
        <v>31</v>
      </c>
      <c r="AQ35" s="1">
        <v>0</v>
      </c>
      <c r="AR35" s="1">
        <v>0</v>
      </c>
      <c r="AS35" s="1">
        <v>0</v>
      </c>
      <c r="AT35" s="1">
        <v>1</v>
      </c>
      <c r="AU35" s="1">
        <v>3</v>
      </c>
      <c r="AV35" s="4">
        <v>0</v>
      </c>
      <c r="AW35" s="4">
        <v>48</v>
      </c>
      <c r="AX35" s="4">
        <v>83</v>
      </c>
      <c r="AY35" s="1">
        <v>33</v>
      </c>
      <c r="AZ35" s="4">
        <v>4</v>
      </c>
      <c r="BA35" s="4">
        <v>70</v>
      </c>
      <c r="BB35" s="4">
        <v>22</v>
      </c>
      <c r="BC35" s="4">
        <v>5</v>
      </c>
      <c r="BD35" s="4">
        <v>41</v>
      </c>
      <c r="BE35" s="1">
        <v>0</v>
      </c>
      <c r="BF35" s="1">
        <v>11</v>
      </c>
      <c r="BG35" s="1">
        <v>420</v>
      </c>
    </row>
    <row r="36" spans="1:60" hidden="1" x14ac:dyDescent="0.2">
      <c r="A36" s="1" t="s">
        <v>80</v>
      </c>
      <c r="B36" s="4">
        <v>0</v>
      </c>
      <c r="C36" s="4">
        <v>49</v>
      </c>
      <c r="D36" s="1">
        <v>10</v>
      </c>
      <c r="E36" s="4">
        <v>1</v>
      </c>
      <c r="F36" s="4">
        <v>3413</v>
      </c>
      <c r="G36" s="4">
        <v>1</v>
      </c>
      <c r="H36" s="4">
        <v>132</v>
      </c>
      <c r="I36" s="4">
        <v>4</v>
      </c>
      <c r="J36" s="1">
        <v>16</v>
      </c>
      <c r="K36" s="4">
        <v>7</v>
      </c>
      <c r="L36" s="4">
        <v>49</v>
      </c>
      <c r="M36" s="1">
        <v>0</v>
      </c>
      <c r="N36" s="4">
        <v>29</v>
      </c>
      <c r="O36" s="4">
        <v>28</v>
      </c>
      <c r="P36" s="4">
        <v>16</v>
      </c>
      <c r="Q36" s="1">
        <v>0</v>
      </c>
      <c r="R36" s="4">
        <v>746</v>
      </c>
      <c r="S36" s="4">
        <v>3422</v>
      </c>
      <c r="T36" s="4">
        <v>325</v>
      </c>
      <c r="U36" s="4">
        <v>22</v>
      </c>
      <c r="V36" s="1">
        <v>72</v>
      </c>
      <c r="W36" s="1">
        <v>2</v>
      </c>
      <c r="X36" s="4">
        <v>0</v>
      </c>
      <c r="Y36" s="4">
        <v>3</v>
      </c>
      <c r="Z36" s="1">
        <v>0</v>
      </c>
      <c r="AA36" s="1">
        <v>0</v>
      </c>
      <c r="AB36" s="1">
        <v>0</v>
      </c>
      <c r="AC36" s="1">
        <v>51</v>
      </c>
      <c r="AD36" s="1">
        <v>0</v>
      </c>
      <c r="AE36" s="1">
        <v>28</v>
      </c>
      <c r="AF36" s="1">
        <v>67</v>
      </c>
      <c r="AG36" s="1">
        <v>0</v>
      </c>
      <c r="AH36" s="1">
        <v>1</v>
      </c>
      <c r="AI36" s="1">
        <v>4</v>
      </c>
      <c r="AJ36" s="1">
        <v>0</v>
      </c>
      <c r="AK36" s="1">
        <v>0</v>
      </c>
      <c r="AL36" s="1">
        <v>0</v>
      </c>
      <c r="AM36" s="1">
        <v>916</v>
      </c>
      <c r="AN36" s="1">
        <v>0</v>
      </c>
      <c r="AO36" s="1">
        <v>0</v>
      </c>
      <c r="AP36" s="1">
        <v>1</v>
      </c>
      <c r="AQ36" s="1">
        <v>0</v>
      </c>
      <c r="AR36" s="1">
        <v>1</v>
      </c>
      <c r="AS36" s="1">
        <v>0</v>
      </c>
      <c r="AT36" s="1">
        <v>0</v>
      </c>
      <c r="AU36" s="1">
        <v>0</v>
      </c>
      <c r="AV36" s="4">
        <v>0</v>
      </c>
      <c r="AW36" s="4">
        <v>836</v>
      </c>
      <c r="AX36" s="4">
        <v>322</v>
      </c>
      <c r="AY36" s="1">
        <v>40</v>
      </c>
      <c r="AZ36" s="4">
        <v>3</v>
      </c>
      <c r="BA36" s="4">
        <v>5</v>
      </c>
      <c r="BB36" s="4">
        <v>15</v>
      </c>
      <c r="BC36" s="4">
        <v>13</v>
      </c>
      <c r="BD36" s="4">
        <v>148</v>
      </c>
      <c r="BE36" s="1">
        <v>0</v>
      </c>
      <c r="BF36" s="1">
        <v>3</v>
      </c>
      <c r="BG36" s="1">
        <v>578</v>
      </c>
    </row>
    <row r="37" spans="1:60" hidden="1" x14ac:dyDescent="0.2">
      <c r="A37" s="1" t="s">
        <v>80</v>
      </c>
      <c r="B37" s="4">
        <v>2</v>
      </c>
      <c r="C37" s="4">
        <v>19</v>
      </c>
      <c r="D37" s="1">
        <v>8</v>
      </c>
      <c r="E37" s="4">
        <v>0</v>
      </c>
      <c r="F37" s="4">
        <v>2104</v>
      </c>
      <c r="G37" s="4">
        <v>0</v>
      </c>
      <c r="H37" s="4">
        <v>81</v>
      </c>
      <c r="I37" s="4">
        <v>1</v>
      </c>
      <c r="J37" s="1">
        <v>19</v>
      </c>
      <c r="K37" s="4">
        <v>3</v>
      </c>
      <c r="L37" s="4">
        <v>23</v>
      </c>
      <c r="M37" s="1">
        <v>0</v>
      </c>
      <c r="N37" s="4">
        <v>17</v>
      </c>
      <c r="O37" s="4">
        <v>13</v>
      </c>
      <c r="P37" s="4">
        <v>10</v>
      </c>
      <c r="Q37" s="1">
        <v>7</v>
      </c>
      <c r="R37" s="4">
        <v>1224</v>
      </c>
      <c r="S37" s="4">
        <v>2278</v>
      </c>
      <c r="T37" s="4">
        <v>226</v>
      </c>
      <c r="U37" s="4">
        <v>3</v>
      </c>
      <c r="V37" s="1">
        <v>107</v>
      </c>
      <c r="W37" s="1">
        <v>5</v>
      </c>
      <c r="X37" s="4">
        <v>0</v>
      </c>
      <c r="Y37" s="4">
        <v>4</v>
      </c>
      <c r="Z37" s="1">
        <v>0</v>
      </c>
      <c r="AA37" s="1">
        <v>0</v>
      </c>
      <c r="AB37" s="1">
        <v>0</v>
      </c>
      <c r="AC37" s="1">
        <v>45</v>
      </c>
      <c r="AD37" s="1">
        <v>0</v>
      </c>
      <c r="AE37" s="1">
        <v>16</v>
      </c>
      <c r="AF37" s="1">
        <v>369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3445</v>
      </c>
      <c r="AN37" s="1">
        <v>13</v>
      </c>
      <c r="AO37" s="1">
        <v>0</v>
      </c>
      <c r="AP37" s="1">
        <v>0</v>
      </c>
      <c r="AQ37" s="1">
        <v>1</v>
      </c>
      <c r="AR37" s="1">
        <v>0</v>
      </c>
      <c r="AS37" s="1">
        <v>0</v>
      </c>
      <c r="AT37" s="1">
        <v>0</v>
      </c>
      <c r="AU37" s="1">
        <v>0</v>
      </c>
      <c r="AV37" s="4">
        <v>0</v>
      </c>
      <c r="AW37" s="4">
        <v>62</v>
      </c>
      <c r="AX37" s="4">
        <v>268</v>
      </c>
      <c r="AY37" s="1">
        <v>6</v>
      </c>
      <c r="AZ37" s="4">
        <v>3</v>
      </c>
      <c r="BA37" s="4">
        <v>13</v>
      </c>
      <c r="BB37" s="4">
        <v>13</v>
      </c>
      <c r="BC37" s="4">
        <v>18</v>
      </c>
      <c r="BD37" s="4">
        <v>65</v>
      </c>
      <c r="BE37" s="1">
        <v>0</v>
      </c>
      <c r="BF37" s="1">
        <v>0</v>
      </c>
      <c r="BG37" s="1">
        <v>913</v>
      </c>
    </row>
    <row r="38" spans="1:60" s="7" customFormat="1" hidden="1" x14ac:dyDescent="0.2">
      <c r="A38" s="6" t="s">
        <v>85</v>
      </c>
      <c r="B38" s="6">
        <f>SUM(B31:B37)</f>
        <v>12</v>
      </c>
      <c r="C38" s="6">
        <f t="shared" ref="C38:BG38" si="6">SUM(C31:C37)</f>
        <v>144</v>
      </c>
      <c r="D38" s="6">
        <f t="shared" si="6"/>
        <v>41</v>
      </c>
      <c r="E38" s="6">
        <f t="shared" si="6"/>
        <v>41</v>
      </c>
      <c r="F38" s="6">
        <f t="shared" si="6"/>
        <v>10206</v>
      </c>
      <c r="G38" s="6">
        <f t="shared" si="6"/>
        <v>83</v>
      </c>
      <c r="H38" s="6">
        <f t="shared" si="6"/>
        <v>6832</v>
      </c>
      <c r="I38" s="6">
        <f t="shared" si="6"/>
        <v>266</v>
      </c>
      <c r="J38" s="6">
        <f t="shared" si="6"/>
        <v>142</v>
      </c>
      <c r="K38" s="6">
        <f t="shared" si="6"/>
        <v>25</v>
      </c>
      <c r="L38" s="6">
        <f t="shared" si="6"/>
        <v>106</v>
      </c>
      <c r="M38" s="6">
        <f t="shared" si="6"/>
        <v>2</v>
      </c>
      <c r="N38" s="6">
        <f t="shared" si="6"/>
        <v>96</v>
      </c>
      <c r="O38" s="6">
        <f t="shared" si="6"/>
        <v>83</v>
      </c>
      <c r="P38" s="6">
        <f t="shared" si="6"/>
        <v>79</v>
      </c>
      <c r="Q38" s="6">
        <f t="shared" si="6"/>
        <v>8</v>
      </c>
      <c r="R38" s="6">
        <f t="shared" si="6"/>
        <v>23094</v>
      </c>
      <c r="S38" s="6">
        <f t="shared" si="6"/>
        <v>11858</v>
      </c>
      <c r="T38" s="6">
        <f t="shared" si="6"/>
        <v>935</v>
      </c>
      <c r="U38" s="6">
        <f t="shared" si="6"/>
        <v>162</v>
      </c>
      <c r="V38" s="6">
        <f t="shared" si="6"/>
        <v>352</v>
      </c>
      <c r="W38" s="6">
        <f t="shared" si="6"/>
        <v>10</v>
      </c>
      <c r="X38" s="6">
        <f t="shared" si="6"/>
        <v>1</v>
      </c>
      <c r="Y38" s="6">
        <f t="shared" si="6"/>
        <v>44</v>
      </c>
      <c r="Z38" s="6">
        <f t="shared" si="6"/>
        <v>1</v>
      </c>
      <c r="AA38" s="6">
        <f t="shared" si="6"/>
        <v>1</v>
      </c>
      <c r="AB38" s="6">
        <f t="shared" si="6"/>
        <v>1</v>
      </c>
      <c r="AC38" s="6">
        <f t="shared" si="6"/>
        <v>2709</v>
      </c>
      <c r="AD38" s="6">
        <f t="shared" si="6"/>
        <v>7</v>
      </c>
      <c r="AE38" s="6">
        <f t="shared" si="6"/>
        <v>76</v>
      </c>
      <c r="AF38" s="6">
        <f t="shared" si="6"/>
        <v>2428</v>
      </c>
      <c r="AG38" s="6">
        <f t="shared" si="6"/>
        <v>1</v>
      </c>
      <c r="AH38" s="6">
        <f t="shared" si="6"/>
        <v>5</v>
      </c>
      <c r="AI38" s="6">
        <f t="shared" si="6"/>
        <v>10</v>
      </c>
      <c r="AJ38" s="6">
        <f t="shared" si="6"/>
        <v>0</v>
      </c>
      <c r="AK38" s="6">
        <f t="shared" si="6"/>
        <v>0</v>
      </c>
      <c r="AL38" s="6">
        <f t="shared" si="6"/>
        <v>1</v>
      </c>
      <c r="AM38" s="6">
        <f t="shared" si="6"/>
        <v>13632</v>
      </c>
      <c r="AN38" s="6">
        <f t="shared" si="6"/>
        <v>16</v>
      </c>
      <c r="AO38" s="6">
        <f t="shared" si="6"/>
        <v>5</v>
      </c>
      <c r="AP38" s="6">
        <f t="shared" si="6"/>
        <v>160</v>
      </c>
      <c r="AQ38" s="6">
        <f t="shared" si="6"/>
        <v>4</v>
      </c>
      <c r="AR38" s="6">
        <f t="shared" si="6"/>
        <v>2</v>
      </c>
      <c r="AS38" s="6">
        <f t="shared" si="6"/>
        <v>0</v>
      </c>
      <c r="AT38" s="6">
        <f t="shared" si="6"/>
        <v>1</v>
      </c>
      <c r="AU38" s="6">
        <f t="shared" si="6"/>
        <v>334</v>
      </c>
      <c r="AV38" s="6">
        <f t="shared" si="6"/>
        <v>0</v>
      </c>
      <c r="AW38" s="6">
        <f t="shared" si="6"/>
        <v>1081</v>
      </c>
      <c r="AX38" s="6">
        <f t="shared" si="6"/>
        <v>881</v>
      </c>
      <c r="AY38" s="6">
        <f t="shared" si="6"/>
        <v>194</v>
      </c>
      <c r="AZ38" s="6">
        <f t="shared" si="6"/>
        <v>22</v>
      </c>
      <c r="BA38" s="6">
        <f t="shared" si="6"/>
        <v>119</v>
      </c>
      <c r="BB38" s="6">
        <f t="shared" si="6"/>
        <v>107</v>
      </c>
      <c r="BC38" s="6">
        <f t="shared" si="6"/>
        <v>46</v>
      </c>
      <c r="BD38" s="6">
        <f t="shared" si="6"/>
        <v>339</v>
      </c>
      <c r="BE38" s="6">
        <f t="shared" si="6"/>
        <v>1</v>
      </c>
      <c r="BF38" s="6">
        <f t="shared" si="6"/>
        <v>42</v>
      </c>
      <c r="BG38" s="6">
        <f t="shared" si="6"/>
        <v>3096</v>
      </c>
    </row>
    <row r="39" spans="1:60" hidden="1" x14ac:dyDescent="0.2">
      <c r="A39" s="1" t="s">
        <v>84</v>
      </c>
      <c r="B39" s="4">
        <f>SUM(B38:C38)</f>
        <v>156</v>
      </c>
      <c r="C39" s="4"/>
      <c r="D39" s="1">
        <f>SUM(D38)</f>
        <v>41</v>
      </c>
      <c r="E39" s="4">
        <f>SUM(E38:I38)</f>
        <v>17428</v>
      </c>
      <c r="F39" s="4"/>
      <c r="G39" s="4"/>
      <c r="H39" s="4"/>
      <c r="I39" s="4"/>
      <c r="J39" s="1">
        <f>SUM(J38)</f>
        <v>142</v>
      </c>
      <c r="K39" s="4">
        <f>SUM(K38:L38)</f>
        <v>131</v>
      </c>
      <c r="L39" s="4"/>
      <c r="M39" s="1">
        <f>SUM(M38)</f>
        <v>2</v>
      </c>
      <c r="N39" s="4">
        <f>SUM(N38:P38)</f>
        <v>258</v>
      </c>
      <c r="O39" s="4"/>
      <c r="P39" s="4"/>
      <c r="Q39" s="1">
        <f>SUM(Q38)</f>
        <v>8</v>
      </c>
      <c r="R39" s="4">
        <f>SUM(R38:U38)</f>
        <v>36049</v>
      </c>
      <c r="S39" s="4"/>
      <c r="T39" s="4"/>
      <c r="U39" s="4"/>
      <c r="V39" s="1">
        <f>SUM(V38:W38)</f>
        <v>362</v>
      </c>
      <c r="W39" s="1"/>
      <c r="X39" s="4">
        <f>SUM(X38:Y38)</f>
        <v>45</v>
      </c>
      <c r="Y39" s="4"/>
      <c r="Z39" s="1">
        <f>SUM(Z38:AU38)</f>
        <v>19394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4">
        <f>SUM(AV38:AX38)</f>
        <v>1962</v>
      </c>
      <c r="AW39" s="4"/>
      <c r="AX39" s="4"/>
      <c r="AY39" s="1">
        <f>SUM(AY38)</f>
        <v>194</v>
      </c>
      <c r="AZ39" s="4">
        <f>SUM(AZ38:BD38)</f>
        <v>633</v>
      </c>
      <c r="BA39" s="4"/>
      <c r="BB39" s="4"/>
      <c r="BC39" s="4"/>
      <c r="BD39" s="4"/>
      <c r="BE39" s="1">
        <f>SUM(BE38:BG38)</f>
        <v>3139</v>
      </c>
      <c r="BF39" s="1"/>
      <c r="BG39" s="1"/>
      <c r="BH39">
        <f>SUM(B39:BG39)</f>
        <v>79944</v>
      </c>
    </row>
    <row r="40" spans="1:60" x14ac:dyDescent="0.2">
      <c r="A40" s="1" t="s">
        <v>80</v>
      </c>
      <c r="B40" s="1">
        <f t="shared" ref="B40:BF40" si="7">B39/$BH$39</f>
        <v>1.9513659561693185E-3</v>
      </c>
      <c r="C40" s="1">
        <f t="shared" si="7"/>
        <v>0</v>
      </c>
      <c r="D40" s="1">
        <f t="shared" si="7"/>
        <v>5.1285900130091061E-4</v>
      </c>
      <c r="E40" s="1">
        <f t="shared" si="7"/>
        <v>0.2180026018212749</v>
      </c>
      <c r="F40" s="1">
        <f t="shared" si="7"/>
        <v>0</v>
      </c>
      <c r="G40" s="1">
        <f t="shared" si="7"/>
        <v>0</v>
      </c>
      <c r="H40" s="1">
        <f t="shared" si="7"/>
        <v>0</v>
      </c>
      <c r="I40" s="1">
        <f t="shared" si="7"/>
        <v>0</v>
      </c>
      <c r="J40" s="1">
        <f t="shared" si="7"/>
        <v>1.7762433703592516E-3</v>
      </c>
      <c r="K40" s="1">
        <f t="shared" si="7"/>
        <v>1.638647052937056E-3</v>
      </c>
      <c r="L40" s="1">
        <f t="shared" si="7"/>
        <v>0</v>
      </c>
      <c r="M40" s="1">
        <f t="shared" si="7"/>
        <v>2.5017512258581007E-5</v>
      </c>
      <c r="N40" s="1">
        <f t="shared" si="7"/>
        <v>3.2272590813569499E-3</v>
      </c>
      <c r="O40" s="1">
        <f t="shared" si="7"/>
        <v>0</v>
      </c>
      <c r="P40" s="1">
        <f t="shared" si="7"/>
        <v>0</v>
      </c>
      <c r="Q40" s="1">
        <f t="shared" si="7"/>
        <v>1.0007004903432403E-4</v>
      </c>
      <c r="R40" s="1">
        <f t="shared" si="7"/>
        <v>0.45092814970479334</v>
      </c>
      <c r="S40" s="1">
        <f t="shared" si="7"/>
        <v>0</v>
      </c>
      <c r="T40" s="1">
        <f t="shared" si="7"/>
        <v>0</v>
      </c>
      <c r="U40" s="1">
        <f t="shared" si="7"/>
        <v>0</v>
      </c>
      <c r="V40" s="1">
        <f t="shared" si="7"/>
        <v>4.5281697188031622E-3</v>
      </c>
      <c r="W40" s="1">
        <f t="shared" si="7"/>
        <v>0</v>
      </c>
      <c r="X40" s="1">
        <f t="shared" si="7"/>
        <v>5.628940258180727E-4</v>
      </c>
      <c r="Y40" s="1">
        <f t="shared" si="7"/>
        <v>0</v>
      </c>
      <c r="Z40" s="1">
        <f t="shared" si="7"/>
        <v>0.24259481637146002</v>
      </c>
      <c r="AA40" s="1">
        <f t="shared" si="7"/>
        <v>0</v>
      </c>
      <c r="AB40" s="1">
        <f t="shared" si="7"/>
        <v>0</v>
      </c>
      <c r="AC40" s="1">
        <f t="shared" si="7"/>
        <v>0</v>
      </c>
      <c r="AD40" s="1">
        <f t="shared" si="7"/>
        <v>0</v>
      </c>
      <c r="AE40" s="1">
        <f t="shared" si="7"/>
        <v>0</v>
      </c>
      <c r="AF40" s="1">
        <f t="shared" si="7"/>
        <v>0</v>
      </c>
      <c r="AG40" s="1">
        <f t="shared" si="7"/>
        <v>0</v>
      </c>
      <c r="AH40" s="1">
        <f t="shared" si="7"/>
        <v>0</v>
      </c>
      <c r="AI40" s="1">
        <f t="shared" si="7"/>
        <v>0</v>
      </c>
      <c r="AJ40" s="1">
        <f t="shared" si="7"/>
        <v>0</v>
      </c>
      <c r="AK40" s="1">
        <f t="shared" si="7"/>
        <v>0</v>
      </c>
      <c r="AL40" s="1">
        <f t="shared" si="7"/>
        <v>0</v>
      </c>
      <c r="AM40" s="1">
        <f t="shared" si="7"/>
        <v>0</v>
      </c>
      <c r="AN40" s="1">
        <f t="shared" si="7"/>
        <v>0</v>
      </c>
      <c r="AO40" s="1">
        <f t="shared" si="7"/>
        <v>0</v>
      </c>
      <c r="AP40" s="1">
        <f t="shared" si="7"/>
        <v>0</v>
      </c>
      <c r="AQ40" s="1">
        <f t="shared" si="7"/>
        <v>0</v>
      </c>
      <c r="AR40" s="1">
        <f t="shared" si="7"/>
        <v>0</v>
      </c>
      <c r="AS40" s="1">
        <f t="shared" si="7"/>
        <v>0</v>
      </c>
      <c r="AT40" s="1">
        <f t="shared" si="7"/>
        <v>0</v>
      </c>
      <c r="AU40" s="1">
        <f t="shared" si="7"/>
        <v>0</v>
      </c>
      <c r="AV40" s="1">
        <f t="shared" si="7"/>
        <v>2.4542179525667968E-2</v>
      </c>
      <c r="AW40" s="1">
        <f t="shared" si="7"/>
        <v>0</v>
      </c>
      <c r="AX40" s="1">
        <f t="shared" si="7"/>
        <v>0</v>
      </c>
      <c r="AY40" s="1">
        <f t="shared" si="7"/>
        <v>2.4266986890823577E-3</v>
      </c>
      <c r="AZ40" s="1">
        <f t="shared" si="7"/>
        <v>7.9180426298408879E-3</v>
      </c>
      <c r="BA40" s="1">
        <f t="shared" si="7"/>
        <v>0</v>
      </c>
      <c r="BB40" s="1">
        <f t="shared" si="7"/>
        <v>0</v>
      </c>
      <c r="BC40" s="1">
        <f t="shared" si="7"/>
        <v>0</v>
      </c>
      <c r="BD40" s="1">
        <f t="shared" si="7"/>
        <v>0</v>
      </c>
      <c r="BE40" s="1">
        <f t="shared" si="7"/>
        <v>3.9264985489842891E-2</v>
      </c>
      <c r="BF40" s="1">
        <f t="shared" si="7"/>
        <v>0</v>
      </c>
      <c r="BG40" s="1">
        <f>BG39/$BH$39</f>
        <v>0</v>
      </c>
    </row>
    <row r="41" spans="1:60" hidden="1" x14ac:dyDescent="0.2">
      <c r="A41" s="1"/>
      <c r="B41" s="4"/>
      <c r="C41" s="4"/>
      <c r="D41" s="1"/>
      <c r="E41" s="4"/>
      <c r="F41" s="4"/>
      <c r="G41" s="4"/>
      <c r="H41" s="4"/>
      <c r="I41" s="4"/>
      <c r="J41" s="1"/>
      <c r="K41" s="4"/>
      <c r="L41" s="4"/>
      <c r="M41" s="1"/>
      <c r="N41" s="4"/>
      <c r="O41" s="4"/>
      <c r="P41" s="4"/>
      <c r="Q41" s="1"/>
      <c r="R41" s="4"/>
      <c r="S41" s="4"/>
      <c r="T41" s="4"/>
      <c r="U41" s="4"/>
      <c r="V41" s="1"/>
      <c r="W41" s="1"/>
      <c r="X41" s="4"/>
      <c r="Y41" s="4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4"/>
      <c r="AW41" s="4"/>
      <c r="AX41" s="4"/>
      <c r="AY41" s="1"/>
      <c r="AZ41" s="4"/>
      <c r="BA41" s="4"/>
      <c r="BB41" s="4"/>
      <c r="BC41" s="4"/>
      <c r="BD41" s="4"/>
      <c r="BE41" s="1"/>
      <c r="BF41" s="1"/>
      <c r="BG41" s="1"/>
    </row>
    <row r="42" spans="1:60" hidden="1" x14ac:dyDescent="0.2">
      <c r="A42" s="1"/>
      <c r="B42" s="4"/>
      <c r="C42" s="4"/>
      <c r="D42" s="1"/>
      <c r="E42" s="4"/>
      <c r="F42" s="4"/>
      <c r="G42" s="4"/>
      <c r="H42" s="4"/>
      <c r="I42" s="4"/>
      <c r="J42" s="1"/>
      <c r="K42" s="4"/>
      <c r="L42" s="4"/>
      <c r="M42" s="1"/>
      <c r="N42" s="4"/>
      <c r="O42" s="4"/>
      <c r="P42" s="4"/>
      <c r="Q42" s="1"/>
      <c r="R42" s="4"/>
      <c r="S42" s="4"/>
      <c r="T42" s="4"/>
      <c r="U42" s="4"/>
      <c r="V42" s="1"/>
      <c r="W42" s="1"/>
      <c r="X42" s="4"/>
      <c r="Y42" s="4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4"/>
      <c r="AW42" s="4"/>
      <c r="AX42" s="4"/>
      <c r="AY42" s="1"/>
      <c r="AZ42" s="4"/>
      <c r="BA42" s="4"/>
      <c r="BB42" s="4"/>
      <c r="BC42" s="4"/>
      <c r="BD42" s="4"/>
      <c r="BE42" s="1"/>
      <c r="BF42" s="1"/>
      <c r="BG42" s="1"/>
    </row>
    <row r="43" spans="1:60" hidden="1" x14ac:dyDescent="0.2">
      <c r="A43" s="1"/>
      <c r="B43" s="4"/>
      <c r="C43" s="4"/>
      <c r="D43" s="1"/>
      <c r="E43" s="4"/>
      <c r="F43" s="4"/>
      <c r="G43" s="4"/>
      <c r="H43" s="4"/>
      <c r="I43" s="4"/>
      <c r="J43" s="1"/>
      <c r="K43" s="4"/>
      <c r="L43" s="4"/>
      <c r="M43" s="1"/>
      <c r="N43" s="4"/>
      <c r="O43" s="4"/>
      <c r="P43" s="4"/>
      <c r="Q43" s="1"/>
      <c r="R43" s="4"/>
      <c r="S43" s="4"/>
      <c r="T43" s="4"/>
      <c r="U43" s="4"/>
      <c r="V43" s="1"/>
      <c r="W43" s="1"/>
      <c r="X43" s="4"/>
      <c r="Y43" s="4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4"/>
      <c r="AW43" s="4"/>
      <c r="AX43" s="4"/>
      <c r="AY43" s="1"/>
      <c r="AZ43" s="4"/>
      <c r="BA43" s="4"/>
      <c r="BB43" s="4"/>
      <c r="BC43" s="4"/>
      <c r="BD43" s="4"/>
      <c r="BE43" s="1"/>
      <c r="BF43" s="1"/>
      <c r="BG43" s="1"/>
    </row>
    <row r="44" spans="1:60" hidden="1" x14ac:dyDescent="0.2">
      <c r="A44" s="1"/>
      <c r="B44" s="4"/>
      <c r="C44" s="4"/>
      <c r="D44" s="1"/>
      <c r="E44" s="4"/>
      <c r="F44" s="4"/>
      <c r="G44" s="4"/>
      <c r="H44" s="4"/>
      <c r="I44" s="4"/>
      <c r="J44" s="1"/>
      <c r="K44" s="4"/>
      <c r="L44" s="4"/>
      <c r="M44" s="1"/>
      <c r="N44" s="4"/>
      <c r="O44" s="4"/>
      <c r="P44" s="4"/>
      <c r="Q44" s="1"/>
      <c r="R44" s="4"/>
      <c r="S44" s="4"/>
      <c r="T44" s="4"/>
      <c r="U44" s="4"/>
      <c r="V44" s="1"/>
      <c r="W44" s="1"/>
      <c r="X44" s="4"/>
      <c r="Y44" s="4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4"/>
      <c r="AW44" s="4"/>
      <c r="AX44" s="4"/>
      <c r="AY44" s="1"/>
      <c r="AZ44" s="4"/>
      <c r="BA44" s="4"/>
      <c r="BB44" s="4"/>
      <c r="BC44" s="4"/>
      <c r="BD44" s="4"/>
      <c r="BE44" s="1"/>
      <c r="BF44" s="1"/>
      <c r="BG44" s="1"/>
    </row>
    <row r="45" spans="1:60" hidden="1" x14ac:dyDescent="0.2">
      <c r="A45" s="1"/>
      <c r="B45" s="4"/>
      <c r="C45" s="4"/>
      <c r="D45" s="1"/>
      <c r="E45" s="4"/>
      <c r="F45" s="4"/>
      <c r="G45" s="4"/>
      <c r="H45" s="4"/>
      <c r="I45" s="4"/>
      <c r="J45" s="1"/>
      <c r="K45" s="4"/>
      <c r="L45" s="4"/>
      <c r="M45" s="1"/>
      <c r="N45" s="4"/>
      <c r="O45" s="4"/>
      <c r="P45" s="4"/>
      <c r="Q45" s="1"/>
      <c r="R45" s="4"/>
      <c r="S45" s="4"/>
      <c r="T45" s="4"/>
      <c r="U45" s="4"/>
      <c r="V45" s="1"/>
      <c r="W45" s="1"/>
      <c r="X45" s="4"/>
      <c r="Y45" s="4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4"/>
      <c r="AW45" s="4"/>
      <c r="AX45" s="4"/>
      <c r="AY45" s="1"/>
      <c r="AZ45" s="4"/>
      <c r="BA45" s="4"/>
      <c r="BB45" s="4"/>
      <c r="BC45" s="4"/>
      <c r="BD45" s="4"/>
      <c r="BE45" s="1"/>
      <c r="BF45" s="1"/>
      <c r="BG45" s="1"/>
    </row>
    <row r="46" spans="1:60" hidden="1" x14ac:dyDescent="0.2">
      <c r="A46" s="1" t="s">
        <v>78</v>
      </c>
      <c r="B46" s="4">
        <v>12</v>
      </c>
      <c r="C46" s="4">
        <v>3</v>
      </c>
      <c r="D46" s="1">
        <v>1</v>
      </c>
      <c r="E46" s="4">
        <v>0</v>
      </c>
      <c r="F46" s="4">
        <v>213</v>
      </c>
      <c r="G46" s="4">
        <v>0</v>
      </c>
      <c r="H46" s="4">
        <v>75</v>
      </c>
      <c r="I46" s="4">
        <v>0</v>
      </c>
      <c r="J46" s="1">
        <v>3</v>
      </c>
      <c r="K46" s="4">
        <v>0</v>
      </c>
      <c r="L46" s="4">
        <v>1</v>
      </c>
      <c r="M46" s="1">
        <v>0</v>
      </c>
      <c r="N46" s="4">
        <v>7</v>
      </c>
      <c r="O46" s="4">
        <v>0</v>
      </c>
      <c r="P46" s="4">
        <v>6</v>
      </c>
      <c r="Q46" s="1">
        <v>2</v>
      </c>
      <c r="R46" s="4">
        <v>1580</v>
      </c>
      <c r="S46" s="4">
        <v>343</v>
      </c>
      <c r="T46" s="4">
        <v>23</v>
      </c>
      <c r="U46" s="4">
        <v>8</v>
      </c>
      <c r="V46" s="1">
        <v>42</v>
      </c>
      <c r="W46" s="1">
        <v>1</v>
      </c>
      <c r="X46" s="4">
        <v>0</v>
      </c>
      <c r="Y46" s="4">
        <v>0</v>
      </c>
      <c r="Z46" s="1">
        <v>0</v>
      </c>
      <c r="AA46" s="1">
        <v>0</v>
      </c>
      <c r="AB46" s="1">
        <v>0</v>
      </c>
      <c r="AC46" s="1">
        <v>16</v>
      </c>
      <c r="AD46" s="1">
        <v>1</v>
      </c>
      <c r="AE46" s="1">
        <v>4</v>
      </c>
      <c r="AF46" s="1">
        <v>51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8812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4">
        <v>0</v>
      </c>
      <c r="AW46" s="4">
        <v>0</v>
      </c>
      <c r="AX46" s="4">
        <v>34</v>
      </c>
      <c r="AY46" s="1">
        <v>6</v>
      </c>
      <c r="AZ46" s="4">
        <v>0</v>
      </c>
      <c r="BA46" s="4">
        <v>0</v>
      </c>
      <c r="BB46" s="4">
        <v>1</v>
      </c>
      <c r="BC46" s="4">
        <v>1</v>
      </c>
      <c r="BD46" s="4">
        <v>2</v>
      </c>
      <c r="BE46" s="1">
        <v>0</v>
      </c>
      <c r="BF46" s="1">
        <v>2</v>
      </c>
      <c r="BG46" s="1">
        <v>196</v>
      </c>
    </row>
    <row r="47" spans="1:60" hidden="1" x14ac:dyDescent="0.2">
      <c r="A47" s="1" t="s">
        <v>78</v>
      </c>
      <c r="B47" s="4">
        <v>0</v>
      </c>
      <c r="C47" s="4">
        <v>59</v>
      </c>
      <c r="D47" s="1">
        <v>10</v>
      </c>
      <c r="E47" s="4">
        <v>0</v>
      </c>
      <c r="F47" s="4">
        <v>2800</v>
      </c>
      <c r="G47" s="4">
        <v>0</v>
      </c>
      <c r="H47" s="4">
        <v>12</v>
      </c>
      <c r="I47" s="4">
        <v>0</v>
      </c>
      <c r="J47" s="1">
        <v>23</v>
      </c>
      <c r="K47" s="4">
        <v>8</v>
      </c>
      <c r="L47" s="4">
        <v>7</v>
      </c>
      <c r="M47" s="1">
        <v>0</v>
      </c>
      <c r="N47" s="4">
        <v>10</v>
      </c>
      <c r="O47" s="4">
        <v>8</v>
      </c>
      <c r="P47" s="4">
        <v>134</v>
      </c>
      <c r="Q47" s="1">
        <v>78</v>
      </c>
      <c r="R47" s="4">
        <v>3472</v>
      </c>
      <c r="S47" s="4">
        <v>2277</v>
      </c>
      <c r="T47" s="4">
        <v>225</v>
      </c>
      <c r="U47" s="4">
        <v>7</v>
      </c>
      <c r="V47" s="1">
        <v>407</v>
      </c>
      <c r="W47" s="1">
        <v>5</v>
      </c>
      <c r="X47" s="4">
        <v>0</v>
      </c>
      <c r="Y47" s="4">
        <v>14</v>
      </c>
      <c r="Z47" s="1">
        <v>10</v>
      </c>
      <c r="AA47" s="1">
        <v>0</v>
      </c>
      <c r="AB47" s="1">
        <v>0</v>
      </c>
      <c r="AC47" s="1">
        <v>25</v>
      </c>
      <c r="AD47" s="1">
        <v>0</v>
      </c>
      <c r="AE47" s="1">
        <v>11</v>
      </c>
      <c r="AF47" s="1">
        <v>134</v>
      </c>
      <c r="AG47" s="1">
        <v>0</v>
      </c>
      <c r="AH47" s="1">
        <v>1</v>
      </c>
      <c r="AI47" s="1">
        <v>0</v>
      </c>
      <c r="AJ47" s="1">
        <v>0</v>
      </c>
      <c r="AK47" s="1">
        <v>0</v>
      </c>
      <c r="AL47" s="1">
        <v>0</v>
      </c>
      <c r="AM47" s="1">
        <v>212</v>
      </c>
      <c r="AN47" s="1">
        <v>0</v>
      </c>
      <c r="AO47" s="1">
        <v>0</v>
      </c>
      <c r="AP47" s="1">
        <v>0</v>
      </c>
      <c r="AQ47" s="1">
        <v>5</v>
      </c>
      <c r="AR47" s="1">
        <v>0</v>
      </c>
      <c r="AS47" s="1">
        <v>0</v>
      </c>
      <c r="AT47" s="1">
        <v>0</v>
      </c>
      <c r="AU47" s="1">
        <v>0</v>
      </c>
      <c r="AV47" s="4">
        <v>0</v>
      </c>
      <c r="AW47" s="4">
        <v>2</v>
      </c>
      <c r="AX47" s="4">
        <v>296</v>
      </c>
      <c r="AY47" s="1">
        <v>23</v>
      </c>
      <c r="AZ47" s="4">
        <v>2</v>
      </c>
      <c r="BA47" s="4">
        <v>0</v>
      </c>
      <c r="BB47" s="4">
        <v>17</v>
      </c>
      <c r="BC47" s="4">
        <v>14</v>
      </c>
      <c r="BD47" s="4">
        <v>16</v>
      </c>
      <c r="BE47" s="1">
        <v>0</v>
      </c>
      <c r="BF47" s="1">
        <v>24</v>
      </c>
      <c r="BG47" s="1">
        <v>870</v>
      </c>
    </row>
    <row r="48" spans="1:60" hidden="1" x14ac:dyDescent="0.2">
      <c r="A48" s="1" t="s">
        <v>78</v>
      </c>
      <c r="B48" s="4">
        <v>0</v>
      </c>
      <c r="C48" s="4">
        <v>15</v>
      </c>
      <c r="D48" s="1">
        <v>1</v>
      </c>
      <c r="E48" s="4">
        <v>1</v>
      </c>
      <c r="F48" s="4">
        <v>1050</v>
      </c>
      <c r="G48" s="4">
        <v>3</v>
      </c>
      <c r="H48" s="4">
        <v>509</v>
      </c>
      <c r="I48" s="4">
        <v>14</v>
      </c>
      <c r="J48" s="1">
        <v>5</v>
      </c>
      <c r="K48" s="4">
        <v>7</v>
      </c>
      <c r="L48" s="4">
        <v>22</v>
      </c>
      <c r="M48" s="1">
        <v>0</v>
      </c>
      <c r="N48" s="4">
        <v>18</v>
      </c>
      <c r="O48" s="4">
        <v>11</v>
      </c>
      <c r="P48" s="4">
        <v>107</v>
      </c>
      <c r="Q48" s="1">
        <v>9</v>
      </c>
      <c r="R48" s="4">
        <v>5701</v>
      </c>
      <c r="S48" s="4">
        <v>1377</v>
      </c>
      <c r="T48" s="4">
        <v>65</v>
      </c>
      <c r="U48" s="4">
        <v>44</v>
      </c>
      <c r="V48" s="1">
        <v>87</v>
      </c>
      <c r="W48" s="1">
        <v>3</v>
      </c>
      <c r="X48" s="4">
        <v>0</v>
      </c>
      <c r="Y48" s="4">
        <v>1</v>
      </c>
      <c r="Z48" s="1">
        <v>1</v>
      </c>
      <c r="AA48" s="1">
        <v>0</v>
      </c>
      <c r="AB48" s="1">
        <v>0</v>
      </c>
      <c r="AC48" s="1">
        <v>401</v>
      </c>
      <c r="AD48" s="1">
        <v>2</v>
      </c>
      <c r="AE48" s="1">
        <v>8</v>
      </c>
      <c r="AF48" s="1">
        <v>68</v>
      </c>
      <c r="AG48" s="1">
        <v>0</v>
      </c>
      <c r="AH48" s="1">
        <v>12</v>
      </c>
      <c r="AI48" s="1">
        <v>0</v>
      </c>
      <c r="AJ48" s="1">
        <v>0</v>
      </c>
      <c r="AK48" s="1">
        <v>1</v>
      </c>
      <c r="AL48" s="1">
        <v>0</v>
      </c>
      <c r="AM48" s="1">
        <v>1080</v>
      </c>
      <c r="AN48" s="1">
        <v>3</v>
      </c>
      <c r="AO48" s="1">
        <v>0</v>
      </c>
      <c r="AP48" s="1">
        <v>0</v>
      </c>
      <c r="AQ48" s="1">
        <v>1</v>
      </c>
      <c r="AR48" s="1">
        <v>0</v>
      </c>
      <c r="AS48" s="1">
        <v>0</v>
      </c>
      <c r="AT48" s="1">
        <v>0</v>
      </c>
      <c r="AU48" s="1">
        <v>19</v>
      </c>
      <c r="AV48" s="4">
        <v>0</v>
      </c>
      <c r="AW48" s="4">
        <v>18</v>
      </c>
      <c r="AX48" s="4">
        <v>114</v>
      </c>
      <c r="AY48" s="1">
        <v>18</v>
      </c>
      <c r="AZ48" s="4">
        <v>5</v>
      </c>
      <c r="BA48" s="4">
        <v>0</v>
      </c>
      <c r="BB48" s="4">
        <v>27</v>
      </c>
      <c r="BC48" s="4">
        <v>3</v>
      </c>
      <c r="BD48" s="4">
        <v>57</v>
      </c>
      <c r="BE48" s="1">
        <v>0</v>
      </c>
      <c r="BF48" s="1">
        <v>17</v>
      </c>
      <c r="BG48" s="1">
        <v>512</v>
      </c>
    </row>
    <row r="49" spans="1:60" hidden="1" x14ac:dyDescent="0.2">
      <c r="A49" s="1" t="s">
        <v>78</v>
      </c>
      <c r="B49" s="4">
        <v>5</v>
      </c>
      <c r="C49" s="4">
        <v>47</v>
      </c>
      <c r="D49" s="1">
        <v>3</v>
      </c>
      <c r="E49" s="4">
        <v>0</v>
      </c>
      <c r="F49" s="4">
        <v>2854</v>
      </c>
      <c r="G49" s="4">
        <v>0</v>
      </c>
      <c r="H49" s="4">
        <v>116</v>
      </c>
      <c r="I49" s="4">
        <v>0</v>
      </c>
      <c r="J49" s="1">
        <v>53</v>
      </c>
      <c r="K49" s="4">
        <v>22</v>
      </c>
      <c r="L49" s="4">
        <v>67</v>
      </c>
      <c r="M49" s="1">
        <v>0</v>
      </c>
      <c r="N49" s="4">
        <v>42</v>
      </c>
      <c r="O49" s="4">
        <v>3</v>
      </c>
      <c r="P49" s="4">
        <v>145</v>
      </c>
      <c r="Q49" s="1">
        <v>19</v>
      </c>
      <c r="R49" s="4">
        <v>1897</v>
      </c>
      <c r="S49" s="4">
        <v>3487</v>
      </c>
      <c r="T49" s="4">
        <v>373</v>
      </c>
      <c r="U49" s="4">
        <v>71</v>
      </c>
      <c r="V49" s="1">
        <v>164</v>
      </c>
      <c r="W49" s="1">
        <v>2</v>
      </c>
      <c r="X49" s="4">
        <v>0</v>
      </c>
      <c r="Y49" s="4">
        <v>9</v>
      </c>
      <c r="Z49" s="1">
        <v>0</v>
      </c>
      <c r="AA49" s="1">
        <v>0</v>
      </c>
      <c r="AB49" s="1">
        <v>0</v>
      </c>
      <c r="AC49" s="1">
        <v>54</v>
      </c>
      <c r="AD49" s="1">
        <v>0</v>
      </c>
      <c r="AE49" s="1">
        <v>19</v>
      </c>
      <c r="AF49" s="1">
        <v>844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52</v>
      </c>
      <c r="AN49" s="1">
        <v>1</v>
      </c>
      <c r="AO49" s="1">
        <v>0</v>
      </c>
      <c r="AP49" s="1">
        <v>0</v>
      </c>
      <c r="AQ49" s="1">
        <v>4</v>
      </c>
      <c r="AR49" s="1">
        <v>0</v>
      </c>
      <c r="AS49" s="1">
        <v>17</v>
      </c>
      <c r="AT49" s="1">
        <v>0</v>
      </c>
      <c r="AU49" s="1">
        <v>0</v>
      </c>
      <c r="AV49" s="4">
        <v>0</v>
      </c>
      <c r="AW49" s="4">
        <v>0</v>
      </c>
      <c r="AX49" s="4">
        <v>334</v>
      </c>
      <c r="AY49" s="1">
        <v>22</v>
      </c>
      <c r="AZ49" s="4">
        <v>1</v>
      </c>
      <c r="BA49" s="4">
        <v>2</v>
      </c>
      <c r="BB49" s="4">
        <v>21</v>
      </c>
      <c r="BC49" s="4">
        <v>44</v>
      </c>
      <c r="BD49" s="4">
        <v>19</v>
      </c>
      <c r="BE49" s="1">
        <v>0</v>
      </c>
      <c r="BF49" s="1">
        <v>11</v>
      </c>
      <c r="BG49" s="1">
        <v>547</v>
      </c>
    </row>
    <row r="50" spans="1:60" hidden="1" x14ac:dyDescent="0.2">
      <c r="A50" s="1" t="s">
        <v>78</v>
      </c>
      <c r="B50" s="4">
        <v>0</v>
      </c>
      <c r="C50" s="4">
        <v>24</v>
      </c>
      <c r="D50" s="1">
        <v>7</v>
      </c>
      <c r="E50" s="4">
        <v>0</v>
      </c>
      <c r="F50" s="4">
        <v>2850</v>
      </c>
      <c r="G50" s="4">
        <v>0</v>
      </c>
      <c r="H50" s="4">
        <v>53</v>
      </c>
      <c r="I50" s="4">
        <v>0</v>
      </c>
      <c r="J50" s="1">
        <v>12</v>
      </c>
      <c r="K50" s="4">
        <v>9</v>
      </c>
      <c r="L50" s="4">
        <v>184</v>
      </c>
      <c r="M50" s="1">
        <v>1</v>
      </c>
      <c r="N50" s="4">
        <v>43</v>
      </c>
      <c r="O50" s="4">
        <v>13</v>
      </c>
      <c r="P50" s="4">
        <v>43</v>
      </c>
      <c r="Q50" s="1">
        <v>58</v>
      </c>
      <c r="R50" s="4">
        <v>1295</v>
      </c>
      <c r="S50" s="4">
        <v>3516</v>
      </c>
      <c r="T50" s="4">
        <v>307</v>
      </c>
      <c r="U50" s="4">
        <v>3</v>
      </c>
      <c r="V50" s="1">
        <v>195</v>
      </c>
      <c r="W50" s="1">
        <v>11</v>
      </c>
      <c r="X50" s="4">
        <v>0</v>
      </c>
      <c r="Y50" s="4">
        <v>7</v>
      </c>
      <c r="Z50" s="1">
        <v>0</v>
      </c>
      <c r="AA50" s="1">
        <v>0</v>
      </c>
      <c r="AB50" s="1">
        <v>0</v>
      </c>
      <c r="AC50" s="1">
        <v>31</v>
      </c>
      <c r="AD50" s="1">
        <v>0</v>
      </c>
      <c r="AE50" s="1">
        <v>67</v>
      </c>
      <c r="AF50" s="1">
        <v>140</v>
      </c>
      <c r="AG50" s="1">
        <v>0</v>
      </c>
      <c r="AH50" s="1">
        <v>12</v>
      </c>
      <c r="AI50" s="1">
        <v>0</v>
      </c>
      <c r="AJ50" s="1">
        <v>0</v>
      </c>
      <c r="AK50" s="1">
        <v>0</v>
      </c>
      <c r="AL50" s="1">
        <v>0</v>
      </c>
      <c r="AM50" s="1">
        <v>94</v>
      </c>
      <c r="AN50" s="1">
        <v>36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4">
        <v>0</v>
      </c>
      <c r="AW50" s="4">
        <v>0</v>
      </c>
      <c r="AX50" s="4">
        <v>793</v>
      </c>
      <c r="AY50" s="1">
        <v>13</v>
      </c>
      <c r="AZ50" s="4">
        <v>0</v>
      </c>
      <c r="BA50" s="4">
        <v>1</v>
      </c>
      <c r="BB50" s="4">
        <v>12</v>
      </c>
      <c r="BC50" s="4">
        <v>8</v>
      </c>
      <c r="BD50" s="4">
        <v>34</v>
      </c>
      <c r="BE50" s="1">
        <v>0</v>
      </c>
      <c r="BF50" s="1">
        <v>8</v>
      </c>
      <c r="BG50" s="1">
        <v>1354</v>
      </c>
    </row>
    <row r="51" spans="1:60" hidden="1" x14ac:dyDescent="0.2">
      <c r="A51" s="1" t="s">
        <v>78</v>
      </c>
      <c r="B51" s="4">
        <v>0</v>
      </c>
      <c r="C51" s="4">
        <v>8</v>
      </c>
      <c r="D51" s="1">
        <v>10</v>
      </c>
      <c r="E51" s="4">
        <v>0</v>
      </c>
      <c r="F51" s="4">
        <v>1686</v>
      </c>
      <c r="G51" s="4">
        <v>0</v>
      </c>
      <c r="H51" s="4">
        <v>48</v>
      </c>
      <c r="I51" s="4">
        <v>0</v>
      </c>
      <c r="J51" s="1">
        <v>15</v>
      </c>
      <c r="K51" s="4">
        <v>5</v>
      </c>
      <c r="L51" s="4">
        <v>13</v>
      </c>
      <c r="M51" s="1">
        <v>0</v>
      </c>
      <c r="N51" s="4">
        <v>52</v>
      </c>
      <c r="O51" s="4">
        <v>4</v>
      </c>
      <c r="P51" s="4">
        <v>8</v>
      </c>
      <c r="Q51" s="1">
        <v>41</v>
      </c>
      <c r="R51" s="4">
        <v>5349</v>
      </c>
      <c r="S51" s="4">
        <v>1678</v>
      </c>
      <c r="T51" s="4">
        <v>88</v>
      </c>
      <c r="U51" s="4">
        <v>17</v>
      </c>
      <c r="V51" s="1">
        <v>144</v>
      </c>
      <c r="W51" s="1">
        <v>2</v>
      </c>
      <c r="X51" s="4">
        <v>0</v>
      </c>
      <c r="Y51" s="4">
        <v>3</v>
      </c>
      <c r="Z51" s="1">
        <v>4</v>
      </c>
      <c r="AA51" s="1">
        <v>0</v>
      </c>
      <c r="AB51" s="1">
        <v>0</v>
      </c>
      <c r="AC51" s="1">
        <v>33</v>
      </c>
      <c r="AD51" s="1">
        <v>0</v>
      </c>
      <c r="AE51" s="1">
        <v>19</v>
      </c>
      <c r="AF51" s="1">
        <v>202</v>
      </c>
      <c r="AG51" s="1">
        <v>0</v>
      </c>
      <c r="AH51" s="1">
        <v>3</v>
      </c>
      <c r="AI51" s="1">
        <v>0</v>
      </c>
      <c r="AJ51" s="1">
        <v>0</v>
      </c>
      <c r="AK51" s="1">
        <v>1</v>
      </c>
      <c r="AL51" s="1">
        <v>0</v>
      </c>
      <c r="AM51" s="1">
        <v>722</v>
      </c>
      <c r="AN51" s="1">
        <v>13</v>
      </c>
      <c r="AO51" s="1">
        <v>0</v>
      </c>
      <c r="AP51" s="1">
        <v>0</v>
      </c>
      <c r="AQ51" s="1">
        <v>1</v>
      </c>
      <c r="AR51" s="1">
        <v>0</v>
      </c>
      <c r="AS51" s="1">
        <v>0</v>
      </c>
      <c r="AT51" s="1">
        <v>0</v>
      </c>
      <c r="AU51" s="1">
        <v>0</v>
      </c>
      <c r="AV51" s="4">
        <v>0</v>
      </c>
      <c r="AW51" s="4">
        <v>0</v>
      </c>
      <c r="AX51" s="4">
        <v>398</v>
      </c>
      <c r="AY51" s="1">
        <v>5</v>
      </c>
      <c r="AZ51" s="4">
        <v>0</v>
      </c>
      <c r="BA51" s="4">
        <v>0</v>
      </c>
      <c r="BB51" s="4">
        <v>19</v>
      </c>
      <c r="BC51" s="4">
        <v>11</v>
      </c>
      <c r="BD51" s="4">
        <v>17</v>
      </c>
      <c r="BE51" s="1">
        <v>0</v>
      </c>
      <c r="BF51" s="1">
        <v>2</v>
      </c>
      <c r="BG51" s="1">
        <v>759</v>
      </c>
    </row>
    <row r="52" spans="1:60" hidden="1" x14ac:dyDescent="0.2">
      <c r="A52" s="1" t="s">
        <v>78</v>
      </c>
      <c r="B52" s="4">
        <v>10</v>
      </c>
      <c r="C52" s="4">
        <v>9</v>
      </c>
      <c r="D52" s="1">
        <v>14</v>
      </c>
      <c r="E52" s="4">
        <v>0</v>
      </c>
      <c r="F52" s="4">
        <v>4324</v>
      </c>
      <c r="G52" s="4">
        <v>0</v>
      </c>
      <c r="H52" s="4">
        <v>2</v>
      </c>
      <c r="I52" s="4">
        <v>0</v>
      </c>
      <c r="J52" s="1">
        <v>55</v>
      </c>
      <c r="K52" s="4">
        <v>6</v>
      </c>
      <c r="L52" s="4">
        <v>104</v>
      </c>
      <c r="M52" s="1">
        <v>0</v>
      </c>
      <c r="N52" s="4">
        <v>74</v>
      </c>
      <c r="O52" s="4">
        <v>2</v>
      </c>
      <c r="P52" s="4">
        <v>125</v>
      </c>
      <c r="Q52" s="1">
        <v>13</v>
      </c>
      <c r="R52" s="4">
        <v>1025</v>
      </c>
      <c r="S52" s="4">
        <v>2448</v>
      </c>
      <c r="T52" s="4">
        <v>245</v>
      </c>
      <c r="U52" s="4">
        <v>3</v>
      </c>
      <c r="V52" s="1">
        <v>280</v>
      </c>
      <c r="W52" s="1">
        <v>11</v>
      </c>
      <c r="X52" s="4">
        <v>0</v>
      </c>
      <c r="Y52" s="4">
        <v>16</v>
      </c>
      <c r="Z52" s="1">
        <v>0</v>
      </c>
      <c r="AA52" s="1">
        <v>0</v>
      </c>
      <c r="AB52" s="1">
        <v>0</v>
      </c>
      <c r="AC52" s="1">
        <v>28</v>
      </c>
      <c r="AD52" s="1">
        <v>0</v>
      </c>
      <c r="AE52" s="1">
        <v>21</v>
      </c>
      <c r="AF52" s="1">
        <v>17</v>
      </c>
      <c r="AG52" s="1">
        <v>0</v>
      </c>
      <c r="AH52" s="1">
        <v>7</v>
      </c>
      <c r="AI52" s="1">
        <v>0</v>
      </c>
      <c r="AJ52" s="1">
        <v>0</v>
      </c>
      <c r="AK52" s="1">
        <v>0</v>
      </c>
      <c r="AL52" s="1">
        <v>1</v>
      </c>
      <c r="AM52" s="1">
        <v>145</v>
      </c>
      <c r="AN52" s="1">
        <v>6</v>
      </c>
      <c r="AO52" s="1">
        <v>0</v>
      </c>
      <c r="AP52" s="1">
        <v>0</v>
      </c>
      <c r="AQ52" s="1">
        <v>17</v>
      </c>
      <c r="AR52" s="1">
        <v>0</v>
      </c>
      <c r="AS52" s="1">
        <v>0</v>
      </c>
      <c r="AT52" s="1">
        <v>0</v>
      </c>
      <c r="AU52" s="1">
        <v>0</v>
      </c>
      <c r="AV52" s="4">
        <v>0</v>
      </c>
      <c r="AW52" s="4">
        <v>0</v>
      </c>
      <c r="AX52" s="4">
        <v>414</v>
      </c>
      <c r="AY52" s="1">
        <v>9</v>
      </c>
      <c r="AZ52" s="4">
        <v>22</v>
      </c>
      <c r="BA52" s="4">
        <v>4</v>
      </c>
      <c r="BB52" s="4">
        <v>45</v>
      </c>
      <c r="BC52" s="4">
        <v>45</v>
      </c>
      <c r="BD52" s="4">
        <v>89</v>
      </c>
      <c r="BE52" s="1">
        <v>0</v>
      </c>
      <c r="BF52" s="1">
        <v>60</v>
      </c>
      <c r="BG52" s="1">
        <v>1531</v>
      </c>
    </row>
    <row r="53" spans="1:60" hidden="1" x14ac:dyDescent="0.2">
      <c r="A53" s="1" t="s">
        <v>78</v>
      </c>
      <c r="B53" s="4">
        <v>4</v>
      </c>
      <c r="C53" s="4">
        <v>21</v>
      </c>
      <c r="D53" s="1">
        <v>0</v>
      </c>
      <c r="E53" s="4">
        <v>0</v>
      </c>
      <c r="F53" s="4">
        <v>1089</v>
      </c>
      <c r="G53" s="4">
        <v>0</v>
      </c>
      <c r="H53" s="4">
        <v>30</v>
      </c>
      <c r="I53" s="4">
        <v>0</v>
      </c>
      <c r="J53" s="1">
        <v>2</v>
      </c>
      <c r="K53" s="4">
        <v>8</v>
      </c>
      <c r="L53" s="4">
        <v>21</v>
      </c>
      <c r="M53" s="1">
        <v>0</v>
      </c>
      <c r="N53" s="4">
        <v>5</v>
      </c>
      <c r="O53" s="4">
        <v>4</v>
      </c>
      <c r="P53" s="4">
        <v>18</v>
      </c>
      <c r="Q53" s="1">
        <v>16</v>
      </c>
      <c r="R53" s="4">
        <v>5060</v>
      </c>
      <c r="S53" s="4">
        <v>3042</v>
      </c>
      <c r="T53" s="4">
        <v>135</v>
      </c>
      <c r="U53" s="4">
        <v>0</v>
      </c>
      <c r="V53" s="1">
        <v>49</v>
      </c>
      <c r="W53" s="1">
        <v>3</v>
      </c>
      <c r="X53" s="4">
        <v>0</v>
      </c>
      <c r="Y53" s="4">
        <v>1</v>
      </c>
      <c r="Z53" s="1">
        <v>6</v>
      </c>
      <c r="AA53" s="1">
        <v>0</v>
      </c>
      <c r="AB53" s="1">
        <v>0</v>
      </c>
      <c r="AC53" s="1">
        <v>31</v>
      </c>
      <c r="AD53" s="1">
        <v>0</v>
      </c>
      <c r="AE53" s="1">
        <v>62</v>
      </c>
      <c r="AF53" s="1">
        <v>83</v>
      </c>
      <c r="AG53" s="1">
        <v>0</v>
      </c>
      <c r="AH53" s="1">
        <v>1</v>
      </c>
      <c r="AI53" s="1">
        <v>0</v>
      </c>
      <c r="AJ53" s="1">
        <v>0</v>
      </c>
      <c r="AK53" s="1">
        <v>2</v>
      </c>
      <c r="AL53" s="1">
        <v>0</v>
      </c>
      <c r="AM53" s="1">
        <v>546</v>
      </c>
      <c r="AN53" s="1">
        <v>3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4">
        <v>0</v>
      </c>
      <c r="AW53" s="4">
        <v>0</v>
      </c>
      <c r="AX53" s="4">
        <v>216</v>
      </c>
      <c r="AY53" s="1">
        <v>6</v>
      </c>
      <c r="AZ53" s="4">
        <v>2</v>
      </c>
      <c r="BA53" s="4">
        <v>3</v>
      </c>
      <c r="BB53" s="4">
        <v>13</v>
      </c>
      <c r="BC53" s="4">
        <v>5</v>
      </c>
      <c r="BD53" s="4">
        <v>22</v>
      </c>
      <c r="BE53" s="1">
        <v>0</v>
      </c>
      <c r="BF53" s="1">
        <v>0</v>
      </c>
      <c r="BG53" s="1">
        <v>875</v>
      </c>
    </row>
    <row r="54" spans="1:60" hidden="1" x14ac:dyDescent="0.2">
      <c r="A54" s="1" t="s">
        <v>78</v>
      </c>
      <c r="B54" s="4">
        <v>15</v>
      </c>
      <c r="C54" s="4">
        <v>22</v>
      </c>
      <c r="D54" s="1">
        <v>2</v>
      </c>
      <c r="E54" s="4">
        <v>0</v>
      </c>
      <c r="F54" s="4">
        <v>2370</v>
      </c>
      <c r="G54" s="4">
        <v>0</v>
      </c>
      <c r="H54" s="4">
        <v>1</v>
      </c>
      <c r="I54" s="4">
        <v>0</v>
      </c>
      <c r="J54" s="1">
        <v>65</v>
      </c>
      <c r="K54" s="4">
        <v>3</v>
      </c>
      <c r="L54" s="4">
        <v>35</v>
      </c>
      <c r="M54" s="1">
        <v>0</v>
      </c>
      <c r="N54" s="4">
        <v>29</v>
      </c>
      <c r="O54" s="4">
        <v>14</v>
      </c>
      <c r="P54" s="4">
        <v>52</v>
      </c>
      <c r="Q54" s="1">
        <v>11</v>
      </c>
      <c r="R54" s="4">
        <v>410</v>
      </c>
      <c r="S54" s="4">
        <v>4506</v>
      </c>
      <c r="T54" s="4">
        <v>162</v>
      </c>
      <c r="U54" s="4">
        <v>48</v>
      </c>
      <c r="V54" s="1">
        <v>254</v>
      </c>
      <c r="W54" s="1">
        <v>7</v>
      </c>
      <c r="X54" s="4">
        <v>0</v>
      </c>
      <c r="Y54" s="4">
        <v>7</v>
      </c>
      <c r="Z54" s="1">
        <v>0</v>
      </c>
      <c r="AA54" s="1">
        <v>0</v>
      </c>
      <c r="AB54" s="1">
        <v>0</v>
      </c>
      <c r="AC54" s="1">
        <v>24</v>
      </c>
      <c r="AD54" s="1">
        <v>0</v>
      </c>
      <c r="AE54" s="1">
        <v>23</v>
      </c>
      <c r="AF54" s="1">
        <v>1991</v>
      </c>
      <c r="AG54" s="1">
        <v>0</v>
      </c>
      <c r="AH54" s="1">
        <v>3</v>
      </c>
      <c r="AI54" s="1">
        <v>0</v>
      </c>
      <c r="AJ54" s="1">
        <v>0</v>
      </c>
      <c r="AK54" s="1">
        <v>0</v>
      </c>
      <c r="AL54" s="1">
        <v>0</v>
      </c>
      <c r="AM54" s="1">
        <v>11</v>
      </c>
      <c r="AN54" s="1">
        <v>8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4">
        <v>0</v>
      </c>
      <c r="AW54" s="4">
        <v>0</v>
      </c>
      <c r="AX54" s="4">
        <v>207</v>
      </c>
      <c r="AY54" s="1">
        <v>23</v>
      </c>
      <c r="AZ54" s="4">
        <v>14</v>
      </c>
      <c r="BA54" s="4">
        <v>0</v>
      </c>
      <c r="BB54" s="4">
        <v>28</v>
      </c>
      <c r="BC54" s="4">
        <v>24</v>
      </c>
      <c r="BD54" s="4">
        <v>57</v>
      </c>
      <c r="BE54" s="1">
        <v>0</v>
      </c>
      <c r="BF54" s="1">
        <v>7</v>
      </c>
      <c r="BG54" s="1">
        <v>926</v>
      </c>
    </row>
    <row r="55" spans="1:60" hidden="1" x14ac:dyDescent="0.2">
      <c r="A55" s="1" t="s">
        <v>78</v>
      </c>
      <c r="B55" s="4">
        <v>11</v>
      </c>
      <c r="C55" s="4">
        <v>18</v>
      </c>
      <c r="D55" s="1">
        <v>20</v>
      </c>
      <c r="E55" s="4">
        <v>0</v>
      </c>
      <c r="F55" s="4">
        <v>3274</v>
      </c>
      <c r="G55" s="4">
        <v>0</v>
      </c>
      <c r="H55" s="4">
        <v>68</v>
      </c>
      <c r="I55" s="4">
        <v>0</v>
      </c>
      <c r="J55" s="1">
        <v>60</v>
      </c>
      <c r="K55" s="4">
        <v>6</v>
      </c>
      <c r="L55" s="4">
        <v>62</v>
      </c>
      <c r="M55" s="1">
        <v>0</v>
      </c>
      <c r="N55" s="4">
        <v>26</v>
      </c>
      <c r="O55" s="4">
        <v>17</v>
      </c>
      <c r="P55" s="4">
        <v>130</v>
      </c>
      <c r="Q55" s="1">
        <v>24</v>
      </c>
      <c r="R55" s="4">
        <v>1560</v>
      </c>
      <c r="S55" s="4">
        <v>3486</v>
      </c>
      <c r="T55" s="4">
        <v>192</v>
      </c>
      <c r="U55" s="4">
        <v>51</v>
      </c>
      <c r="V55" s="1">
        <v>253</v>
      </c>
      <c r="W55" s="1">
        <v>3</v>
      </c>
      <c r="X55" s="4">
        <v>0</v>
      </c>
      <c r="Y55" s="4">
        <v>153</v>
      </c>
      <c r="Z55" s="1">
        <v>3</v>
      </c>
      <c r="AA55" s="1">
        <v>0</v>
      </c>
      <c r="AB55" s="1">
        <v>0</v>
      </c>
      <c r="AC55" s="1">
        <v>135</v>
      </c>
      <c r="AD55" s="1">
        <v>0</v>
      </c>
      <c r="AE55" s="1">
        <v>24</v>
      </c>
      <c r="AF55" s="1">
        <v>190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</v>
      </c>
      <c r="AM55" s="1">
        <v>300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4">
        <v>0</v>
      </c>
      <c r="AW55" s="4">
        <v>2</v>
      </c>
      <c r="AX55" s="4">
        <v>235</v>
      </c>
      <c r="AY55" s="1">
        <v>53</v>
      </c>
      <c r="AZ55" s="4">
        <v>0</v>
      </c>
      <c r="BA55" s="4">
        <v>8</v>
      </c>
      <c r="BB55" s="4">
        <v>9</v>
      </c>
      <c r="BC55" s="4">
        <v>54</v>
      </c>
      <c r="BD55" s="4">
        <v>108</v>
      </c>
      <c r="BE55" s="1">
        <v>0</v>
      </c>
      <c r="BF55" s="1">
        <v>67</v>
      </c>
      <c r="BG55" s="1">
        <v>593</v>
      </c>
    </row>
    <row r="56" spans="1:60" hidden="1" x14ac:dyDescent="0.2">
      <c r="A56" s="1" t="s">
        <v>78</v>
      </c>
      <c r="B56" s="4">
        <v>8</v>
      </c>
      <c r="C56" s="4">
        <v>12</v>
      </c>
      <c r="D56" s="1">
        <v>6</v>
      </c>
      <c r="E56" s="4">
        <v>2</v>
      </c>
      <c r="F56" s="4">
        <v>682</v>
      </c>
      <c r="G56" s="4">
        <v>0</v>
      </c>
      <c r="H56" s="4">
        <v>396</v>
      </c>
      <c r="I56" s="4">
        <v>5</v>
      </c>
      <c r="J56" s="1">
        <v>6</v>
      </c>
      <c r="K56" s="4">
        <v>7</v>
      </c>
      <c r="L56" s="4">
        <v>15</v>
      </c>
      <c r="M56" s="1">
        <v>0</v>
      </c>
      <c r="N56" s="4">
        <v>6</v>
      </c>
      <c r="O56" s="4">
        <v>1</v>
      </c>
      <c r="P56" s="4">
        <v>1</v>
      </c>
      <c r="Q56" s="1">
        <v>6</v>
      </c>
      <c r="R56" s="4">
        <v>1578</v>
      </c>
      <c r="S56" s="4">
        <v>1560</v>
      </c>
      <c r="T56" s="4">
        <v>85</v>
      </c>
      <c r="U56" s="4">
        <v>156</v>
      </c>
      <c r="V56" s="1">
        <v>58</v>
      </c>
      <c r="W56" s="1">
        <v>1</v>
      </c>
      <c r="X56" s="4">
        <v>0</v>
      </c>
      <c r="Y56" s="4">
        <v>1</v>
      </c>
      <c r="Z56" s="1">
        <v>0</v>
      </c>
      <c r="AA56" s="1">
        <v>0</v>
      </c>
      <c r="AB56" s="1">
        <v>0</v>
      </c>
      <c r="AC56" s="1">
        <v>99</v>
      </c>
      <c r="AD56" s="1">
        <v>0</v>
      </c>
      <c r="AE56" s="1">
        <v>7</v>
      </c>
      <c r="AF56" s="1">
        <v>88</v>
      </c>
      <c r="AG56" s="1">
        <v>0</v>
      </c>
      <c r="AH56" s="1">
        <v>2</v>
      </c>
      <c r="AI56" s="1">
        <v>4</v>
      </c>
      <c r="AJ56" s="1">
        <v>0</v>
      </c>
      <c r="AK56" s="1">
        <v>0</v>
      </c>
      <c r="AL56" s="1">
        <v>0</v>
      </c>
      <c r="AM56" s="1">
        <v>6243</v>
      </c>
      <c r="AN56" s="1">
        <v>6</v>
      </c>
      <c r="AO56" s="1">
        <v>0</v>
      </c>
      <c r="AP56" s="1">
        <v>3</v>
      </c>
      <c r="AQ56" s="1">
        <v>3</v>
      </c>
      <c r="AR56" s="1">
        <v>0</v>
      </c>
      <c r="AS56" s="1">
        <v>0</v>
      </c>
      <c r="AT56" s="1">
        <v>0</v>
      </c>
      <c r="AU56" s="1">
        <v>3</v>
      </c>
      <c r="AV56" s="4">
        <v>0</v>
      </c>
      <c r="AW56" s="4">
        <v>0</v>
      </c>
      <c r="AX56" s="4">
        <v>119</v>
      </c>
      <c r="AY56" s="1">
        <v>8</v>
      </c>
      <c r="AZ56" s="4">
        <v>0</v>
      </c>
      <c r="BA56" s="4">
        <v>2</v>
      </c>
      <c r="BB56" s="4">
        <v>2</v>
      </c>
      <c r="BC56" s="4">
        <v>6</v>
      </c>
      <c r="BD56" s="4">
        <v>12</v>
      </c>
      <c r="BE56" s="1">
        <v>0</v>
      </c>
      <c r="BF56" s="1">
        <v>1</v>
      </c>
      <c r="BG56" s="1">
        <v>227</v>
      </c>
    </row>
    <row r="57" spans="1:60" hidden="1" x14ac:dyDescent="0.2">
      <c r="A57" s="1" t="s">
        <v>78</v>
      </c>
      <c r="B57" s="4">
        <v>13</v>
      </c>
      <c r="C57" s="4">
        <v>32</v>
      </c>
      <c r="D57" s="1">
        <v>12</v>
      </c>
      <c r="E57" s="4">
        <v>1</v>
      </c>
      <c r="F57" s="4">
        <v>2390</v>
      </c>
      <c r="G57" s="4">
        <v>0</v>
      </c>
      <c r="H57" s="4">
        <v>56</v>
      </c>
      <c r="I57" s="4">
        <v>4</v>
      </c>
      <c r="J57" s="1">
        <v>28</v>
      </c>
      <c r="K57" s="4">
        <v>16</v>
      </c>
      <c r="L57" s="4">
        <v>78</v>
      </c>
      <c r="M57" s="1">
        <v>0</v>
      </c>
      <c r="N57" s="4">
        <v>52</v>
      </c>
      <c r="O57" s="4">
        <v>7</v>
      </c>
      <c r="P57" s="4">
        <v>79</v>
      </c>
      <c r="Q57" s="1">
        <v>16</v>
      </c>
      <c r="R57" s="4">
        <v>1309</v>
      </c>
      <c r="S57" s="4">
        <v>3272</v>
      </c>
      <c r="T57" s="4">
        <v>267</v>
      </c>
      <c r="U57" s="4">
        <v>3</v>
      </c>
      <c r="V57" s="1">
        <v>171</v>
      </c>
      <c r="W57" s="1">
        <v>5</v>
      </c>
      <c r="X57" s="4">
        <v>0</v>
      </c>
      <c r="Y57" s="4">
        <v>7</v>
      </c>
      <c r="Z57" s="1">
        <v>0</v>
      </c>
      <c r="AA57" s="1">
        <v>2</v>
      </c>
      <c r="AB57" s="1">
        <v>0</v>
      </c>
      <c r="AC57" s="1">
        <v>96</v>
      </c>
      <c r="AD57" s="1">
        <v>0</v>
      </c>
      <c r="AE57" s="1">
        <v>47</v>
      </c>
      <c r="AF57" s="1">
        <v>544</v>
      </c>
      <c r="AG57" s="1">
        <v>0</v>
      </c>
      <c r="AH57" s="1">
        <v>5</v>
      </c>
      <c r="AI57" s="1">
        <v>0</v>
      </c>
      <c r="AJ57" s="1">
        <v>0</v>
      </c>
      <c r="AK57" s="1">
        <v>0</v>
      </c>
      <c r="AL57" s="1">
        <v>0</v>
      </c>
      <c r="AM57" s="1">
        <v>942</v>
      </c>
      <c r="AN57" s="1">
        <v>2</v>
      </c>
      <c r="AO57" s="1">
        <v>0</v>
      </c>
      <c r="AP57" s="1">
        <v>2</v>
      </c>
      <c r="AQ57" s="1">
        <v>2</v>
      </c>
      <c r="AR57" s="1">
        <v>0</v>
      </c>
      <c r="AS57" s="1">
        <v>0</v>
      </c>
      <c r="AT57" s="1">
        <v>0</v>
      </c>
      <c r="AU57" s="1">
        <v>5</v>
      </c>
      <c r="AV57" s="4">
        <v>0</v>
      </c>
      <c r="AW57" s="4">
        <v>0</v>
      </c>
      <c r="AX57" s="4">
        <v>505</v>
      </c>
      <c r="AY57" s="1">
        <v>21</v>
      </c>
      <c r="AZ57" s="4">
        <v>0</v>
      </c>
      <c r="BA57" s="4">
        <v>0</v>
      </c>
      <c r="BB57" s="4">
        <v>18</v>
      </c>
      <c r="BC57" s="4">
        <v>39</v>
      </c>
      <c r="BD57" s="4">
        <v>62</v>
      </c>
      <c r="BE57" s="1">
        <v>0</v>
      </c>
      <c r="BF57" s="1">
        <v>20</v>
      </c>
      <c r="BG57" s="1">
        <v>1168</v>
      </c>
    </row>
    <row r="58" spans="1:60" s="7" customFormat="1" hidden="1" x14ac:dyDescent="0.2">
      <c r="A58" s="6" t="s">
        <v>85</v>
      </c>
      <c r="B58" s="6">
        <f>SUM(B46:B57)</f>
        <v>78</v>
      </c>
      <c r="C58" s="6">
        <f t="shared" ref="C58:BG58" si="8">SUM(C46:C57)</f>
        <v>270</v>
      </c>
      <c r="D58" s="6">
        <f t="shared" si="8"/>
        <v>86</v>
      </c>
      <c r="E58" s="6">
        <f t="shared" si="8"/>
        <v>4</v>
      </c>
      <c r="F58" s="6">
        <f t="shared" si="8"/>
        <v>25582</v>
      </c>
      <c r="G58" s="6">
        <f t="shared" si="8"/>
        <v>3</v>
      </c>
      <c r="H58" s="6">
        <f t="shared" si="8"/>
        <v>1366</v>
      </c>
      <c r="I58" s="6">
        <f t="shared" si="8"/>
        <v>23</v>
      </c>
      <c r="J58" s="6">
        <f t="shared" si="8"/>
        <v>327</v>
      </c>
      <c r="K58" s="6">
        <f t="shared" si="8"/>
        <v>97</v>
      </c>
      <c r="L58" s="6">
        <f t="shared" si="8"/>
        <v>609</v>
      </c>
      <c r="M58" s="6">
        <f t="shared" si="8"/>
        <v>1</v>
      </c>
      <c r="N58" s="6">
        <f t="shared" si="8"/>
        <v>364</v>
      </c>
      <c r="O58" s="6">
        <f t="shared" si="8"/>
        <v>84</v>
      </c>
      <c r="P58" s="6">
        <f t="shared" si="8"/>
        <v>848</v>
      </c>
      <c r="Q58" s="6">
        <f t="shared" si="8"/>
        <v>293</v>
      </c>
      <c r="R58" s="6">
        <f t="shared" si="8"/>
        <v>30236</v>
      </c>
      <c r="S58" s="6">
        <f t="shared" si="8"/>
        <v>30992</v>
      </c>
      <c r="T58" s="6">
        <f t="shared" si="8"/>
        <v>2167</v>
      </c>
      <c r="U58" s="6">
        <f t="shared" si="8"/>
        <v>411</v>
      </c>
      <c r="V58" s="6">
        <f t="shared" si="8"/>
        <v>2104</v>
      </c>
      <c r="W58" s="6">
        <f t="shared" si="8"/>
        <v>54</v>
      </c>
      <c r="X58" s="6">
        <f t="shared" si="8"/>
        <v>0</v>
      </c>
      <c r="Y58" s="6">
        <f t="shared" si="8"/>
        <v>219</v>
      </c>
      <c r="Z58" s="6">
        <f t="shared" si="8"/>
        <v>24</v>
      </c>
      <c r="AA58" s="6">
        <f t="shared" si="8"/>
        <v>2</v>
      </c>
      <c r="AB58" s="6">
        <f t="shared" si="8"/>
        <v>0</v>
      </c>
      <c r="AC58" s="6">
        <f t="shared" si="8"/>
        <v>973</v>
      </c>
      <c r="AD58" s="6">
        <f t="shared" si="8"/>
        <v>3</v>
      </c>
      <c r="AE58" s="6">
        <f t="shared" si="8"/>
        <v>312</v>
      </c>
      <c r="AF58" s="6">
        <f t="shared" si="8"/>
        <v>4352</v>
      </c>
      <c r="AG58" s="6">
        <f t="shared" si="8"/>
        <v>0</v>
      </c>
      <c r="AH58" s="6">
        <f t="shared" si="8"/>
        <v>46</v>
      </c>
      <c r="AI58" s="6">
        <f t="shared" si="8"/>
        <v>4</v>
      </c>
      <c r="AJ58" s="6">
        <f t="shared" si="8"/>
        <v>0</v>
      </c>
      <c r="AK58" s="6">
        <f t="shared" si="8"/>
        <v>4</v>
      </c>
      <c r="AL58" s="6">
        <f t="shared" si="8"/>
        <v>2</v>
      </c>
      <c r="AM58" s="6">
        <f t="shared" si="8"/>
        <v>19159</v>
      </c>
      <c r="AN58" s="6">
        <f t="shared" si="8"/>
        <v>78</v>
      </c>
      <c r="AO58" s="6">
        <f t="shared" si="8"/>
        <v>0</v>
      </c>
      <c r="AP58" s="6">
        <f t="shared" si="8"/>
        <v>5</v>
      </c>
      <c r="AQ58" s="6">
        <f t="shared" si="8"/>
        <v>33</v>
      </c>
      <c r="AR58" s="6">
        <f t="shared" si="8"/>
        <v>0</v>
      </c>
      <c r="AS58" s="6">
        <f t="shared" si="8"/>
        <v>17</v>
      </c>
      <c r="AT58" s="6">
        <f t="shared" si="8"/>
        <v>0</v>
      </c>
      <c r="AU58" s="6">
        <f t="shared" si="8"/>
        <v>28</v>
      </c>
      <c r="AV58" s="6">
        <f t="shared" si="8"/>
        <v>0</v>
      </c>
      <c r="AW58" s="6">
        <f t="shared" si="8"/>
        <v>22</v>
      </c>
      <c r="AX58" s="6">
        <f t="shared" si="8"/>
        <v>3665</v>
      </c>
      <c r="AY58" s="6">
        <f t="shared" si="8"/>
        <v>207</v>
      </c>
      <c r="AZ58" s="6">
        <f t="shared" si="8"/>
        <v>46</v>
      </c>
      <c r="BA58" s="6">
        <f t="shared" si="8"/>
        <v>20</v>
      </c>
      <c r="BB58" s="6">
        <f t="shared" si="8"/>
        <v>212</v>
      </c>
      <c r="BC58" s="6">
        <f t="shared" si="8"/>
        <v>254</v>
      </c>
      <c r="BD58" s="6">
        <f t="shared" si="8"/>
        <v>495</v>
      </c>
      <c r="BE58" s="6">
        <f t="shared" si="8"/>
        <v>0</v>
      </c>
      <c r="BF58" s="6">
        <f t="shared" si="8"/>
        <v>219</v>
      </c>
      <c r="BG58" s="6">
        <f t="shared" si="8"/>
        <v>9558</v>
      </c>
    </row>
    <row r="59" spans="1:60" hidden="1" x14ac:dyDescent="0.2">
      <c r="A59" s="1" t="s">
        <v>84</v>
      </c>
      <c r="B59" s="4">
        <f>SUM(B58:C58)</f>
        <v>348</v>
      </c>
      <c r="C59" s="4"/>
      <c r="D59" s="1">
        <f>SUM(D58)</f>
        <v>86</v>
      </c>
      <c r="E59" s="4">
        <f>SUM(E58:I58)</f>
        <v>26978</v>
      </c>
      <c r="F59" s="4"/>
      <c r="G59" s="4"/>
      <c r="H59" s="4"/>
      <c r="I59" s="4"/>
      <c r="J59" s="1">
        <f>SUM(J58)</f>
        <v>327</v>
      </c>
      <c r="K59" s="4">
        <f>SUM(K58:L58)</f>
        <v>706</v>
      </c>
      <c r="L59" s="4"/>
      <c r="M59" s="1">
        <f>SUM(M58)</f>
        <v>1</v>
      </c>
      <c r="N59" s="4">
        <f>SUM(N58:P58)</f>
        <v>1296</v>
      </c>
      <c r="O59" s="4"/>
      <c r="P59" s="4"/>
      <c r="Q59" s="1">
        <f>SUM(Q58)</f>
        <v>293</v>
      </c>
      <c r="R59" s="4">
        <f>SUM(R58:U58)</f>
        <v>63806</v>
      </c>
      <c r="S59" s="4"/>
      <c r="T59" s="4"/>
      <c r="U59" s="4"/>
      <c r="V59" s="1">
        <f>SUM(V58:W58)</f>
        <v>2158</v>
      </c>
      <c r="W59" s="1"/>
      <c r="X59" s="4">
        <f>SUM(X58:Y58)</f>
        <v>219</v>
      </c>
      <c r="Y59" s="4"/>
      <c r="Z59" s="1">
        <f>SUM(Z58:AU58)</f>
        <v>25042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4">
        <f>SUM(AV58:AX58)</f>
        <v>3687</v>
      </c>
      <c r="AW59" s="4"/>
      <c r="AX59" s="4"/>
      <c r="AY59" s="1">
        <f>SUM(AY58)</f>
        <v>207</v>
      </c>
      <c r="AZ59" s="4">
        <f>SUM(AZ58:BD58)</f>
        <v>1027</v>
      </c>
      <c r="BA59" s="4"/>
      <c r="BB59" s="4"/>
      <c r="BC59" s="4"/>
      <c r="BD59" s="4"/>
      <c r="BE59" s="1">
        <f>SUM(BE58:BG58)</f>
        <v>9777</v>
      </c>
      <c r="BF59" s="1"/>
      <c r="BG59" s="1"/>
      <c r="BH59">
        <f>SUM(A59:BG59)</f>
        <v>135958</v>
      </c>
    </row>
    <row r="60" spans="1:60" x14ac:dyDescent="0.2">
      <c r="A60" s="1" t="s">
        <v>78</v>
      </c>
      <c r="B60" s="1">
        <f t="shared" ref="B60:BF60" si="9">B59/$BH$59</f>
        <v>2.5596139984406948E-3</v>
      </c>
      <c r="C60" s="1">
        <f t="shared" si="9"/>
        <v>0</v>
      </c>
      <c r="D60" s="1">
        <f t="shared" si="9"/>
        <v>6.3254828697097631E-4</v>
      </c>
      <c r="E60" s="1">
        <f t="shared" si="9"/>
        <v>0.19842892658026742</v>
      </c>
      <c r="F60" s="1">
        <f t="shared" si="9"/>
        <v>0</v>
      </c>
      <c r="G60" s="1">
        <f t="shared" si="9"/>
        <v>0</v>
      </c>
      <c r="H60" s="1">
        <f t="shared" si="9"/>
        <v>0</v>
      </c>
      <c r="I60" s="1">
        <f t="shared" si="9"/>
        <v>0</v>
      </c>
      <c r="J60" s="1">
        <f t="shared" si="9"/>
        <v>2.4051545330175494E-3</v>
      </c>
      <c r="K60" s="1">
        <f t="shared" si="9"/>
        <v>5.1927801232733639E-3</v>
      </c>
      <c r="L60" s="1">
        <f t="shared" si="9"/>
        <v>0</v>
      </c>
      <c r="M60" s="1">
        <f t="shared" si="9"/>
        <v>7.3552126391973994E-6</v>
      </c>
      <c r="N60" s="1">
        <f t="shared" si="9"/>
        <v>9.5323555803998299E-3</v>
      </c>
      <c r="O60" s="1">
        <f t="shared" si="9"/>
        <v>0</v>
      </c>
      <c r="P60" s="1">
        <f t="shared" si="9"/>
        <v>0</v>
      </c>
      <c r="Q60" s="1">
        <f t="shared" si="9"/>
        <v>2.1550773032848378E-3</v>
      </c>
      <c r="R60" s="1">
        <f t="shared" si="9"/>
        <v>0.46930669765662925</v>
      </c>
      <c r="S60" s="1">
        <f t="shared" si="9"/>
        <v>0</v>
      </c>
      <c r="T60" s="1">
        <f t="shared" si="9"/>
        <v>0</v>
      </c>
      <c r="U60" s="1">
        <f t="shared" si="9"/>
        <v>0</v>
      </c>
      <c r="V60" s="1">
        <f t="shared" si="9"/>
        <v>1.5872548875387988E-2</v>
      </c>
      <c r="W60" s="1">
        <f t="shared" si="9"/>
        <v>0</v>
      </c>
      <c r="X60" s="1">
        <f t="shared" si="9"/>
        <v>1.6107915679842305E-3</v>
      </c>
      <c r="Y60" s="1">
        <f t="shared" si="9"/>
        <v>0</v>
      </c>
      <c r="Z60" s="1">
        <f t="shared" si="9"/>
        <v>0.18418923491078126</v>
      </c>
      <c r="AA60" s="1">
        <f t="shared" si="9"/>
        <v>0</v>
      </c>
      <c r="AB60" s="1">
        <f t="shared" si="9"/>
        <v>0</v>
      </c>
      <c r="AC60" s="1">
        <f t="shared" si="9"/>
        <v>0</v>
      </c>
      <c r="AD60" s="1">
        <f t="shared" si="9"/>
        <v>0</v>
      </c>
      <c r="AE60" s="1">
        <f t="shared" si="9"/>
        <v>0</v>
      </c>
      <c r="AF60" s="1">
        <f t="shared" si="9"/>
        <v>0</v>
      </c>
      <c r="AG60" s="1">
        <f t="shared" si="9"/>
        <v>0</v>
      </c>
      <c r="AH60" s="1">
        <f t="shared" si="9"/>
        <v>0</v>
      </c>
      <c r="AI60" s="1">
        <f t="shared" si="9"/>
        <v>0</v>
      </c>
      <c r="AJ60" s="1">
        <f t="shared" si="9"/>
        <v>0</v>
      </c>
      <c r="AK60" s="1">
        <f t="shared" si="9"/>
        <v>0</v>
      </c>
      <c r="AL60" s="1">
        <f t="shared" si="9"/>
        <v>0</v>
      </c>
      <c r="AM60" s="1">
        <f t="shared" si="9"/>
        <v>0</v>
      </c>
      <c r="AN60" s="1">
        <f t="shared" si="9"/>
        <v>0</v>
      </c>
      <c r="AO60" s="1">
        <f t="shared" si="9"/>
        <v>0</v>
      </c>
      <c r="AP60" s="1">
        <f t="shared" si="9"/>
        <v>0</v>
      </c>
      <c r="AQ60" s="1">
        <f t="shared" si="9"/>
        <v>0</v>
      </c>
      <c r="AR60" s="1">
        <f t="shared" si="9"/>
        <v>0</v>
      </c>
      <c r="AS60" s="1">
        <f t="shared" si="9"/>
        <v>0</v>
      </c>
      <c r="AT60" s="1">
        <f t="shared" si="9"/>
        <v>0</v>
      </c>
      <c r="AU60" s="1">
        <f t="shared" si="9"/>
        <v>0</v>
      </c>
      <c r="AV60" s="1">
        <f t="shared" si="9"/>
        <v>2.711866900072081E-2</v>
      </c>
      <c r="AW60" s="1">
        <f t="shared" si="9"/>
        <v>0</v>
      </c>
      <c r="AX60" s="1">
        <f t="shared" si="9"/>
        <v>0</v>
      </c>
      <c r="AY60" s="1">
        <f t="shared" si="9"/>
        <v>1.5225290163138616E-3</v>
      </c>
      <c r="AZ60" s="1">
        <f t="shared" si="9"/>
        <v>7.553803380455729E-3</v>
      </c>
      <c r="BA60" s="1">
        <f t="shared" si="9"/>
        <v>0</v>
      </c>
      <c r="BB60" s="1">
        <f t="shared" si="9"/>
        <v>0</v>
      </c>
      <c r="BC60" s="1">
        <f t="shared" si="9"/>
        <v>0</v>
      </c>
      <c r="BD60" s="1">
        <f t="shared" si="9"/>
        <v>0</v>
      </c>
      <c r="BE60" s="1">
        <f t="shared" si="9"/>
        <v>7.1911913973432967E-2</v>
      </c>
      <c r="BF60" s="1">
        <f t="shared" si="9"/>
        <v>0</v>
      </c>
      <c r="BG60" s="1">
        <f>BG59/$BH$59</f>
        <v>0</v>
      </c>
    </row>
    <row r="61" spans="1:60" hidden="1" x14ac:dyDescent="0.2">
      <c r="A61" s="1"/>
      <c r="B61" s="4"/>
      <c r="C61" s="4"/>
      <c r="D61" s="1"/>
      <c r="E61" s="4"/>
      <c r="F61" s="4"/>
      <c r="G61" s="4"/>
      <c r="H61" s="4"/>
      <c r="I61" s="4"/>
      <c r="J61" s="1"/>
      <c r="K61" s="4"/>
      <c r="L61" s="4"/>
      <c r="M61" s="1"/>
      <c r="N61" s="4"/>
      <c r="O61" s="4"/>
      <c r="P61" s="4"/>
      <c r="Q61" s="1"/>
      <c r="R61" s="4"/>
      <c r="S61" s="4"/>
      <c r="T61" s="4"/>
      <c r="U61" s="4"/>
      <c r="V61" s="1"/>
      <c r="W61" s="1"/>
      <c r="X61" s="4"/>
      <c r="Y61" s="4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4"/>
      <c r="AW61" s="4"/>
      <c r="AX61" s="4"/>
      <c r="AY61" s="1"/>
      <c r="AZ61" s="4"/>
      <c r="BA61" s="4"/>
      <c r="BB61" s="4"/>
      <c r="BC61" s="4"/>
      <c r="BD61" s="4"/>
      <c r="BE61" s="1"/>
      <c r="BF61" s="1"/>
      <c r="BG61" s="1"/>
    </row>
    <row r="62" spans="1:60" hidden="1" x14ac:dyDescent="0.2">
      <c r="A62" s="1"/>
      <c r="B62" s="4"/>
      <c r="C62" s="4"/>
      <c r="D62" s="1"/>
      <c r="E62" s="4"/>
      <c r="F62" s="4"/>
      <c r="G62" s="4"/>
      <c r="H62" s="4"/>
      <c r="I62" s="4"/>
      <c r="J62" s="1"/>
      <c r="K62" s="4"/>
      <c r="L62" s="4"/>
      <c r="M62" s="1"/>
      <c r="N62" s="4"/>
      <c r="O62" s="4"/>
      <c r="P62" s="4"/>
      <c r="Q62" s="1"/>
      <c r="R62" s="4"/>
      <c r="S62" s="4"/>
      <c r="T62" s="4"/>
      <c r="U62" s="4"/>
      <c r="V62" s="1"/>
      <c r="W62" s="1"/>
      <c r="X62" s="4"/>
      <c r="Y62" s="4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4"/>
      <c r="AW62" s="4"/>
      <c r="AX62" s="4"/>
      <c r="AY62" s="1"/>
      <c r="AZ62" s="4"/>
      <c r="BA62" s="4"/>
      <c r="BB62" s="4"/>
      <c r="BC62" s="4"/>
      <c r="BD62" s="4"/>
      <c r="BE62" s="1"/>
      <c r="BF62" s="1"/>
      <c r="BG62" s="1"/>
    </row>
    <row r="63" spans="1:60" hidden="1" x14ac:dyDescent="0.2">
      <c r="A63" s="1"/>
      <c r="B63" s="4"/>
      <c r="C63" s="4"/>
      <c r="D63" s="1"/>
      <c r="E63" s="4"/>
      <c r="F63" s="4"/>
      <c r="G63" s="4"/>
      <c r="H63" s="4"/>
      <c r="I63" s="4"/>
      <c r="J63" s="1"/>
      <c r="K63" s="4"/>
      <c r="L63" s="4"/>
      <c r="M63" s="1"/>
      <c r="N63" s="4"/>
      <c r="O63" s="4"/>
      <c r="P63" s="4"/>
      <c r="Q63" s="1"/>
      <c r="R63" s="4"/>
      <c r="S63" s="4"/>
      <c r="T63" s="4"/>
      <c r="U63" s="4"/>
      <c r="V63" s="1"/>
      <c r="W63" s="1"/>
      <c r="X63" s="4"/>
      <c r="Y63" s="4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4"/>
      <c r="AW63" s="4"/>
      <c r="AX63" s="4"/>
      <c r="AY63" s="1"/>
      <c r="AZ63" s="4"/>
      <c r="BA63" s="4"/>
      <c r="BB63" s="4"/>
      <c r="BC63" s="4"/>
      <c r="BD63" s="4"/>
      <c r="BE63" s="1"/>
      <c r="BF63" s="1"/>
      <c r="BG63" s="1"/>
    </row>
    <row r="64" spans="1:60" hidden="1" x14ac:dyDescent="0.2">
      <c r="A64" s="1"/>
      <c r="B64" s="4"/>
      <c r="C64" s="4"/>
      <c r="D64" s="1"/>
      <c r="E64" s="4"/>
      <c r="F64" s="4"/>
      <c r="G64" s="4"/>
      <c r="H64" s="4"/>
      <c r="I64" s="4"/>
      <c r="J64" s="1"/>
      <c r="K64" s="4"/>
      <c r="L64" s="4"/>
      <c r="M64" s="1"/>
      <c r="N64" s="4"/>
      <c r="O64" s="4"/>
      <c r="P64" s="4"/>
      <c r="Q64" s="1"/>
      <c r="R64" s="4"/>
      <c r="S64" s="4"/>
      <c r="T64" s="4"/>
      <c r="U64" s="4"/>
      <c r="V64" s="1"/>
      <c r="W64" s="1"/>
      <c r="X64" s="4"/>
      <c r="Y64" s="4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4"/>
      <c r="AW64" s="4"/>
      <c r="AX64" s="4"/>
      <c r="AY64" s="1"/>
      <c r="AZ64" s="4"/>
      <c r="BA64" s="4"/>
      <c r="BB64" s="4"/>
      <c r="BC64" s="4"/>
      <c r="BD64" s="4"/>
      <c r="BE64" s="1"/>
      <c r="BF64" s="1"/>
      <c r="BG64" s="1"/>
    </row>
    <row r="65" spans="1:60" hidden="1" x14ac:dyDescent="0.2">
      <c r="A65" s="1"/>
      <c r="B65" s="4"/>
      <c r="C65" s="4"/>
      <c r="D65" s="1"/>
      <c r="E65" s="4"/>
      <c r="F65" s="4"/>
      <c r="G65" s="4"/>
      <c r="H65" s="4"/>
      <c r="I65" s="4"/>
      <c r="J65" s="1"/>
      <c r="K65" s="4"/>
      <c r="L65" s="4"/>
      <c r="M65" s="1"/>
      <c r="N65" s="4"/>
      <c r="O65" s="4"/>
      <c r="P65" s="4"/>
      <c r="Q65" s="1"/>
      <c r="R65" s="4"/>
      <c r="S65" s="4"/>
      <c r="T65" s="4"/>
      <c r="U65" s="4"/>
      <c r="V65" s="1"/>
      <c r="W65" s="1"/>
      <c r="X65" s="4"/>
      <c r="Y65" s="4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4"/>
      <c r="AW65" s="4"/>
      <c r="AX65" s="4"/>
      <c r="AY65" s="1"/>
      <c r="AZ65" s="4"/>
      <c r="BA65" s="4"/>
      <c r="BB65" s="4"/>
      <c r="BC65" s="4"/>
      <c r="BD65" s="4"/>
      <c r="BE65" s="1"/>
      <c r="BF65" s="1"/>
      <c r="BG65" s="1"/>
    </row>
    <row r="66" spans="1:60" hidden="1" x14ac:dyDescent="0.2">
      <c r="A66" s="1"/>
      <c r="B66" s="4"/>
      <c r="C66" s="4"/>
      <c r="D66" s="1"/>
      <c r="E66" s="4"/>
      <c r="F66" s="4"/>
      <c r="G66" s="4"/>
      <c r="H66" s="4"/>
      <c r="I66" s="4"/>
      <c r="J66" s="1"/>
      <c r="K66" s="4"/>
      <c r="L66" s="4"/>
      <c r="M66" s="1"/>
      <c r="N66" s="4"/>
      <c r="O66" s="4"/>
      <c r="P66" s="4"/>
      <c r="Q66" s="1"/>
      <c r="R66" s="4"/>
      <c r="S66" s="4"/>
      <c r="T66" s="4"/>
      <c r="U66" s="4"/>
      <c r="V66" s="1"/>
      <c r="W66" s="1"/>
      <c r="X66" s="4"/>
      <c r="Y66" s="4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4"/>
      <c r="AW66" s="4"/>
      <c r="AX66" s="4"/>
      <c r="AY66" s="1"/>
      <c r="AZ66" s="4"/>
      <c r="BA66" s="4"/>
      <c r="BB66" s="4"/>
      <c r="BC66" s="4"/>
      <c r="BD66" s="4"/>
      <c r="BE66" s="1"/>
      <c r="BF66" s="1"/>
      <c r="BG66" s="1"/>
    </row>
    <row r="67" spans="1:60" hidden="1" x14ac:dyDescent="0.2">
      <c r="A67" s="1" t="s">
        <v>79</v>
      </c>
      <c r="B67" s="4">
        <v>0</v>
      </c>
      <c r="C67" s="4">
        <v>9</v>
      </c>
      <c r="D67" s="1">
        <v>0</v>
      </c>
      <c r="E67" s="4">
        <v>0</v>
      </c>
      <c r="F67" s="4">
        <v>1525</v>
      </c>
      <c r="G67" s="4">
        <v>6</v>
      </c>
      <c r="H67" s="4">
        <v>24</v>
      </c>
      <c r="I67" s="4">
        <v>0</v>
      </c>
      <c r="J67" s="1">
        <v>15</v>
      </c>
      <c r="K67" s="4">
        <v>19</v>
      </c>
      <c r="L67" s="4">
        <v>22</v>
      </c>
      <c r="M67" s="1">
        <v>0</v>
      </c>
      <c r="N67" s="4">
        <v>15</v>
      </c>
      <c r="O67" s="4">
        <v>1</v>
      </c>
      <c r="P67" s="4">
        <v>56</v>
      </c>
      <c r="Q67" s="1">
        <v>1</v>
      </c>
      <c r="R67" s="4">
        <v>341</v>
      </c>
      <c r="S67" s="4">
        <v>1153</v>
      </c>
      <c r="T67" s="4">
        <v>77</v>
      </c>
      <c r="U67" s="4">
        <v>0</v>
      </c>
      <c r="V67" s="1">
        <v>169</v>
      </c>
      <c r="W67" s="1">
        <v>3</v>
      </c>
      <c r="X67" s="4">
        <v>0</v>
      </c>
      <c r="Y67" s="4">
        <v>6</v>
      </c>
      <c r="Z67" s="1">
        <v>2</v>
      </c>
      <c r="AA67" s="1">
        <v>0</v>
      </c>
      <c r="AB67" s="1">
        <v>0</v>
      </c>
      <c r="AC67" s="1">
        <v>27</v>
      </c>
      <c r="AD67" s="1">
        <v>0</v>
      </c>
      <c r="AE67" s="1">
        <v>19</v>
      </c>
      <c r="AF67" s="1">
        <v>44</v>
      </c>
      <c r="AG67" s="1">
        <v>0</v>
      </c>
      <c r="AH67" s="1">
        <v>0</v>
      </c>
      <c r="AI67" s="1">
        <v>15</v>
      </c>
      <c r="AJ67" s="1">
        <v>0</v>
      </c>
      <c r="AK67" s="1">
        <v>0</v>
      </c>
      <c r="AL67" s="1">
        <v>7</v>
      </c>
      <c r="AM67" s="1">
        <v>6633</v>
      </c>
      <c r="AN67" s="1">
        <v>4</v>
      </c>
      <c r="AO67" s="1">
        <v>0</v>
      </c>
      <c r="AP67" s="1">
        <v>1</v>
      </c>
      <c r="AQ67" s="1">
        <v>1</v>
      </c>
      <c r="AR67" s="1">
        <v>0</v>
      </c>
      <c r="AS67" s="1">
        <v>0</v>
      </c>
      <c r="AT67" s="1">
        <v>0</v>
      </c>
      <c r="AU67" s="1">
        <v>2</v>
      </c>
      <c r="AV67" s="4">
        <v>1</v>
      </c>
      <c r="AW67" s="4">
        <v>11</v>
      </c>
      <c r="AX67" s="4">
        <v>226</v>
      </c>
      <c r="AY67" s="1">
        <v>4</v>
      </c>
      <c r="AZ67" s="4">
        <v>1</v>
      </c>
      <c r="BA67" s="4">
        <v>3</v>
      </c>
      <c r="BB67" s="4">
        <v>1</v>
      </c>
      <c r="BC67" s="4">
        <v>20</v>
      </c>
      <c r="BD67" s="4">
        <v>31</v>
      </c>
      <c r="BE67" s="1">
        <v>0</v>
      </c>
      <c r="BF67" s="1">
        <v>36</v>
      </c>
      <c r="BG67" s="1">
        <v>868</v>
      </c>
    </row>
    <row r="68" spans="1:60" hidden="1" x14ac:dyDescent="0.2">
      <c r="A68" s="1" t="s">
        <v>79</v>
      </c>
      <c r="B68" s="4">
        <v>33</v>
      </c>
      <c r="C68" s="4">
        <v>0</v>
      </c>
      <c r="D68" s="1">
        <v>0</v>
      </c>
      <c r="E68" s="4">
        <v>157</v>
      </c>
      <c r="F68" s="4">
        <v>86</v>
      </c>
      <c r="G68" s="4">
        <v>915</v>
      </c>
      <c r="H68" s="4">
        <v>824</v>
      </c>
      <c r="I68" s="4">
        <v>325</v>
      </c>
      <c r="J68" s="1">
        <v>0</v>
      </c>
      <c r="K68" s="4">
        <v>5</v>
      </c>
      <c r="L68" s="4">
        <v>0</v>
      </c>
      <c r="M68" s="1">
        <v>0</v>
      </c>
      <c r="N68" s="4">
        <v>0</v>
      </c>
      <c r="O68" s="4">
        <v>0</v>
      </c>
      <c r="P68" s="4">
        <v>0</v>
      </c>
      <c r="Q68" s="1">
        <v>0</v>
      </c>
      <c r="R68" s="4">
        <v>116</v>
      </c>
      <c r="S68" s="4">
        <v>171</v>
      </c>
      <c r="T68" s="4">
        <v>27</v>
      </c>
      <c r="U68" s="4">
        <v>1</v>
      </c>
      <c r="V68" s="1">
        <v>1</v>
      </c>
      <c r="W68" s="1">
        <v>0</v>
      </c>
      <c r="X68" s="4">
        <v>0</v>
      </c>
      <c r="Y68" s="4">
        <v>0</v>
      </c>
      <c r="Z68" s="1">
        <v>0</v>
      </c>
      <c r="AA68" s="1">
        <v>39</v>
      </c>
      <c r="AB68" s="1">
        <v>18</v>
      </c>
      <c r="AC68" s="1">
        <v>1001</v>
      </c>
      <c r="AD68" s="1">
        <v>87</v>
      </c>
      <c r="AE68" s="1">
        <v>0</v>
      </c>
      <c r="AF68" s="1">
        <v>0</v>
      </c>
      <c r="AG68" s="1">
        <v>0</v>
      </c>
      <c r="AH68" s="1">
        <v>0</v>
      </c>
      <c r="AI68" s="1">
        <v>2</v>
      </c>
      <c r="AJ68" s="1">
        <v>329</v>
      </c>
      <c r="AK68" s="1">
        <v>0</v>
      </c>
      <c r="AL68" s="1">
        <v>0</v>
      </c>
      <c r="AM68" s="1">
        <v>4225</v>
      </c>
      <c r="AN68" s="1">
        <v>0</v>
      </c>
      <c r="AO68" s="1">
        <v>33</v>
      </c>
      <c r="AP68" s="1">
        <v>84</v>
      </c>
      <c r="AQ68" s="1">
        <v>0</v>
      </c>
      <c r="AR68" s="1">
        <v>14</v>
      </c>
      <c r="AS68" s="1">
        <v>0</v>
      </c>
      <c r="AT68" s="1">
        <v>0</v>
      </c>
      <c r="AU68" s="1">
        <v>2779</v>
      </c>
      <c r="AV68" s="4">
        <v>0</v>
      </c>
      <c r="AW68" s="4">
        <v>0</v>
      </c>
      <c r="AX68" s="4">
        <v>13</v>
      </c>
      <c r="AY68" s="1">
        <v>0</v>
      </c>
      <c r="AZ68" s="4">
        <v>32</v>
      </c>
      <c r="BA68" s="4">
        <v>0</v>
      </c>
      <c r="BB68" s="4">
        <v>0</v>
      </c>
      <c r="BC68" s="4">
        <v>0</v>
      </c>
      <c r="BD68" s="4">
        <v>0</v>
      </c>
      <c r="BE68" s="1">
        <v>131</v>
      </c>
      <c r="BF68" s="1">
        <v>0</v>
      </c>
      <c r="BG68" s="1">
        <v>9</v>
      </c>
    </row>
    <row r="69" spans="1:60" hidden="1" x14ac:dyDescent="0.2">
      <c r="A69" s="1" t="s">
        <v>79</v>
      </c>
      <c r="B69" s="4">
        <v>0</v>
      </c>
      <c r="C69" s="4">
        <v>20</v>
      </c>
      <c r="D69" s="1">
        <v>1</v>
      </c>
      <c r="E69" s="4">
        <v>2</v>
      </c>
      <c r="F69" s="4">
        <v>1458</v>
      </c>
      <c r="G69" s="4">
        <v>4</v>
      </c>
      <c r="H69" s="4">
        <v>180</v>
      </c>
      <c r="I69" s="4">
        <v>3</v>
      </c>
      <c r="J69" s="1">
        <v>34</v>
      </c>
      <c r="K69" s="4">
        <v>108</v>
      </c>
      <c r="L69" s="4">
        <v>14</v>
      </c>
      <c r="M69" s="1">
        <v>0</v>
      </c>
      <c r="N69" s="4">
        <v>17</v>
      </c>
      <c r="O69" s="4">
        <v>1</v>
      </c>
      <c r="P69" s="4">
        <v>52</v>
      </c>
      <c r="Q69" s="1">
        <v>20</v>
      </c>
      <c r="R69" s="4">
        <v>1786</v>
      </c>
      <c r="S69" s="4">
        <v>2570</v>
      </c>
      <c r="T69" s="4">
        <v>316</v>
      </c>
      <c r="U69" s="4">
        <v>2</v>
      </c>
      <c r="V69" s="1">
        <v>328</v>
      </c>
      <c r="W69" s="1">
        <v>0</v>
      </c>
      <c r="X69" s="4">
        <v>0</v>
      </c>
      <c r="Y69" s="4">
        <v>10</v>
      </c>
      <c r="Z69" s="1">
        <v>1</v>
      </c>
      <c r="AA69" s="1">
        <v>0</v>
      </c>
      <c r="AB69" s="1">
        <v>0</v>
      </c>
      <c r="AC69" s="1">
        <v>111</v>
      </c>
      <c r="AD69" s="1">
        <v>0</v>
      </c>
      <c r="AE69" s="1">
        <v>14</v>
      </c>
      <c r="AF69" s="1">
        <v>136</v>
      </c>
      <c r="AG69" s="1">
        <v>0</v>
      </c>
      <c r="AH69" s="1">
        <v>2</v>
      </c>
      <c r="AI69" s="1">
        <v>0</v>
      </c>
      <c r="AJ69" s="1">
        <v>0</v>
      </c>
      <c r="AK69" s="1">
        <v>0</v>
      </c>
      <c r="AL69" s="1">
        <v>0</v>
      </c>
      <c r="AM69" s="1">
        <v>1981</v>
      </c>
      <c r="AN69" s="1">
        <v>9</v>
      </c>
      <c r="AO69" s="1">
        <v>0</v>
      </c>
      <c r="AP69" s="1">
        <v>2</v>
      </c>
      <c r="AQ69" s="1">
        <v>0</v>
      </c>
      <c r="AR69" s="1">
        <v>0</v>
      </c>
      <c r="AS69" s="1">
        <v>0</v>
      </c>
      <c r="AT69" s="1">
        <v>1</v>
      </c>
      <c r="AU69" s="1">
        <v>56</v>
      </c>
      <c r="AV69" s="4">
        <v>4</v>
      </c>
      <c r="AW69" s="4">
        <v>0</v>
      </c>
      <c r="AX69" s="4">
        <v>558</v>
      </c>
      <c r="AY69" s="1">
        <v>3</v>
      </c>
      <c r="AZ69" s="4">
        <v>4</v>
      </c>
      <c r="BA69" s="4">
        <v>20</v>
      </c>
      <c r="BB69" s="4">
        <v>39</v>
      </c>
      <c r="BC69" s="4">
        <v>28</v>
      </c>
      <c r="BD69" s="4">
        <v>62</v>
      </c>
      <c r="BE69" s="1">
        <v>0</v>
      </c>
      <c r="BF69" s="1">
        <v>40</v>
      </c>
      <c r="BG69" s="1">
        <v>1252</v>
      </c>
    </row>
    <row r="70" spans="1:60" hidden="1" x14ac:dyDescent="0.2">
      <c r="A70" s="1" t="s">
        <v>79</v>
      </c>
      <c r="B70" s="4">
        <v>3</v>
      </c>
      <c r="C70" s="4">
        <v>3</v>
      </c>
      <c r="D70" s="1">
        <v>0</v>
      </c>
      <c r="E70" s="4">
        <v>13</v>
      </c>
      <c r="F70" s="4">
        <v>478</v>
      </c>
      <c r="G70" s="4">
        <v>85</v>
      </c>
      <c r="H70" s="4">
        <v>769</v>
      </c>
      <c r="I70" s="4">
        <v>119</v>
      </c>
      <c r="J70" s="1">
        <v>9</v>
      </c>
      <c r="K70" s="4">
        <v>3</v>
      </c>
      <c r="L70" s="4">
        <v>7</v>
      </c>
      <c r="M70" s="1">
        <v>0</v>
      </c>
      <c r="N70" s="4">
        <v>3</v>
      </c>
      <c r="O70" s="4">
        <v>0</v>
      </c>
      <c r="P70" s="4">
        <v>4</v>
      </c>
      <c r="Q70" s="1">
        <v>0</v>
      </c>
      <c r="R70" s="4">
        <v>107</v>
      </c>
      <c r="S70" s="4">
        <v>330</v>
      </c>
      <c r="T70" s="4">
        <v>39</v>
      </c>
      <c r="U70" s="4">
        <v>0</v>
      </c>
      <c r="V70" s="1">
        <v>57</v>
      </c>
      <c r="W70" s="1">
        <v>0</v>
      </c>
      <c r="X70" s="4">
        <v>0</v>
      </c>
      <c r="Y70" s="4">
        <v>3</v>
      </c>
      <c r="Z70" s="1">
        <v>3</v>
      </c>
      <c r="AA70" s="1">
        <v>0</v>
      </c>
      <c r="AB70" s="1">
        <v>2</v>
      </c>
      <c r="AC70" s="1">
        <v>1421</v>
      </c>
      <c r="AD70" s="1">
        <v>11</v>
      </c>
      <c r="AE70" s="1">
        <v>1</v>
      </c>
      <c r="AF70" s="1">
        <v>30</v>
      </c>
      <c r="AG70" s="1">
        <v>0</v>
      </c>
      <c r="AH70" s="1">
        <v>0</v>
      </c>
      <c r="AI70" s="1">
        <v>3</v>
      </c>
      <c r="AJ70" s="1">
        <v>95</v>
      </c>
      <c r="AK70" s="1">
        <v>0</v>
      </c>
      <c r="AL70" s="1">
        <v>0</v>
      </c>
      <c r="AM70" s="1">
        <v>7065</v>
      </c>
      <c r="AN70" s="1">
        <v>0</v>
      </c>
      <c r="AO70" s="1">
        <v>7</v>
      </c>
      <c r="AP70" s="1">
        <v>42</v>
      </c>
      <c r="AQ70" s="1">
        <v>0</v>
      </c>
      <c r="AR70" s="1">
        <v>0</v>
      </c>
      <c r="AS70" s="1">
        <v>0</v>
      </c>
      <c r="AT70" s="1">
        <v>0</v>
      </c>
      <c r="AU70" s="1">
        <v>526</v>
      </c>
      <c r="AV70" s="4">
        <v>0</v>
      </c>
      <c r="AW70" s="4">
        <v>0</v>
      </c>
      <c r="AX70" s="4">
        <v>33</v>
      </c>
      <c r="AY70" s="1">
        <v>1</v>
      </c>
      <c r="AZ70" s="4">
        <v>0</v>
      </c>
      <c r="BA70" s="4">
        <v>2</v>
      </c>
      <c r="BB70" s="4">
        <v>1</v>
      </c>
      <c r="BC70" s="4">
        <v>4</v>
      </c>
      <c r="BD70" s="4">
        <v>6</v>
      </c>
      <c r="BE70" s="1">
        <v>79</v>
      </c>
      <c r="BF70" s="1">
        <v>10</v>
      </c>
      <c r="BG70" s="1">
        <v>67</v>
      </c>
    </row>
    <row r="71" spans="1:60" hidden="1" x14ac:dyDescent="0.2">
      <c r="A71" s="1" t="s">
        <v>79</v>
      </c>
      <c r="B71" s="4">
        <v>0</v>
      </c>
      <c r="C71" s="4">
        <v>4</v>
      </c>
      <c r="D71" s="1">
        <v>2</v>
      </c>
      <c r="E71" s="4">
        <v>1</v>
      </c>
      <c r="F71" s="4">
        <v>211</v>
      </c>
      <c r="G71" s="4">
        <v>4</v>
      </c>
      <c r="H71" s="4">
        <v>557</v>
      </c>
      <c r="I71" s="4">
        <v>0</v>
      </c>
      <c r="J71" s="1">
        <v>7</v>
      </c>
      <c r="K71" s="4">
        <v>5</v>
      </c>
      <c r="L71" s="4">
        <v>3</v>
      </c>
      <c r="M71" s="1">
        <v>0</v>
      </c>
      <c r="N71" s="4">
        <v>3</v>
      </c>
      <c r="O71" s="4">
        <v>1</v>
      </c>
      <c r="P71" s="4">
        <v>37</v>
      </c>
      <c r="Q71" s="1">
        <v>0</v>
      </c>
      <c r="R71" s="4">
        <v>380</v>
      </c>
      <c r="S71" s="4">
        <v>370</v>
      </c>
      <c r="T71" s="4">
        <v>34</v>
      </c>
      <c r="U71" s="4">
        <v>0</v>
      </c>
      <c r="V71" s="1">
        <v>92</v>
      </c>
      <c r="W71" s="1">
        <v>0</v>
      </c>
      <c r="X71" s="4">
        <v>0</v>
      </c>
      <c r="Y71" s="4">
        <v>2</v>
      </c>
      <c r="Z71" s="1">
        <v>0</v>
      </c>
      <c r="AA71" s="1">
        <v>0</v>
      </c>
      <c r="AB71" s="1">
        <v>0</v>
      </c>
      <c r="AC71" s="1">
        <v>196</v>
      </c>
      <c r="AD71" s="1">
        <v>1</v>
      </c>
      <c r="AE71" s="1">
        <v>3</v>
      </c>
      <c r="AF71" s="1">
        <v>14</v>
      </c>
      <c r="AG71" s="1">
        <v>0</v>
      </c>
      <c r="AH71" s="1">
        <v>0</v>
      </c>
      <c r="AI71" s="1">
        <v>1</v>
      </c>
      <c r="AJ71" s="1">
        <v>0</v>
      </c>
      <c r="AK71" s="1">
        <v>0</v>
      </c>
      <c r="AL71" s="1">
        <v>4</v>
      </c>
      <c r="AM71" s="1">
        <v>9200</v>
      </c>
      <c r="AN71" s="1">
        <v>0</v>
      </c>
      <c r="AO71" s="1">
        <v>0</v>
      </c>
      <c r="AP71" s="1">
        <v>3</v>
      </c>
      <c r="AQ71" s="1">
        <v>0</v>
      </c>
      <c r="AR71" s="1">
        <v>0</v>
      </c>
      <c r="AS71" s="1">
        <v>0</v>
      </c>
      <c r="AT71" s="1">
        <v>0</v>
      </c>
      <c r="AU71" s="1">
        <v>18</v>
      </c>
      <c r="AV71" s="4">
        <v>1</v>
      </c>
      <c r="AW71" s="4">
        <v>0</v>
      </c>
      <c r="AX71" s="4">
        <v>73</v>
      </c>
      <c r="AY71" s="1">
        <v>4</v>
      </c>
      <c r="AZ71" s="4">
        <v>0</v>
      </c>
      <c r="BA71" s="4">
        <v>5</v>
      </c>
      <c r="BB71" s="4">
        <v>6</v>
      </c>
      <c r="BC71" s="4">
        <v>0</v>
      </c>
      <c r="BD71" s="4">
        <v>9</v>
      </c>
      <c r="BE71" s="1">
        <v>0</v>
      </c>
      <c r="BF71" s="1">
        <v>17</v>
      </c>
      <c r="BG71" s="1">
        <v>170</v>
      </c>
    </row>
    <row r="72" spans="1:60" hidden="1" x14ac:dyDescent="0.2">
      <c r="A72" s="1" t="s">
        <v>79</v>
      </c>
      <c r="B72" s="4">
        <v>2</v>
      </c>
      <c r="C72" s="4">
        <v>13</v>
      </c>
      <c r="D72" s="1">
        <v>0</v>
      </c>
      <c r="E72" s="4">
        <v>0</v>
      </c>
      <c r="F72" s="4">
        <v>1320</v>
      </c>
      <c r="G72" s="4">
        <v>29</v>
      </c>
      <c r="H72" s="4">
        <v>42</v>
      </c>
      <c r="I72" s="4">
        <v>3</v>
      </c>
      <c r="J72" s="1">
        <v>6</v>
      </c>
      <c r="K72" s="4">
        <v>41</v>
      </c>
      <c r="L72" s="4">
        <v>69</v>
      </c>
      <c r="M72" s="1">
        <v>3</v>
      </c>
      <c r="N72" s="4">
        <v>44</v>
      </c>
      <c r="O72" s="4">
        <v>0</v>
      </c>
      <c r="P72" s="4">
        <v>233</v>
      </c>
      <c r="Q72" s="1">
        <v>6</v>
      </c>
      <c r="R72" s="4">
        <v>250</v>
      </c>
      <c r="S72" s="4">
        <v>2255</v>
      </c>
      <c r="T72" s="4">
        <v>162</v>
      </c>
      <c r="U72" s="4">
        <v>4</v>
      </c>
      <c r="V72" s="1">
        <v>446</v>
      </c>
      <c r="W72" s="1">
        <v>0</v>
      </c>
      <c r="X72" s="4">
        <v>0</v>
      </c>
      <c r="Y72" s="4">
        <v>6</v>
      </c>
      <c r="Z72" s="1">
        <v>3</v>
      </c>
      <c r="AA72" s="1">
        <v>1</v>
      </c>
      <c r="AB72" s="1">
        <v>0</v>
      </c>
      <c r="AC72" s="1">
        <v>148</v>
      </c>
      <c r="AD72" s="1">
        <v>0</v>
      </c>
      <c r="AE72" s="1">
        <v>36</v>
      </c>
      <c r="AF72" s="1">
        <v>54</v>
      </c>
      <c r="AG72" s="1">
        <v>0</v>
      </c>
      <c r="AH72" s="1">
        <v>1</v>
      </c>
      <c r="AI72" s="1">
        <v>11</v>
      </c>
      <c r="AJ72" s="1">
        <v>2</v>
      </c>
      <c r="AK72" s="1">
        <v>0</v>
      </c>
      <c r="AL72" s="1">
        <v>0</v>
      </c>
      <c r="AM72" s="1">
        <v>4839</v>
      </c>
      <c r="AN72" s="1">
        <v>2</v>
      </c>
      <c r="AO72" s="1">
        <v>1</v>
      </c>
      <c r="AP72" s="1">
        <v>7</v>
      </c>
      <c r="AQ72" s="1">
        <v>2</v>
      </c>
      <c r="AR72" s="1">
        <v>0</v>
      </c>
      <c r="AS72" s="1">
        <v>0</v>
      </c>
      <c r="AT72" s="1">
        <v>0</v>
      </c>
      <c r="AU72" s="1">
        <v>44</v>
      </c>
      <c r="AV72" s="4">
        <v>1</v>
      </c>
      <c r="AW72" s="4">
        <v>110</v>
      </c>
      <c r="AX72" s="4">
        <v>161</v>
      </c>
      <c r="AY72" s="1">
        <v>9</v>
      </c>
      <c r="AZ72" s="4">
        <v>2</v>
      </c>
      <c r="BA72" s="4">
        <v>3</v>
      </c>
      <c r="BB72" s="4">
        <v>26</v>
      </c>
      <c r="BC72" s="4">
        <v>3</v>
      </c>
      <c r="BD72" s="4">
        <v>27</v>
      </c>
      <c r="BE72" s="1">
        <v>0</v>
      </c>
      <c r="BF72" s="1">
        <v>93</v>
      </c>
      <c r="BG72" s="1">
        <v>809</v>
      </c>
    </row>
    <row r="73" spans="1:60" hidden="1" x14ac:dyDescent="0.2">
      <c r="A73" s="1" t="s">
        <v>79</v>
      </c>
      <c r="B73" s="4">
        <v>0</v>
      </c>
      <c r="C73" s="4">
        <v>40</v>
      </c>
      <c r="D73" s="1">
        <v>3</v>
      </c>
      <c r="E73" s="4">
        <v>0</v>
      </c>
      <c r="F73" s="4">
        <v>1931</v>
      </c>
      <c r="G73" s="4">
        <v>0</v>
      </c>
      <c r="H73" s="4">
        <v>37</v>
      </c>
      <c r="I73" s="4">
        <v>0</v>
      </c>
      <c r="J73" s="1">
        <v>6</v>
      </c>
      <c r="K73" s="4">
        <v>99</v>
      </c>
      <c r="L73" s="4">
        <v>24</v>
      </c>
      <c r="M73" s="1">
        <v>0</v>
      </c>
      <c r="N73" s="4">
        <v>11</v>
      </c>
      <c r="O73" s="4">
        <v>0</v>
      </c>
      <c r="P73" s="4">
        <v>38</v>
      </c>
      <c r="Q73" s="1">
        <v>4</v>
      </c>
      <c r="R73" s="4">
        <v>265</v>
      </c>
      <c r="S73" s="4">
        <v>2205</v>
      </c>
      <c r="T73" s="4">
        <v>230</v>
      </c>
      <c r="U73" s="4">
        <v>1</v>
      </c>
      <c r="V73" s="1">
        <v>337</v>
      </c>
      <c r="W73" s="1">
        <v>6</v>
      </c>
      <c r="X73" s="4">
        <v>0</v>
      </c>
      <c r="Y73" s="4">
        <v>10</v>
      </c>
      <c r="Z73" s="1">
        <v>0</v>
      </c>
      <c r="AA73" s="1">
        <v>0</v>
      </c>
      <c r="AB73" s="1">
        <v>0</v>
      </c>
      <c r="AC73" s="1">
        <v>69</v>
      </c>
      <c r="AD73" s="1">
        <v>0</v>
      </c>
      <c r="AE73" s="1">
        <v>11</v>
      </c>
      <c r="AF73" s="1">
        <v>1354</v>
      </c>
      <c r="AG73" s="1">
        <v>0</v>
      </c>
      <c r="AH73" s="1">
        <v>4</v>
      </c>
      <c r="AI73" s="1">
        <v>3</v>
      </c>
      <c r="AJ73" s="1">
        <v>0</v>
      </c>
      <c r="AK73" s="1">
        <v>6</v>
      </c>
      <c r="AL73" s="1">
        <v>0</v>
      </c>
      <c r="AM73" s="1">
        <v>2320</v>
      </c>
      <c r="AN73" s="1">
        <v>0</v>
      </c>
      <c r="AO73" s="1">
        <v>0</v>
      </c>
      <c r="AP73" s="1">
        <v>1</v>
      </c>
      <c r="AQ73" s="1">
        <v>0</v>
      </c>
      <c r="AR73" s="1">
        <v>0</v>
      </c>
      <c r="AS73" s="1">
        <v>0</v>
      </c>
      <c r="AT73" s="1">
        <v>0</v>
      </c>
      <c r="AU73" s="1">
        <v>3</v>
      </c>
      <c r="AV73" s="4">
        <v>0</v>
      </c>
      <c r="AW73" s="4">
        <v>17</v>
      </c>
      <c r="AX73" s="4">
        <v>316</v>
      </c>
      <c r="AY73" s="1">
        <v>4</v>
      </c>
      <c r="AZ73" s="4">
        <v>0</v>
      </c>
      <c r="BA73" s="4">
        <v>6</v>
      </c>
      <c r="BB73" s="4">
        <v>15</v>
      </c>
      <c r="BC73" s="4">
        <v>14</v>
      </c>
      <c r="BD73" s="4">
        <v>95</v>
      </c>
      <c r="BE73" s="1">
        <v>0</v>
      </c>
      <c r="BF73" s="1">
        <v>134</v>
      </c>
      <c r="BG73" s="1">
        <v>1711</v>
      </c>
    </row>
    <row r="74" spans="1:60" hidden="1" x14ac:dyDescent="0.2">
      <c r="A74" s="1" t="s">
        <v>79</v>
      </c>
      <c r="B74" s="4">
        <v>0</v>
      </c>
      <c r="C74" s="4">
        <v>5</v>
      </c>
      <c r="D74" s="1">
        <v>6</v>
      </c>
      <c r="E74" s="4">
        <v>1</v>
      </c>
      <c r="F74" s="4">
        <v>956</v>
      </c>
      <c r="G74" s="4">
        <v>1</v>
      </c>
      <c r="H74" s="4">
        <v>51</v>
      </c>
      <c r="I74" s="4">
        <v>2</v>
      </c>
      <c r="J74" s="1">
        <v>17</v>
      </c>
      <c r="K74" s="4">
        <v>11</v>
      </c>
      <c r="L74" s="4">
        <v>26</v>
      </c>
      <c r="M74" s="1">
        <v>0</v>
      </c>
      <c r="N74" s="4">
        <v>6</v>
      </c>
      <c r="O74" s="4">
        <v>1</v>
      </c>
      <c r="P74" s="4">
        <v>110</v>
      </c>
      <c r="Q74" s="1">
        <v>4</v>
      </c>
      <c r="R74" s="4">
        <v>275</v>
      </c>
      <c r="S74" s="4">
        <v>893</v>
      </c>
      <c r="T74" s="4">
        <v>172</v>
      </c>
      <c r="U74" s="4">
        <v>0</v>
      </c>
      <c r="V74" s="1">
        <v>116</v>
      </c>
      <c r="W74" s="1">
        <v>3</v>
      </c>
      <c r="X74" s="4">
        <v>0</v>
      </c>
      <c r="Y74" s="4">
        <v>4</v>
      </c>
      <c r="Z74" s="1">
        <v>0</v>
      </c>
      <c r="AA74" s="1">
        <v>0</v>
      </c>
      <c r="AB74" s="1">
        <v>0</v>
      </c>
      <c r="AC74" s="1">
        <v>41</v>
      </c>
      <c r="AD74" s="1">
        <v>0</v>
      </c>
      <c r="AE74" s="1">
        <v>7</v>
      </c>
      <c r="AF74" s="1">
        <v>6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7</v>
      </c>
      <c r="AM74" s="1">
        <v>7717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5</v>
      </c>
      <c r="AV74" s="4">
        <v>3</v>
      </c>
      <c r="AW74" s="4">
        <v>0</v>
      </c>
      <c r="AX74" s="4">
        <v>183</v>
      </c>
      <c r="AY74" s="1">
        <v>6</v>
      </c>
      <c r="AZ74" s="4">
        <v>2</v>
      </c>
      <c r="BA74" s="4">
        <v>1</v>
      </c>
      <c r="BB74" s="4">
        <v>25</v>
      </c>
      <c r="BC74" s="4">
        <v>15</v>
      </c>
      <c r="BD74" s="4">
        <v>44</v>
      </c>
      <c r="BE74" s="1">
        <v>0</v>
      </c>
      <c r="BF74" s="1">
        <v>27</v>
      </c>
      <c r="BG74" s="1">
        <v>605</v>
      </c>
    </row>
    <row r="75" spans="1:60" hidden="1" x14ac:dyDescent="0.2">
      <c r="A75" s="1" t="s">
        <v>79</v>
      </c>
      <c r="B75" s="4">
        <v>0</v>
      </c>
      <c r="C75" s="4">
        <v>7</v>
      </c>
      <c r="D75" s="1">
        <v>0</v>
      </c>
      <c r="E75" s="4">
        <v>0</v>
      </c>
      <c r="F75" s="4">
        <v>230</v>
      </c>
      <c r="G75" s="4">
        <v>8</v>
      </c>
      <c r="H75" s="4">
        <v>939</v>
      </c>
      <c r="I75" s="4">
        <v>3</v>
      </c>
      <c r="J75" s="1">
        <v>6</v>
      </c>
      <c r="K75" s="4">
        <v>2</v>
      </c>
      <c r="L75" s="4">
        <v>5</v>
      </c>
      <c r="M75" s="1">
        <v>0</v>
      </c>
      <c r="N75" s="4">
        <v>3</v>
      </c>
      <c r="O75" s="4">
        <v>0</v>
      </c>
      <c r="P75" s="4">
        <v>45</v>
      </c>
      <c r="Q75" s="1">
        <v>0</v>
      </c>
      <c r="R75" s="4">
        <v>132</v>
      </c>
      <c r="S75" s="4">
        <v>363</v>
      </c>
      <c r="T75" s="4">
        <v>45</v>
      </c>
      <c r="U75" s="4">
        <v>0</v>
      </c>
      <c r="V75" s="1">
        <v>96</v>
      </c>
      <c r="W75" s="1">
        <v>4</v>
      </c>
      <c r="X75" s="4">
        <v>0</v>
      </c>
      <c r="Y75" s="4">
        <v>2</v>
      </c>
      <c r="Z75" s="1">
        <v>0</v>
      </c>
      <c r="AA75" s="1">
        <v>0</v>
      </c>
      <c r="AB75" s="1">
        <v>0</v>
      </c>
      <c r="AC75" s="1">
        <v>171</v>
      </c>
      <c r="AD75" s="1">
        <v>0</v>
      </c>
      <c r="AE75" s="1">
        <v>1</v>
      </c>
      <c r="AF75" s="1">
        <v>19</v>
      </c>
      <c r="AG75" s="1">
        <v>0</v>
      </c>
      <c r="AH75" s="1">
        <v>1</v>
      </c>
      <c r="AI75" s="1">
        <v>3</v>
      </c>
      <c r="AJ75" s="1">
        <v>0</v>
      </c>
      <c r="AK75" s="1">
        <v>0</v>
      </c>
      <c r="AL75" s="1">
        <v>0</v>
      </c>
      <c r="AM75" s="1">
        <v>8915</v>
      </c>
      <c r="AN75" s="1">
        <v>1</v>
      </c>
      <c r="AO75" s="1">
        <v>0</v>
      </c>
      <c r="AP75" s="1">
        <v>5</v>
      </c>
      <c r="AQ75" s="1">
        <v>0</v>
      </c>
      <c r="AR75" s="1">
        <v>0</v>
      </c>
      <c r="AS75" s="1">
        <v>0</v>
      </c>
      <c r="AT75" s="1">
        <v>2</v>
      </c>
      <c r="AU75" s="1">
        <v>27</v>
      </c>
      <c r="AV75" s="4">
        <v>0</v>
      </c>
      <c r="AW75" s="4">
        <v>0</v>
      </c>
      <c r="AX75" s="4">
        <v>22</v>
      </c>
      <c r="AY75" s="1">
        <v>1</v>
      </c>
      <c r="AZ75" s="4">
        <v>0</v>
      </c>
      <c r="BA75" s="4">
        <v>3</v>
      </c>
      <c r="BB75" s="4">
        <v>1</v>
      </c>
      <c r="BC75" s="4">
        <v>2</v>
      </c>
      <c r="BD75" s="4">
        <v>11</v>
      </c>
      <c r="BE75" s="1">
        <v>0</v>
      </c>
      <c r="BF75" s="1">
        <v>51</v>
      </c>
      <c r="BG75" s="1">
        <v>286</v>
      </c>
    </row>
    <row r="76" spans="1:60" hidden="1" x14ac:dyDescent="0.2">
      <c r="A76" s="1" t="s">
        <v>79</v>
      </c>
      <c r="B76" s="4">
        <v>0</v>
      </c>
      <c r="C76" s="4">
        <v>23</v>
      </c>
      <c r="D76" s="1">
        <v>3</v>
      </c>
      <c r="E76" s="4">
        <v>0</v>
      </c>
      <c r="F76" s="4">
        <v>2731</v>
      </c>
      <c r="G76" s="4">
        <v>0</v>
      </c>
      <c r="H76" s="4">
        <v>3</v>
      </c>
      <c r="I76" s="4">
        <v>0</v>
      </c>
      <c r="J76" s="1">
        <v>12</v>
      </c>
      <c r="K76" s="4">
        <v>68</v>
      </c>
      <c r="L76" s="4">
        <v>80</v>
      </c>
      <c r="M76" s="1">
        <v>0</v>
      </c>
      <c r="N76" s="4">
        <v>15</v>
      </c>
      <c r="O76" s="4">
        <v>4</v>
      </c>
      <c r="P76" s="4">
        <v>50</v>
      </c>
      <c r="Q76" s="1">
        <v>7</v>
      </c>
      <c r="R76" s="4">
        <v>44</v>
      </c>
      <c r="S76" s="4">
        <v>2859</v>
      </c>
      <c r="T76" s="4">
        <v>260</v>
      </c>
      <c r="U76" s="4">
        <v>0</v>
      </c>
      <c r="V76" s="1">
        <v>548</v>
      </c>
      <c r="W76" s="1">
        <v>32</v>
      </c>
      <c r="X76" s="4">
        <v>0</v>
      </c>
      <c r="Y76" s="4">
        <v>10</v>
      </c>
      <c r="Z76" s="1">
        <v>0</v>
      </c>
      <c r="AA76" s="1">
        <v>0</v>
      </c>
      <c r="AB76" s="1">
        <v>0</v>
      </c>
      <c r="AC76" s="1">
        <v>5</v>
      </c>
      <c r="AD76" s="1">
        <v>0</v>
      </c>
      <c r="AE76" s="1">
        <v>15</v>
      </c>
      <c r="AF76" s="1">
        <v>13</v>
      </c>
      <c r="AG76" s="1">
        <v>0</v>
      </c>
      <c r="AH76" s="1">
        <v>7</v>
      </c>
      <c r="AI76" s="1">
        <v>0</v>
      </c>
      <c r="AJ76" s="1">
        <v>0</v>
      </c>
      <c r="AK76" s="1">
        <v>0</v>
      </c>
      <c r="AL76" s="1">
        <v>6</v>
      </c>
      <c r="AM76" s="1">
        <v>42</v>
      </c>
      <c r="AN76" s="1">
        <v>4</v>
      </c>
      <c r="AO76" s="1">
        <v>0</v>
      </c>
      <c r="AP76" s="1">
        <v>0</v>
      </c>
      <c r="AQ76" s="1">
        <v>5</v>
      </c>
      <c r="AR76" s="1">
        <v>0</v>
      </c>
      <c r="AS76" s="1">
        <v>0</v>
      </c>
      <c r="AT76" s="1">
        <v>0</v>
      </c>
      <c r="AU76" s="1">
        <v>0</v>
      </c>
      <c r="AV76" s="4">
        <v>26</v>
      </c>
      <c r="AW76" s="4">
        <v>0</v>
      </c>
      <c r="AX76" s="4">
        <v>677</v>
      </c>
      <c r="AY76" s="1">
        <v>5</v>
      </c>
      <c r="AZ76" s="4">
        <v>2</v>
      </c>
      <c r="BA76" s="4">
        <v>16</v>
      </c>
      <c r="BB76" s="4">
        <v>37</v>
      </c>
      <c r="BC76" s="4">
        <v>58</v>
      </c>
      <c r="BD76" s="4">
        <v>65</v>
      </c>
      <c r="BE76" s="1">
        <v>0</v>
      </c>
      <c r="BF76" s="1">
        <v>91</v>
      </c>
      <c r="BG76" s="1">
        <v>3406</v>
      </c>
    </row>
    <row r="77" spans="1:60" hidden="1" x14ac:dyDescent="0.2">
      <c r="A77" s="1" t="s">
        <v>79</v>
      </c>
      <c r="B77" s="4">
        <v>0</v>
      </c>
      <c r="C77" s="4">
        <v>29</v>
      </c>
      <c r="D77" s="1">
        <v>0</v>
      </c>
      <c r="E77" s="4">
        <v>0</v>
      </c>
      <c r="F77" s="4">
        <v>1952</v>
      </c>
      <c r="G77" s="4">
        <v>0</v>
      </c>
      <c r="H77" s="4">
        <v>3</v>
      </c>
      <c r="I77" s="4">
        <v>0</v>
      </c>
      <c r="J77" s="1">
        <v>16</v>
      </c>
      <c r="K77" s="4">
        <v>13</v>
      </c>
      <c r="L77" s="4">
        <v>108</v>
      </c>
      <c r="M77" s="1">
        <v>2</v>
      </c>
      <c r="N77" s="4">
        <v>34</v>
      </c>
      <c r="O77" s="4">
        <v>0</v>
      </c>
      <c r="P77" s="4">
        <v>104</v>
      </c>
      <c r="Q77" s="1">
        <v>8</v>
      </c>
      <c r="R77" s="4">
        <v>171</v>
      </c>
      <c r="S77" s="4">
        <v>2406</v>
      </c>
      <c r="T77" s="4">
        <v>514</v>
      </c>
      <c r="U77" s="4">
        <v>0</v>
      </c>
      <c r="V77" s="1">
        <v>2045</v>
      </c>
      <c r="W77" s="1">
        <v>5</v>
      </c>
      <c r="X77" s="4">
        <v>0</v>
      </c>
      <c r="Y77" s="4">
        <v>23</v>
      </c>
      <c r="Z77" s="1">
        <v>4</v>
      </c>
      <c r="AA77" s="1">
        <v>0</v>
      </c>
      <c r="AB77" s="1">
        <v>0</v>
      </c>
      <c r="AC77" s="1">
        <v>42</v>
      </c>
      <c r="AD77" s="1">
        <v>0</v>
      </c>
      <c r="AE77" s="1">
        <v>5</v>
      </c>
      <c r="AF77" s="1">
        <v>174</v>
      </c>
      <c r="AG77" s="1">
        <v>0</v>
      </c>
      <c r="AH77" s="1">
        <v>9</v>
      </c>
      <c r="AI77" s="1">
        <v>3</v>
      </c>
      <c r="AJ77" s="1">
        <v>0</v>
      </c>
      <c r="AK77" s="1">
        <v>0</v>
      </c>
      <c r="AL77" s="1">
        <v>0</v>
      </c>
      <c r="AM77" s="1">
        <v>178</v>
      </c>
      <c r="AN77" s="1">
        <v>2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11</v>
      </c>
      <c r="AU77" s="1">
        <v>3</v>
      </c>
      <c r="AV77" s="4">
        <v>2</v>
      </c>
      <c r="AW77" s="4">
        <v>0</v>
      </c>
      <c r="AX77" s="4">
        <v>121</v>
      </c>
      <c r="AY77" s="1">
        <v>15</v>
      </c>
      <c r="AZ77" s="4">
        <v>1</v>
      </c>
      <c r="BA77" s="4">
        <v>66</v>
      </c>
      <c r="BB77" s="4">
        <v>28</v>
      </c>
      <c r="BC77" s="4">
        <v>501</v>
      </c>
      <c r="BD77" s="4">
        <v>45</v>
      </c>
      <c r="BE77" s="1">
        <v>0</v>
      </c>
      <c r="BF77" s="1">
        <v>25</v>
      </c>
      <c r="BG77" s="1">
        <v>2484</v>
      </c>
    </row>
    <row r="78" spans="1:60" hidden="1" x14ac:dyDescent="0.2">
      <c r="A78" s="1" t="s">
        <v>79</v>
      </c>
      <c r="B78" s="4">
        <v>2</v>
      </c>
      <c r="C78" s="4">
        <v>6</v>
      </c>
      <c r="D78" s="1">
        <v>0</v>
      </c>
      <c r="E78" s="4">
        <v>2</v>
      </c>
      <c r="F78" s="4">
        <v>332</v>
      </c>
      <c r="G78" s="4">
        <v>4</v>
      </c>
      <c r="H78" s="4">
        <v>240</v>
      </c>
      <c r="I78" s="4">
        <v>21</v>
      </c>
      <c r="J78" s="1">
        <v>3</v>
      </c>
      <c r="K78" s="4">
        <v>9</v>
      </c>
      <c r="L78" s="4">
        <v>9</v>
      </c>
      <c r="M78" s="1">
        <v>0</v>
      </c>
      <c r="N78" s="4">
        <v>7</v>
      </c>
      <c r="O78" s="4">
        <v>2</v>
      </c>
      <c r="P78" s="4">
        <v>10</v>
      </c>
      <c r="Q78" s="1">
        <v>0</v>
      </c>
      <c r="R78" s="4">
        <v>259</v>
      </c>
      <c r="S78" s="4">
        <v>882</v>
      </c>
      <c r="T78" s="4">
        <v>63</v>
      </c>
      <c r="U78" s="4">
        <v>0</v>
      </c>
      <c r="V78" s="1">
        <v>138</v>
      </c>
      <c r="W78" s="1">
        <v>0</v>
      </c>
      <c r="X78" s="4">
        <v>0</v>
      </c>
      <c r="Y78" s="4">
        <v>7</v>
      </c>
      <c r="Z78" s="1">
        <v>0</v>
      </c>
      <c r="AA78" s="1">
        <v>0</v>
      </c>
      <c r="AB78" s="1">
        <v>0</v>
      </c>
      <c r="AC78" s="1">
        <v>112</v>
      </c>
      <c r="AD78" s="1">
        <v>0</v>
      </c>
      <c r="AE78" s="1">
        <v>3</v>
      </c>
      <c r="AF78" s="1">
        <v>69</v>
      </c>
      <c r="AG78" s="1">
        <v>0</v>
      </c>
      <c r="AH78" s="1">
        <v>0</v>
      </c>
      <c r="AI78" s="1">
        <v>5</v>
      </c>
      <c r="AJ78" s="1">
        <v>1</v>
      </c>
      <c r="AK78" s="1">
        <v>0</v>
      </c>
      <c r="AL78" s="1">
        <v>0</v>
      </c>
      <c r="AM78" s="1">
        <v>8960</v>
      </c>
      <c r="AN78" s="1">
        <v>0</v>
      </c>
      <c r="AO78" s="1">
        <v>0</v>
      </c>
      <c r="AP78" s="1">
        <v>4</v>
      </c>
      <c r="AQ78" s="1">
        <v>0</v>
      </c>
      <c r="AR78" s="1">
        <v>0</v>
      </c>
      <c r="AS78" s="1">
        <v>0</v>
      </c>
      <c r="AT78" s="1">
        <v>0</v>
      </c>
      <c r="AU78" s="1">
        <v>48</v>
      </c>
      <c r="AV78" s="4">
        <v>0</v>
      </c>
      <c r="AW78" s="4">
        <v>0</v>
      </c>
      <c r="AX78" s="4">
        <v>97</v>
      </c>
      <c r="AY78" s="1">
        <v>1</v>
      </c>
      <c r="AZ78" s="4">
        <v>0</v>
      </c>
      <c r="BA78" s="4">
        <v>7</v>
      </c>
      <c r="BB78" s="4">
        <v>6</v>
      </c>
      <c r="BC78" s="4">
        <v>22</v>
      </c>
      <c r="BD78" s="4">
        <v>2</v>
      </c>
      <c r="BE78" s="1">
        <v>0</v>
      </c>
      <c r="BF78" s="1">
        <v>13</v>
      </c>
      <c r="BG78" s="1">
        <v>61</v>
      </c>
    </row>
    <row r="79" spans="1:60" s="7" customFormat="1" hidden="1" x14ac:dyDescent="0.2">
      <c r="A79" s="6" t="s">
        <v>85</v>
      </c>
      <c r="B79" s="7">
        <f>SUM(B67:B78)</f>
        <v>40</v>
      </c>
      <c r="C79" s="7">
        <f t="shared" ref="C79:BG79" si="10">SUM(C67:C78)</f>
        <v>159</v>
      </c>
      <c r="D79" s="7">
        <f t="shared" si="10"/>
        <v>15</v>
      </c>
      <c r="E79" s="7">
        <f t="shared" si="10"/>
        <v>176</v>
      </c>
      <c r="F79" s="7">
        <f t="shared" si="10"/>
        <v>13210</v>
      </c>
      <c r="G79" s="7">
        <f t="shared" si="10"/>
        <v>1056</v>
      </c>
      <c r="H79" s="7">
        <f t="shared" si="10"/>
        <v>3669</v>
      </c>
      <c r="I79" s="7">
        <f t="shared" si="10"/>
        <v>476</v>
      </c>
      <c r="J79" s="7">
        <f t="shared" si="10"/>
        <v>131</v>
      </c>
      <c r="K79" s="7">
        <f t="shared" si="10"/>
        <v>383</v>
      </c>
      <c r="L79" s="7">
        <f t="shared" si="10"/>
        <v>367</v>
      </c>
      <c r="M79" s="7">
        <f t="shared" si="10"/>
        <v>5</v>
      </c>
      <c r="N79" s="7">
        <f t="shared" si="10"/>
        <v>158</v>
      </c>
      <c r="O79" s="7">
        <f t="shared" si="10"/>
        <v>10</v>
      </c>
      <c r="P79" s="7">
        <f t="shared" si="10"/>
        <v>739</v>
      </c>
      <c r="Q79" s="7">
        <f t="shared" si="10"/>
        <v>50</v>
      </c>
      <c r="R79" s="7">
        <f t="shared" si="10"/>
        <v>4126</v>
      </c>
      <c r="S79" s="7">
        <f t="shared" si="10"/>
        <v>16457</v>
      </c>
      <c r="T79" s="7">
        <f t="shared" si="10"/>
        <v>1939</v>
      </c>
      <c r="U79" s="7">
        <f t="shared" si="10"/>
        <v>8</v>
      </c>
      <c r="V79" s="7">
        <f t="shared" si="10"/>
        <v>4373</v>
      </c>
      <c r="W79" s="7">
        <f t="shared" si="10"/>
        <v>53</v>
      </c>
      <c r="X79" s="7">
        <f t="shared" si="10"/>
        <v>0</v>
      </c>
      <c r="Y79" s="7">
        <f t="shared" si="10"/>
        <v>83</v>
      </c>
      <c r="Z79" s="7">
        <f t="shared" si="10"/>
        <v>13</v>
      </c>
      <c r="AA79" s="7">
        <f t="shared" si="10"/>
        <v>40</v>
      </c>
      <c r="AB79" s="7">
        <f t="shared" si="10"/>
        <v>20</v>
      </c>
      <c r="AC79" s="7">
        <f t="shared" si="10"/>
        <v>3344</v>
      </c>
      <c r="AD79" s="7">
        <f t="shared" si="10"/>
        <v>99</v>
      </c>
      <c r="AE79" s="7">
        <f t="shared" si="10"/>
        <v>115</v>
      </c>
      <c r="AF79" s="7">
        <f t="shared" si="10"/>
        <v>1913</v>
      </c>
      <c r="AG79" s="7">
        <f t="shared" si="10"/>
        <v>0</v>
      </c>
      <c r="AH79" s="7">
        <f t="shared" si="10"/>
        <v>24</v>
      </c>
      <c r="AI79" s="7">
        <f t="shared" si="10"/>
        <v>46</v>
      </c>
      <c r="AJ79" s="7">
        <f t="shared" si="10"/>
        <v>427</v>
      </c>
      <c r="AK79" s="7">
        <f t="shared" si="10"/>
        <v>6</v>
      </c>
      <c r="AL79" s="7">
        <f t="shared" si="10"/>
        <v>24</v>
      </c>
      <c r="AM79" s="7">
        <f t="shared" si="10"/>
        <v>62075</v>
      </c>
      <c r="AN79" s="7">
        <f t="shared" si="10"/>
        <v>22</v>
      </c>
      <c r="AO79" s="7">
        <f t="shared" si="10"/>
        <v>41</v>
      </c>
      <c r="AP79" s="7">
        <f t="shared" si="10"/>
        <v>150</v>
      </c>
      <c r="AQ79" s="7">
        <f t="shared" si="10"/>
        <v>8</v>
      </c>
      <c r="AR79" s="7">
        <f t="shared" si="10"/>
        <v>14</v>
      </c>
      <c r="AS79" s="7">
        <f t="shared" si="10"/>
        <v>0</v>
      </c>
      <c r="AT79" s="7">
        <f t="shared" si="10"/>
        <v>14</v>
      </c>
      <c r="AU79" s="7">
        <f t="shared" si="10"/>
        <v>3511</v>
      </c>
      <c r="AV79" s="7">
        <f t="shared" si="10"/>
        <v>38</v>
      </c>
      <c r="AW79" s="7">
        <f t="shared" si="10"/>
        <v>138</v>
      </c>
      <c r="AX79" s="7">
        <f t="shared" si="10"/>
        <v>2480</v>
      </c>
      <c r="AY79" s="7">
        <f t="shared" si="10"/>
        <v>53</v>
      </c>
      <c r="AZ79" s="7">
        <f t="shared" si="10"/>
        <v>44</v>
      </c>
      <c r="BA79" s="7">
        <f t="shared" si="10"/>
        <v>132</v>
      </c>
      <c r="BB79" s="7">
        <f t="shared" si="10"/>
        <v>185</v>
      </c>
      <c r="BC79" s="7">
        <f t="shared" si="10"/>
        <v>667</v>
      </c>
      <c r="BD79" s="7">
        <f t="shared" si="10"/>
        <v>397</v>
      </c>
      <c r="BE79" s="7">
        <f t="shared" si="10"/>
        <v>210</v>
      </c>
      <c r="BF79" s="7">
        <f t="shared" si="10"/>
        <v>537</v>
      </c>
      <c r="BG79" s="7">
        <f t="shared" si="10"/>
        <v>11728</v>
      </c>
    </row>
    <row r="80" spans="1:60" hidden="1" x14ac:dyDescent="0.2">
      <c r="A80" s="1" t="s">
        <v>84</v>
      </c>
      <c r="B80" s="5">
        <f>SUM(B79:C79)</f>
        <v>199</v>
      </c>
      <c r="D80">
        <f>SUM(D79)</f>
        <v>15</v>
      </c>
      <c r="E80" s="5">
        <f>SUM(E79:I79)</f>
        <v>18587</v>
      </c>
      <c r="J80">
        <f>SUM(J79)</f>
        <v>131</v>
      </c>
      <c r="K80" s="5">
        <f>SUM(K79:L79)</f>
        <v>750</v>
      </c>
      <c r="M80">
        <f>SUM(M79)</f>
        <v>5</v>
      </c>
      <c r="N80" s="5">
        <f>SUM(N79:P79)</f>
        <v>907</v>
      </c>
      <c r="Q80">
        <f>SUM(Q79)</f>
        <v>50</v>
      </c>
      <c r="R80" s="5">
        <f>SUM(R79:U79)</f>
        <v>22530</v>
      </c>
      <c r="V80">
        <f>SUM(V79:W79)</f>
        <v>4426</v>
      </c>
      <c r="X80" s="5">
        <f>SUM(X79:Y79)</f>
        <v>83</v>
      </c>
      <c r="Z80">
        <f>SUM(Z79:AU79)</f>
        <v>71906</v>
      </c>
      <c r="AV80" s="5">
        <v>2656</v>
      </c>
      <c r="AY80">
        <f>SUM(AY79)</f>
        <v>53</v>
      </c>
      <c r="AZ80" s="5">
        <f>SUM(AZ79:BD79)</f>
        <v>1425</v>
      </c>
      <c r="BE80">
        <f>SUM(BE79:BG79)</f>
        <v>12475</v>
      </c>
      <c r="BH80">
        <f>SUM(A80:BG80)</f>
        <v>136198</v>
      </c>
    </row>
    <row r="81" spans="1:59" x14ac:dyDescent="0.2">
      <c r="A81" s="1" t="s">
        <v>79</v>
      </c>
      <c r="B81">
        <f t="shared" ref="B81:BF81" si="11">B80/$BH$80</f>
        <v>1.4611080926298478E-3</v>
      </c>
      <c r="C81">
        <f t="shared" si="11"/>
        <v>0</v>
      </c>
      <c r="D81">
        <f t="shared" si="11"/>
        <v>1.1013377582637043E-4</v>
      </c>
      <c r="E81">
        <f t="shared" si="11"/>
        <v>0.13647043275231649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J81">
        <f t="shared" si="11"/>
        <v>9.6183497555030173E-4</v>
      </c>
      <c r="K81">
        <f t="shared" si="11"/>
        <v>5.5066887913185212E-3</v>
      </c>
      <c r="L81">
        <f t="shared" si="11"/>
        <v>0</v>
      </c>
      <c r="M81">
        <f t="shared" si="11"/>
        <v>3.6711258608790145E-5</v>
      </c>
      <c r="N81">
        <f t="shared" si="11"/>
        <v>6.6594223116345323E-3</v>
      </c>
      <c r="O81">
        <f t="shared" si="11"/>
        <v>0</v>
      </c>
      <c r="P81">
        <f t="shared" si="11"/>
        <v>0</v>
      </c>
      <c r="Q81">
        <f t="shared" si="11"/>
        <v>3.6711258608790141E-4</v>
      </c>
      <c r="R81">
        <f t="shared" si="11"/>
        <v>0.16542093129120838</v>
      </c>
      <c r="S81">
        <f t="shared" si="11"/>
        <v>0</v>
      </c>
      <c r="T81">
        <f t="shared" si="11"/>
        <v>0</v>
      </c>
      <c r="U81">
        <f t="shared" si="11"/>
        <v>0</v>
      </c>
      <c r="V81">
        <f t="shared" si="11"/>
        <v>3.2496806120501036E-2</v>
      </c>
      <c r="W81">
        <f t="shared" si="11"/>
        <v>0</v>
      </c>
      <c r="X81">
        <f t="shared" si="11"/>
        <v>6.0940689290591636E-4</v>
      </c>
      <c r="Y81">
        <f t="shared" si="11"/>
        <v>0</v>
      </c>
      <c r="Z81">
        <f t="shared" si="11"/>
        <v>0.5279519523047328</v>
      </c>
      <c r="AA81">
        <f t="shared" si="11"/>
        <v>0</v>
      </c>
      <c r="AB81">
        <f t="shared" si="11"/>
        <v>0</v>
      </c>
      <c r="AC81">
        <f t="shared" si="11"/>
        <v>0</v>
      </c>
      <c r="AD81">
        <f t="shared" si="11"/>
        <v>0</v>
      </c>
      <c r="AE81">
        <f t="shared" si="11"/>
        <v>0</v>
      </c>
      <c r="AF81">
        <f t="shared" si="11"/>
        <v>0</v>
      </c>
      <c r="AG81">
        <f t="shared" si="11"/>
        <v>0</v>
      </c>
      <c r="AH81">
        <f t="shared" si="11"/>
        <v>0</v>
      </c>
      <c r="AI81">
        <f t="shared" si="11"/>
        <v>0</v>
      </c>
      <c r="AJ81">
        <f t="shared" si="11"/>
        <v>0</v>
      </c>
      <c r="AK81">
        <f t="shared" si="11"/>
        <v>0</v>
      </c>
      <c r="AL81">
        <f t="shared" si="11"/>
        <v>0</v>
      </c>
      <c r="AM81">
        <f t="shared" si="11"/>
        <v>0</v>
      </c>
      <c r="AN81">
        <f t="shared" si="11"/>
        <v>0</v>
      </c>
      <c r="AO81">
        <f t="shared" si="11"/>
        <v>0</v>
      </c>
      <c r="AP81">
        <f t="shared" si="11"/>
        <v>0</v>
      </c>
      <c r="AQ81">
        <f t="shared" si="11"/>
        <v>0</v>
      </c>
      <c r="AR81">
        <f t="shared" si="11"/>
        <v>0</v>
      </c>
      <c r="AS81">
        <f t="shared" si="11"/>
        <v>0</v>
      </c>
      <c r="AT81">
        <f t="shared" si="11"/>
        <v>0</v>
      </c>
      <c r="AU81">
        <f t="shared" si="11"/>
        <v>0</v>
      </c>
      <c r="AV81">
        <f t="shared" si="11"/>
        <v>1.9501020572989324E-2</v>
      </c>
      <c r="AW81">
        <f t="shared" si="11"/>
        <v>0</v>
      </c>
      <c r="AX81">
        <f t="shared" si="11"/>
        <v>0</v>
      </c>
      <c r="AY81">
        <f t="shared" si="11"/>
        <v>3.891393412531755E-4</v>
      </c>
      <c r="AZ81">
        <f t="shared" si="11"/>
        <v>1.0462708703505191E-2</v>
      </c>
      <c r="BA81">
        <f t="shared" si="11"/>
        <v>0</v>
      </c>
      <c r="BB81">
        <f t="shared" si="11"/>
        <v>0</v>
      </c>
      <c r="BC81">
        <f t="shared" si="11"/>
        <v>0</v>
      </c>
      <c r="BD81">
        <f t="shared" si="11"/>
        <v>0</v>
      </c>
      <c r="BE81">
        <f t="shared" si="11"/>
        <v>9.1594590228931405E-2</v>
      </c>
      <c r="BF81">
        <f t="shared" si="11"/>
        <v>0</v>
      </c>
      <c r="BG81">
        <f>BG80/$BH$80</f>
        <v>0</v>
      </c>
    </row>
  </sheetData>
  <sortState xmlns:xlrd2="http://schemas.microsoft.com/office/spreadsheetml/2017/richdata2" ref="A2:BG50">
    <sortCondition ref="A2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 Table (no zeros)</vt:lpstr>
      <vt:lpstr>Summary Table</vt:lpstr>
      <vt:lpstr>Phyla</vt:lpstr>
      <vt:lpstr>Prop.Phyla-Orders</vt:lpstr>
      <vt:lpstr>Prop.Microbiome-Orders</vt:lpstr>
      <vt:lpstr>Working Table</vt:lpstr>
      <vt:lpstr>'Summary Table'!Print_Area</vt:lpstr>
      <vt:lpstr>'Summary Table (no zeros)'!Print_Area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Gunn, Joseph (MU-Student)</dc:creator>
  <cp:lastModifiedBy>Gunn, Joseph (MU-Student)</cp:lastModifiedBy>
  <cp:lastPrinted>2019-07-02T22:11:22Z</cp:lastPrinted>
  <dcterms:created xsi:type="dcterms:W3CDTF">2019-07-02T19:18:07Z</dcterms:created>
  <dcterms:modified xsi:type="dcterms:W3CDTF">2019-07-11T21:29:12Z</dcterms:modified>
</cp:coreProperties>
</file>