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_gij\Downloads\ItechDev\31. TMS\"/>
    </mc:Choice>
  </mc:AlternateContent>
  <bookViews>
    <workbookView xWindow="0" yWindow="0" windowWidth="30720" windowHeight="13704" tabRatio="929"/>
  </bookViews>
  <sheets>
    <sheet name="INCIDENTES-CAMBIOS" sheetId="2" r:id="rId1"/>
    <sheet name="Estatus" sheetId="9" r:id="rId2"/>
    <sheet name="Tipos logistica" sheetId="4" r:id="rId3"/>
    <sheet name="Tipos de entrega" sheetId="6" r:id="rId4"/>
    <sheet name="Atributos seguro y empaque" sheetId="5" r:id="rId5"/>
    <sheet name="Promociones $ envio" sheetId="7" r:id="rId6"/>
    <sheet name="Def rangos tiempo" sheetId="8" r:id="rId7"/>
    <sheet name="Costo envio x tienda" sheetId="10" r:id="rId8"/>
    <sheet name="Nivel de servicio" sheetId="11" r:id="rId9"/>
    <sheet name="Reporte MG" sheetId="12" r:id="rId10"/>
    <sheet name="Reporte SETC" sheetId="13" r:id="rId11"/>
    <sheet name="Reporte Tarifas Transportistas" sheetId="14" r:id="rId12"/>
  </sheets>
  <definedNames>
    <definedName name="_xlnm._FilterDatabase" localSheetId="0" hidden="1">'INCIDENTES-CAMBIOS'!$A$1:$F$122</definedName>
  </definedNames>
  <calcPr calcId="152511"/>
</workbook>
</file>

<file path=xl/calcChain.xml><?xml version="1.0" encoding="utf-8"?>
<calcChain xmlns="http://schemas.openxmlformats.org/spreadsheetml/2006/main">
  <c r="AN2" i="12" l="1"/>
  <c r="AQ2" i="12" s="1"/>
  <c r="AM2" i="12"/>
  <c r="AP2" i="12" s="1"/>
  <c r="M56" i="8" l="1"/>
  <c r="M55" i="8"/>
  <c r="M54" i="8"/>
  <c r="M53" i="8"/>
  <c r="F72" i="8"/>
  <c r="F71" i="8"/>
  <c r="F70" i="8"/>
  <c r="F69" i="8"/>
  <c r="F68" i="8"/>
  <c r="F67" i="8"/>
  <c r="F66" i="8"/>
  <c r="F61" i="8"/>
  <c r="F65" i="8"/>
  <c r="F64" i="8"/>
  <c r="F63" i="8"/>
  <c r="F62" i="8"/>
  <c r="F60" i="8"/>
  <c r="F59" i="8"/>
  <c r="F58" i="8"/>
  <c r="F57" i="8"/>
  <c r="F56" i="8"/>
  <c r="F53" i="8"/>
  <c r="F55" i="8"/>
  <c r="F54" i="8"/>
  <c r="F52" i="8"/>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D27" i="8" l="1"/>
  <c r="D29" i="8" s="1"/>
  <c r="F27" i="8" s="1"/>
  <c r="F26" i="8" s="1"/>
  <c r="D18" i="8"/>
  <c r="F18" i="8" s="1"/>
  <c r="F17" i="8" s="1"/>
  <c r="AC7" i="7"/>
  <c r="AE7" i="7" s="1"/>
  <c r="A11" i="5" l="1"/>
  <c r="A12" i="5" s="1"/>
  <c r="A13" i="5" s="1"/>
  <c r="A14" i="5" s="1"/>
  <c r="A15" i="5" s="1"/>
  <c r="A16" i="5" s="1"/>
  <c r="A17" i="5" s="1"/>
  <c r="A18" i="5" s="1"/>
  <c r="A19" i="5" s="1"/>
  <c r="A20" i="5" s="1"/>
  <c r="A21" i="5" s="1"/>
  <c r="A22" i="5" s="1"/>
  <c r="A23" i="5" s="1"/>
  <c r="A24" i="5" s="1"/>
  <c r="A25" i="5" s="1"/>
</calcChain>
</file>

<file path=xl/sharedStrings.xml><?xml version="1.0" encoding="utf-8"?>
<sst xmlns="http://schemas.openxmlformats.org/spreadsheetml/2006/main" count="1852" uniqueCount="689">
  <si>
    <t>TMS</t>
  </si>
  <si>
    <t>Quitar pie de tabla de cobertura de zonas</t>
  </si>
  <si>
    <t>Descripción</t>
  </si>
  <si>
    <t>Catalogo - Alta de almacen</t>
  </si>
  <si>
    <t>Seccion de TMS</t>
  </si>
  <si>
    <t>Catalogo - Alta de transportista</t>
  </si>
  <si>
    <t>Catalogo - Pesos por transportista</t>
  </si>
  <si>
    <t>No. Seccion</t>
  </si>
  <si>
    <t>Catalogo - Alta de CP</t>
  </si>
  <si>
    <t>Esta de más las columnas de "PAQUETERIA" y "BIG TICKET"</t>
  </si>
  <si>
    <t>Cambio de nombre de "Alta de almacen" a "Atributos de almacenes"</t>
  </si>
  <si>
    <t>Al configurar un almacen (+) NO deben tenerconfiguracion de paquetería ni big ticket</t>
  </si>
  <si>
    <t>Al configurar un almacen (+) debe tener un campo inhabilitado que al seleccionar el numero de almacen se pinte el nombre del almacen filtrado</t>
  </si>
  <si>
    <t>Al configurar un almacen (+) todos filtros deben ser con texto predefinido</t>
  </si>
  <si>
    <t>Al configurar un almacen (+) deben tener filtros de "tipo de almacen", "número de almacen", "tipo de logistica" y "tiempo de surtido"</t>
  </si>
  <si>
    <t>Los valores configurados de "tiempo de surtido" es en días hábiles, los cuales se deben sumar a los días configurados de tiempos de entrega con base a lo configurado en el transportista asignado (zona/tipo de envio)</t>
  </si>
  <si>
    <t>Colocar un texto oculto que al posicionarte en el botón te aparece el nombre de la función</t>
  </si>
  <si>
    <t>Cargar datos para hacer pruebas de configuración, modificación, filtro y descarga</t>
  </si>
  <si>
    <t>No se pueden colocar filtros tipo excel, solo con buscador</t>
  </si>
  <si>
    <t>Filtro color verde en la parte superior que se mantiene en todas las seccione ¿Cuál es su funcion?</t>
  </si>
  <si>
    <t>A</t>
  </si>
  <si>
    <t>B</t>
  </si>
  <si>
    <t>No. Apartado</t>
  </si>
  <si>
    <t>Pendiente en tabla una columna de "Tipo de almacen" que al igual que el numero y nombre de almacen viajan de OMS</t>
  </si>
  <si>
    <t>Pendiente en tabla una columna de "Nombre transportista" que viaja del nombre dado de alta en SAP</t>
  </si>
  <si>
    <t>Cambio de nombre de "Alta de transportista" a "Atributos de transportistas"</t>
  </si>
  <si>
    <t>Los filtros de cada columna Vs el campo de "search" ¿Cuál es la diferencia de los 2 filtros?</t>
  </si>
  <si>
    <t>Colocar un texto oculto que al posicionarte en los botones de la columna "action" te aparezca el nombre de la función</t>
  </si>
  <si>
    <t>Pendiente en tabla una columna de "Activo", "Tipo de logistica", "Limite paquetería" y "Vida guías"</t>
  </si>
  <si>
    <t>Se intenta dar de alta/configurar/modificar los datos cargados pero no está habilitado</t>
  </si>
  <si>
    <t>Catalogo -Gastos</t>
  </si>
  <si>
    <t>Agregar en todos los catalogos 2 columnas donde muestre el nombre del usuario  y registro fecha y hora que se hizo la última modificación</t>
  </si>
  <si>
    <t>Catalogo -Tipo de envios</t>
  </si>
  <si>
    <t>Pendiente en tabla  columnas de "Activo", "Peso minimo" y "Peso máximo"</t>
  </si>
  <si>
    <t>Catalogo -Tipo de servicio</t>
  </si>
  <si>
    <t>Pendiente en tabla  columnas de "Activo"</t>
  </si>
  <si>
    <t>Catalogo -Zonas</t>
  </si>
  <si>
    <t>Catalogo -Plazas</t>
  </si>
  <si>
    <t>Catalogo - Tipos de logistica</t>
  </si>
  <si>
    <t>Catalogo - Tipos de entregas</t>
  </si>
  <si>
    <t>En la alta y modificación de un transportista faltan los campos de "activo", "tipo de logistica", "limite de paquetería" y "vida de guías"</t>
  </si>
  <si>
    <t>En la columna de alta y modificación de un transportista no deben de estar las columnas "paquetería", "big ticket", "Estandar" y "Express"</t>
  </si>
  <si>
    <t>Colocar uniforme en todas las secciones "Mostrar *N* registros", descarga de "excel" y "alta"</t>
  </si>
  <si>
    <t>En la alta y modificación de tipo de envío faltan los campos de "Activo", "Peso minimo" y "Peso máximo"</t>
  </si>
  <si>
    <t>Confirmar si la seccion de "Catalogo" es mapeo de conceptos ejemplo gastos y tipo de servicio</t>
  </si>
  <si>
    <t>Colocar columna de "Clave plaza" como la 2da columna</t>
  </si>
  <si>
    <t>Al configurar un almacen (+) el filtro de "Tipo de logistica" la selección debe ser multiple, ya que un almacen puede tener 1 o más tipo de logistica</t>
  </si>
  <si>
    <r>
      <t xml:space="preserve">El icono del filtro Vs los filtros de cada columna Vs el campo de "search" ¿Cuál es la diferencia de los 3 filtros? </t>
    </r>
    <r>
      <rPr>
        <sz val="11"/>
        <color rgb="FFFF0000"/>
        <rFont val="Calibri"/>
        <family val="2"/>
        <scheme val="minor"/>
      </rPr>
      <t>*Revisar utilidad en cada seccion de catalogo</t>
    </r>
  </si>
  <si>
    <t>Que funcion tiene el icono de flechas? Función de refrescar/resetea busqueda de filtros</t>
  </si>
  <si>
    <t>La visualizacion de tipo de logistica será cada tipo de logistica por columna mostrando cuales transportistas lo tienen activo</t>
  </si>
  <si>
    <t>La visualizacion de tipo de logistica será cada tipo de logistica por columna mostrando cuales almacenes lo tienen activo</t>
  </si>
  <si>
    <t>En la alta y modificación de un transportista NO debe de ir el campo de "Porc. Adic. Paquete" ni "tarifa fija" en donde es un campo para escribir</t>
  </si>
  <si>
    <t>Esta sección ya no existirá ya que esta información se encontrará en "Alta de transportista"</t>
  </si>
  <si>
    <t>Cambio de nombre de "Gastos" a "Gastos de tienda"</t>
  </si>
  <si>
    <t>Ya sea que el estatus sea "activo " o "inactivo" todos lso registros debens er visibiles en las vistas de Catalogo</t>
  </si>
  <si>
    <t>Logistica</t>
  </si>
  <si>
    <t>Min. Peso kg/
Volumetrico</t>
  </si>
  <si>
    <t>Max. Peso kg/
Volumetrico</t>
  </si>
  <si>
    <t>Maximo 
de costo de envío</t>
  </si>
  <si>
    <r>
      <t xml:space="preserve">Tipo 
de Articulo </t>
    </r>
    <r>
      <rPr>
        <b/>
        <sz val="11"/>
        <color rgb="FFFF0000"/>
        <rFont val="Calibri"/>
        <family val="2"/>
        <scheme val="minor"/>
      </rPr>
      <t>*</t>
    </r>
  </si>
  <si>
    <t>Zona especial (Moto - Tienda)</t>
  </si>
  <si>
    <t>Seco</t>
  </si>
  <si>
    <t>Nacional - Paqueteria Estandar</t>
  </si>
  <si>
    <t>Nacional - Paqueteria Express</t>
  </si>
  <si>
    <t>Nacional - Big ticket</t>
  </si>
  <si>
    <t>Posteriores</t>
  </si>
  <si>
    <t>Zona especial (Moto - Almacén)</t>
  </si>
  <si>
    <t>Zona metro (LB)</t>
  </si>
  <si>
    <t>No esta aún en TMS</t>
  </si>
  <si>
    <t>Nota.</t>
  </si>
  <si>
    <t>1.-Si la consignacion lleva un producto o mas seleccionado para seguro, el total de la consignacion debe de asegurarse excepto el costo de el o los articulos de las categorias no seleccionadas para seguro transportista.</t>
  </si>
  <si>
    <t>2.-Si la consignacion tiene articulos de categorias marcadas para seguro y la suma sobrepasa el valor de las categorias de la columna "C" con menor valor debera de considerar seguro de transportista.</t>
  </si>
  <si>
    <t>3.-Los productos a segurar deberan ser los de la categoria seleccionada en la columna "D" con montos iguales o superiores a la columna "C" a nivel pieza</t>
  </si>
  <si>
    <t>4.-Considerar % adicional de seguro para incluirlo en el monto de envio al cliente por la consignacion asegurada.</t>
  </si>
  <si>
    <t>5.-El monto de la suma del envio debera transmitirse al transportista para que sea declarado en el seguro.</t>
  </si>
  <si>
    <t>Seleccionar Todos</t>
  </si>
  <si>
    <t>X</t>
  </si>
  <si>
    <t>Número de Categoria (Categoría SAP)</t>
  </si>
  <si>
    <t>Nombre de Categoria (Categoría SAP)</t>
  </si>
  <si>
    <t>Precio Factura de Proveedor a Soriana considerado como el minimo para seguro</t>
  </si>
  <si>
    <t>Seguro Transportista</t>
  </si>
  <si>
    <r>
      <t xml:space="preserve">% Adicional de seguro para incluir en $ de envio cliente </t>
    </r>
    <r>
      <rPr>
        <b/>
        <sz val="11"/>
        <color rgb="FFFF0000"/>
        <rFont val="Calibri"/>
        <family val="2"/>
        <scheme val="minor"/>
      </rPr>
      <t>(% vs costo de factura del articulo a nivel pieza)</t>
    </r>
  </si>
  <si>
    <t>% adicional por empaque p/calculo de peso de la consignacion</t>
  </si>
  <si>
    <t>xxxxxxxxxxxx</t>
  </si>
  <si>
    <t>Catalogo - Atributos de seguro y empaque</t>
  </si>
  <si>
    <t>Tipo de entrega</t>
  </si>
  <si>
    <t>Entrega a domicilio</t>
  </si>
  <si>
    <t>Recoge en tienda</t>
  </si>
  <si>
    <t>Tipo de almacen</t>
  </si>
  <si>
    <t>Tipo de catalogo</t>
  </si>
  <si>
    <t>Super - MG</t>
  </si>
  <si>
    <t xml:space="preserve">Super   </t>
  </si>
  <si>
    <t>Categoría de producto</t>
  </si>
  <si>
    <t>Peso minimo</t>
  </si>
  <si>
    <t>Peso máximo</t>
  </si>
  <si>
    <t>*configuracion a nivel producto y/o almacen</t>
  </si>
  <si>
    <t>Team ItechDev</t>
  </si>
  <si>
    <t>Asignación</t>
  </si>
  <si>
    <t>Pedro Castillo</t>
  </si>
  <si>
    <t>Tenemos uso para este filtro?Sino, quitarlo</t>
  </si>
  <si>
    <t>Los filtro tipo excel de elegir varios valores a la vez</t>
  </si>
  <si>
    <t>En varias tablas y catalogos falta campos de auditoria,
Si no los tiene agregarlos y mostrarlos, si los tiene falta solo mostrarlos</t>
  </si>
  <si>
    <t>Algunas pantallas no muestran este paginado de cada "n" registros</t>
  </si>
  <si>
    <t>Se deben mostarr los registros inactivos, en todos los catalogos</t>
  </si>
  <si>
    <t>Es correcto, se les confirmara</t>
  </si>
  <si>
    <t>ItechTeam</t>
  </si>
  <si>
    <t>Julio Lopez</t>
  </si>
  <si>
    <t>Julio esta trabajando en esta parte.
La idea es que se les pueda dar la oportunidad de quie elijan el conjunto de CPs por eleccion de un radio, de municipios, de estados, o nivel nacional.
Tambien, piden la manera de cargar por un IMPEX sencillo (nro-proveedor/tienda, CP) una asignación de CPs por tienda/proveedor</t>
  </si>
  <si>
    <t xml:space="preserve">Esta pantalla se elimina, y los datos de peso tope para ser big-ticket x transportista, debe asignarse y mostrarse como parte del ALTA DE ALMACEN
</t>
  </si>
  <si>
    <t>Nieves Hernandez</t>
  </si>
  <si>
    <t>Se les explico que el SEARCH y FILTROS de columna, trabajan sobre lo que ya se consulto de la BD.
Y hay otro botoin que saca un filtro de consulta de datos en algunas pantalla, que se entiende es para lanzar una nueva consulta a la BD.</t>
  </si>
  <si>
    <t>Es generar la tabla, programas y la pantalla catálogo.</t>
  </si>
  <si>
    <t>Eliseo &lt;-- apoyara en la parte de DB</t>
  </si>
  <si>
    <t xml:space="preserve">En las hojas adicionales esta el ejemplo de la estructura para los catalogos que faltan, y sus datos.
</t>
  </si>
  <si>
    <t>Nombre Seccion</t>
  </si>
  <si>
    <t>Nombre de apartado</t>
  </si>
  <si>
    <t>Estatus</t>
  </si>
  <si>
    <t>Fecha de revisión interna</t>
  </si>
  <si>
    <t>Fecha de reporte con Sistemas</t>
  </si>
  <si>
    <t>Pendiente agregar un icono de "Home" para ver la pantalla del dash</t>
  </si>
  <si>
    <t>Alineacion de titulos del menu Vs titulos de vista</t>
  </si>
  <si>
    <t>C</t>
  </si>
  <si>
    <t>Cobertura de CP</t>
  </si>
  <si>
    <t>CP por disponibilidad por transportista</t>
  </si>
  <si>
    <t>Dividir columna de "Transportista" por "ID transportista" y "Nombre de transportista" y también la columna de "Plaza" por "ID Plaza" y "Nombre de plaza" y "Fecha/hra de actualización"</t>
  </si>
  <si>
    <t>Funcion de filtro por columna a nivel general de todos los registros existentes</t>
  </si>
  <si>
    <t>Confirmar que se podrá visualizar todos los registros de todos los transportistas</t>
  </si>
  <si>
    <t>D</t>
  </si>
  <si>
    <t>Rates</t>
  </si>
  <si>
    <t>Costo de envío por proveedor</t>
  </si>
  <si>
    <t>En filtro de "Transportista" agregar "R"</t>
  </si>
  <si>
    <t>Los valores configurados de "dias de entrega" es en días hábiles, los cuales se deben sumar a los días configurados de tiempos de surtido</t>
  </si>
  <si>
    <t>Cambio de nombre de "Costo de envío por proveedor" a "Costos y tiempos de envío por transportista"</t>
  </si>
  <si>
    <t>Para cada combinación de transportista, tipo de servicio y tipo de envío, al ser un registro nuevo te mostrará todo lo existente en el catalogo de Zonas disponible para su configuración, después de configurarlo y realizar la busqueda, te mostrara todo el catalogo de zonas  deshabilitando todos los registros, para realizar una edición se agregará un botón de "Editar" que al seleccionarlo habilitará todos los registros y una vez realizado se oprimirá el botón "Guardar" realizando la función de guardar los registros configurados.</t>
  </si>
  <si>
    <t>Tiempos de envío desde almacen</t>
  </si>
  <si>
    <t>Seccion inhabilitada porque esta información ya existe en el catalogo de "Almacenes", se va a quitar</t>
  </si>
  <si>
    <t>Cobertura de plaza origen al destino</t>
  </si>
  <si>
    <r>
      <t xml:space="preserve">Revisar excel porque vienen 2 tablas y TMS solo hay 1 </t>
    </r>
    <r>
      <rPr>
        <sz val="11"/>
        <color rgb="FFFF0000"/>
        <rFont val="Calibri"/>
        <family val="2"/>
        <scheme val="minor"/>
      </rPr>
      <t>- En validación de que la tabla donde te muestra que plazas son origen y cuales destino no tiene impacto en la funcionalidad</t>
    </r>
  </si>
  <si>
    <t>Cambio de nombre de "Cobertura de plaza origen al destino" a "Zonas origen-destino"</t>
  </si>
  <si>
    <t>Rango de peso para tipo de servicio</t>
  </si>
  <si>
    <t>Dividir columna de "Transportista" por "ID transportista" y "Nombre de transportista"</t>
  </si>
  <si>
    <t>NUEVA</t>
  </si>
  <si>
    <t>Promociones costo de envío</t>
  </si>
  <si>
    <t>No está aun en TMS</t>
  </si>
  <si>
    <t>Definicion Rangos de tiempo y extraordinarios</t>
  </si>
  <si>
    <t>Configuración tiempos de entrega al cliente extraordinarios (temporada) y regla para abrir rango de fecha aplica unicamente a envios de catalogo de Mercancia general</t>
  </si>
  <si>
    <t>E</t>
  </si>
  <si>
    <t>Menu transportista</t>
  </si>
  <si>
    <t>Transportista</t>
  </si>
  <si>
    <t>Cotización</t>
  </si>
  <si>
    <t>¿Cuál es la función de esta sección? Misma vista que la tabla de "Rates" de la sección Logistica</t>
  </si>
  <si>
    <t>Costos por cobertura</t>
  </si>
  <si>
    <t>Costos por peso</t>
  </si>
  <si>
    <t>F</t>
  </si>
  <si>
    <t>Modulo transporte propio</t>
  </si>
  <si>
    <t>Alta tipo de vehiculos</t>
  </si>
  <si>
    <t>Esta sección se mueve al apartado de "Catalogos"</t>
  </si>
  <si>
    <t>Alta de vehiculo</t>
  </si>
  <si>
    <t>Al dar de alta un vehiculo y finalizar, desaparecen los botones de "Mostrar 10 registros", "Excel" y "Alta"</t>
  </si>
  <si>
    <t>Solo muestra 3 registros a pesar de tener más registros</t>
  </si>
  <si>
    <t>Cambiar campo de "Descripción" por "Modelo"</t>
  </si>
  <si>
    <t>Alta de gastos de vehiculo</t>
  </si>
  <si>
    <t>Agregar esta sección de "Modelo transporte propio" a la vista OMS de Tienda donde se realiza el surtido de SETC y DST</t>
  </si>
  <si>
    <t>Cambio de nombre de "Alta de gastos de vehiculos" a "Registro de gasto distribucion Tienda"</t>
  </si>
  <si>
    <t>Al seleccionar el botón de "+", el campo de "tipo de vehiculo" y "placas" no deben ser editable, puesto que el sistema debe colocar por default el tipo de vehiculo y placas de lo que se seleccionó para agregar gasto</t>
  </si>
  <si>
    <t>El sistema no debe permitir guardar la información hasta que todos los campos hayan sido llenados y/o seleccionados según sea el caso, señalizando el o los campos faltantes de colocar valores</t>
  </si>
  <si>
    <t>En el campo de "fecha" debe abrirse un calendario para seleccionar el día-mes-año, no debe permitir escribir</t>
  </si>
  <si>
    <t>En el campo de "Dinero" y "kilometraje" no debe permitir colocar caracteres de letras, solo números y puntos decimales</t>
  </si>
  <si>
    <t>Al seleccionar el botón de "+", solo debe mostrar los campos configurables</t>
  </si>
  <si>
    <t>En la tabla y en la alta debe mostrar los campos registrados de "Modelo", "Marca" y "Año"</t>
  </si>
  <si>
    <t>Cambiar nombre de sección de "Modulo transporte propio" a "Modulo Transporte de Tienda"</t>
  </si>
  <si>
    <t>Eliseo</t>
  </si>
  <si>
    <t>Julio Lopez/Eliseo Gijon</t>
  </si>
  <si>
    <t>TABLA - PROMOCIONES DE COSTO ENVIO</t>
  </si>
  <si>
    <t>Condicionantes de Excepcion</t>
  </si>
  <si>
    <t>Programacion de Vig. de Excepciones</t>
  </si>
  <si>
    <t>Condiciones y Costos de tarifas Especiales</t>
  </si>
  <si>
    <t>*Configurable</t>
  </si>
  <si>
    <t>*Debe seleccionarse solo 1 promoción</t>
  </si>
  <si>
    <t xml:space="preserve">Automatico </t>
  </si>
  <si>
    <t>Tipo de formato de tienda</t>
  </si>
  <si>
    <t xml:space="preserve">C.P. Origen </t>
  </si>
  <si>
    <t>C.P. Destino</t>
  </si>
  <si>
    <t xml:space="preserve">Ciudad Origen </t>
  </si>
  <si>
    <t xml:space="preserve">Ciudad Destino </t>
  </si>
  <si>
    <t xml:space="preserve">Estado Origen </t>
  </si>
  <si>
    <t xml:space="preserve">Estado Destino </t>
  </si>
  <si>
    <t>Numero de Almacen</t>
  </si>
  <si>
    <t>Nombre de Almacen</t>
  </si>
  <si>
    <t>Numero de transportista</t>
  </si>
  <si>
    <t>Nombre de transportista</t>
  </si>
  <si>
    <t>Tipo de envio</t>
  </si>
  <si>
    <t>Tipo de servicio</t>
  </si>
  <si>
    <t>Número de Subcategoria (Categoría SAP)</t>
  </si>
  <si>
    <t>Nombre de Subcategoria (Categoría SAP)</t>
  </si>
  <si>
    <t xml:space="preserve">Número de Material </t>
  </si>
  <si>
    <t>Número de EAN</t>
  </si>
  <si>
    <t>Nombre SKU</t>
  </si>
  <si>
    <t xml:space="preserve">Peso mínimo </t>
  </si>
  <si>
    <t>Tipo de Logistica</t>
  </si>
  <si>
    <t>Meses sin Intereses</t>
  </si>
  <si>
    <t>$ Compras mayora o menores</t>
  </si>
  <si>
    <t>Fecha inical de tarifa especial</t>
  </si>
  <si>
    <t>Hora inical de tarifa especial</t>
  </si>
  <si>
    <t>Fecha final de tarifa especial</t>
  </si>
  <si>
    <t>Hora final de tarifa especial</t>
  </si>
  <si>
    <t>Costo especial
($)</t>
  </si>
  <si>
    <t xml:space="preserve">Aplica tarifa descuento  (%) </t>
  </si>
  <si>
    <t xml:space="preserve">Fecha de creación </t>
  </si>
  <si>
    <t xml:space="preserve">Hora de creación </t>
  </si>
  <si>
    <t xml:space="preserve">Usuario </t>
  </si>
  <si>
    <t>Fecha de ultima actualización</t>
  </si>
  <si>
    <t xml:space="preserve">Hora de ultima actualización </t>
  </si>
  <si>
    <t>Usuario de  ultima actualización</t>
  </si>
  <si>
    <t>Super o Mercancias generales</t>
  </si>
  <si>
    <t>(Super, dst, dsv o cedis</t>
  </si>
  <si>
    <t>Hiper, super, mercado, express</t>
  </si>
  <si>
    <t>Paqueteria / Big ticket / todos</t>
  </si>
  <si>
    <t>Estandar / Express / Todos</t>
  </si>
  <si>
    <t>&gt;1000</t>
  </si>
  <si>
    <t>SIMBOLOGIA DE COLOR</t>
  </si>
  <si>
    <t>Deben ser configurados de manera obligatoria por el usuario para generar una promoción de costo de envío</t>
  </si>
  <si>
    <t>Variables que pueden o no ser seleccionadas dentro de la configuración para generar una promoción de costo de envío</t>
  </si>
  <si>
    <t>Promociones de costo de envío (Solo 1 debe ser seleccionada por promoción)</t>
  </si>
  <si>
    <t>REGLAS/ESPECIFICACIONES</t>
  </si>
  <si>
    <t>1. La variable de "tipo de catalogo" siempre debe de estar configurada con alguna de las 2 opcione (Super ó Mercancía general) para programar una promoción, en caso de que el usuario intente programar una promoción sin haber configurado esta variable, el sistema no deberá permitirle y mostrarle un mensaje</t>
  </si>
  <si>
    <t>2. Siempre una de las dos promociones de Costo epecial ($) ó Aplica tarifa descuento (%) debe estar configurada para programar la promoción, en caso de no cumplirse el sistema no deberá permitirle y mostrarle un mensaje</t>
  </si>
  <si>
    <t>3. Una vez programada un promoción de costo de envío podrá editarse unicamente para modificar la fecha y hora de finalización</t>
  </si>
  <si>
    <t>4. Las promociones configuradas en esta tabla son por consignación</t>
  </si>
  <si>
    <t>5. Las  columnas marcadas en color celeste tienen que tener opciones predefinidas</t>
  </si>
  <si>
    <t>DEFINICION RANGOS DE TIEMPO Y EXTRAORDINARIOS</t>
  </si>
  <si>
    <t>Parametros para fecha de inicio del rango de entrega</t>
  </si>
  <si>
    <t>Dias totales = 0</t>
  </si>
  <si>
    <t>Dias totales = 1 ó 2</t>
  </si>
  <si>
    <t>Dias totales &gt;2</t>
  </si>
  <si>
    <t>Parametros en días</t>
  </si>
  <si>
    <t>REGLAS/ESPECIFICACIONES:</t>
  </si>
  <si>
    <t>1. Los "Parametros en días" solo aplica para envios de catalogo de mercancia general y sus campos deben ser configurables</t>
  </si>
  <si>
    <t>2. Los "Parametros en días" configurado aplica para todos los envíos según sus días totales</t>
  </si>
  <si>
    <t>3. Los "Parametros en días" deben ser restados a la suma de los días de totales para la entrega al cliente (en caso de que exista una configuración de tiempos extraordinarios deben considerarse para realizar la resta)</t>
  </si>
  <si>
    <t xml:space="preserve">Ejemplo 1: </t>
  </si>
  <si>
    <t>Días surtido almacen</t>
  </si>
  <si>
    <t>Día de compra</t>
  </si>
  <si>
    <t>Días entrega transportista</t>
  </si>
  <si>
    <t>Día minimo de entrega</t>
  </si>
  <si>
    <t>Días totales</t>
  </si>
  <si>
    <t>Día maximo de entrega</t>
  </si>
  <si>
    <t>*Se consideran días hábiles</t>
  </si>
  <si>
    <t>...Por lo que al cliente en su visualización en el checkout le mostrará que su fecha de entrega será entre el 22 de Junio al 23 de Junio</t>
  </si>
  <si>
    <t xml:space="preserve">Ejemplo 2: </t>
  </si>
  <si>
    <t>Dias extraordinarios</t>
  </si>
  <si>
    <t>Dias totales</t>
  </si>
  <si>
    <t>...Por lo que al cliente en su visualización en el checkout le mostrará que su fecha de entrega será entre el 23 de Junio al 25 de Junio</t>
  </si>
  <si>
    <t>Días extraordinarios de entrega al cliente</t>
  </si>
  <si>
    <t>*Default</t>
  </si>
  <si>
    <t>*Opciones predefinidas</t>
  </si>
  <si>
    <t>*Se muestra al haber seleccionado el numero de almacen</t>
  </si>
  <si>
    <t>*Se muestra al haber seleccionado el numero de transportista</t>
  </si>
  <si>
    <t>Prioridad</t>
  </si>
  <si>
    <t>Numero almacen</t>
  </si>
  <si>
    <t>Nombre de almacen</t>
  </si>
  <si>
    <t>Tipo de logistica</t>
  </si>
  <si>
    <t>Numero transportista</t>
  </si>
  <si>
    <t>Nombre transportista</t>
  </si>
  <si>
    <t>Días extraordinarios</t>
  </si>
  <si>
    <t>Fecha inical</t>
  </si>
  <si>
    <t xml:space="preserve">Hora inical </t>
  </si>
  <si>
    <t xml:space="preserve">Fecha final </t>
  </si>
  <si>
    <t>Hora final</t>
  </si>
  <si>
    <t>Mercancia general</t>
  </si>
  <si>
    <t>Estafeta</t>
  </si>
  <si>
    <t>00:000</t>
  </si>
  <si>
    <t>Negocios Avante</t>
  </si>
  <si>
    <t>DST</t>
  </si>
  <si>
    <t>1. El "Tipo de catalogo" en la tabla siempre debe estar seleccionado en "Mercancía general" por default</t>
  </si>
  <si>
    <t>2. No puede aplicarse más de 1 programacion de tiempo extraordinaria a un envío, solo debe aplicarse la que aplique con base a la prioridad</t>
  </si>
  <si>
    <t>3. Una vez programada un tiempo extraordinario podrá editarse unicamente para modificar la fecha y hora de finalización</t>
  </si>
  <si>
    <t>ESTATUS</t>
  </si>
  <si>
    <t>PENDIENTE</t>
  </si>
  <si>
    <t>HECHO</t>
  </si>
  <si>
    <t>*falta corregir la recuperacion en orden; tipo almacen, despues proveedor y luego almacen.</t>
  </si>
  <si>
    <t>*Checar que el modal de ALTA funcione bien</t>
  </si>
  <si>
    <t>Julio / Nieves / Eliseo</t>
  </si>
  <si>
    <t>Julio / Nieves</t>
  </si>
  <si>
    <t>Julio</t>
  </si>
  <si>
    <t>Generales</t>
  </si>
  <si>
    <t>Catalogos</t>
  </si>
  <si>
    <t>IdTipoCatalogo</t>
  </si>
  <si>
    <t>IdOwner</t>
  </si>
  <si>
    <t>IdFormatoTienda</t>
  </si>
  <si>
    <t>PostalCodeOrig</t>
  </si>
  <si>
    <t>PostalCodeDestino</t>
  </si>
  <si>
    <t>CiudadOrig</t>
  </si>
  <si>
    <t>CiudadDest</t>
  </si>
  <si>
    <t>EdoOrig</t>
  </si>
  <si>
    <t>EdoDest</t>
  </si>
  <si>
    <t>IdSupplierWH</t>
  </si>
  <si>
    <t>SupplierName</t>
  </si>
  <si>
    <t>IdTransportista</t>
  </si>
  <si>
    <t>NombreTransportista</t>
  </si>
  <si>
    <t>IdTipoEnvio</t>
  </si>
  <si>
    <t>IdTipoServicio</t>
  </si>
  <si>
    <t>Cve_CategSAP</t>
  </si>
  <si>
    <t>Desc_CategSAP</t>
  </si>
  <si>
    <t>Cve_GciaCategSAP</t>
  </si>
  <si>
    <t>Desc_GciaCategSAP</t>
  </si>
  <si>
    <t>Material_MATNR</t>
  </si>
  <si>
    <t>Id_Num_CodBarra</t>
  </si>
  <si>
    <t>Id_Num_SKU</t>
  </si>
  <si>
    <t>PesoMinimo</t>
  </si>
  <si>
    <t>PesoMaximo</t>
  </si>
  <si>
    <t>IdTipoLogistica</t>
  </si>
  <si>
    <t>MesesSinIntereses</t>
  </si>
  <si>
    <t>ComprasMayor</t>
  </si>
  <si>
    <t>ComprasMenor</t>
  </si>
  <si>
    <t>FechaInicioPromo</t>
  </si>
  <si>
    <t>HoraInicioPromo</t>
  </si>
  <si>
    <t>FechaFinPromo</t>
  </si>
  <si>
    <t>HoraFinPromo</t>
  </si>
  <si>
    <t>CostoEspecial</t>
  </si>
  <si>
    <t>TarifaDesc</t>
  </si>
  <si>
    <t>FechaCreacion</t>
  </si>
  <si>
    <t>UsuarioCreacion</t>
  </si>
  <si>
    <t>FechaUltModif</t>
  </si>
  <si>
    <t>UsuarioUltModif</t>
  </si>
  <si>
    <t>ACTIVO</t>
  </si>
  <si>
    <t>BitActivo</t>
  </si>
  <si>
    <t>HoraCreacion</t>
  </si>
  <si>
    <t>HoraUltModif</t>
  </si>
  <si>
    <t>NOT NULL</t>
  </si>
  <si>
    <t>NULL</t>
  </si>
  <si>
    <t>Consecutivo</t>
  </si>
  <si>
    <t>cnscPromo</t>
  </si>
  <si>
    <t>IDENTITY(1,1) NOT NULL</t>
  </si>
  <si>
    <t>[Bigint]</t>
  </si>
  <si>
    <t>[int]</t>
  </si>
  <si>
    <t>[varchar](50)</t>
  </si>
  <si>
    <t>[varchar](250)</t>
  </si>
  <si>
    <t>[varchar](60)</t>
  </si>
  <si>
    <t>[varchar](18)</t>
  </si>
  <si>
    <t>[varchar](40)</t>
  </si>
  <si>
    <t>[char](18)</t>
  </si>
  <si>
    <t>[bit]</t>
  </si>
  <si>
    <t>[nvarchar](25)</t>
  </si>
  <si>
    <t>[time](7)</t>
  </si>
  <si>
    <t>[date]</t>
  </si>
  <si>
    <t>[decimal](7,3)</t>
  </si>
  <si>
    <t>[money]</t>
  </si>
  <si>
    <t>[bigint]</t>
  </si>
  <si>
    <t>[decimal](16,3)</t>
  </si>
  <si>
    <t>DiasExtra</t>
  </si>
  <si>
    <t>DiasParametro1</t>
  </si>
  <si>
    <t>DiasParametro2</t>
  </si>
  <si>
    <t>DiasParametro3</t>
  </si>
  <si>
    <t>IdParametro</t>
  </si>
  <si>
    <t>cnscDef</t>
  </si>
  <si>
    <t>Pedro</t>
  </si>
  <si>
    <t>faltan el boton de habilitar y deshabilitar la tabla mostrada con datos.</t>
  </si>
  <si>
    <t>Config</t>
  </si>
  <si>
    <t>Catálogos</t>
  </si>
  <si>
    <t>Cobertura de CP.</t>
  </si>
  <si>
    <t>Logística.</t>
  </si>
  <si>
    <t>Menus</t>
  </si>
  <si>
    <t>Roles</t>
  </si>
  <si>
    <t>Usuarios</t>
  </si>
  <si>
    <t>Alta de CP</t>
  </si>
  <si>
    <t>Atributos de Almacenes</t>
  </si>
  <si>
    <t>Atributos de Transportistas</t>
  </si>
  <si>
    <t>Gastos de Tienda</t>
  </si>
  <si>
    <t>Tipos de Envíos</t>
  </si>
  <si>
    <t>Tipos de Servicio</t>
  </si>
  <si>
    <t>Zonas</t>
  </si>
  <si>
    <t>Plazas</t>
  </si>
  <si>
    <t>Atributos de seguro y empaque</t>
  </si>
  <si>
    <t>Tipo de Entregas</t>
  </si>
  <si>
    <t>Tipo de vehiculos tiendas</t>
  </si>
  <si>
    <t>Cobertura de transportista</t>
  </si>
  <si>
    <t>Cotización de Guías</t>
  </si>
  <si>
    <t>Costos y tiempos de envío por transportista</t>
  </si>
  <si>
    <t>Zonas origen-destino</t>
  </si>
  <si>
    <t>% Costo al cliente</t>
  </si>
  <si>
    <t>Alta de Vehículo</t>
  </si>
  <si>
    <t>Registro de gasto distribucion Tienda</t>
  </si>
  <si>
    <t>Menu</t>
  </si>
  <si>
    <t>Descripcion</t>
  </si>
  <si>
    <t>OK</t>
  </si>
  <si>
    <t>Observaciones</t>
  </si>
  <si>
    <t>Tema de mapear codigos postales en ALTA.</t>
  </si>
  <si>
    <t>Detalle de mapear "Tiempos de Surtido" en pantalla principal.</t>
  </si>
  <si>
    <t>Colocar ToolTip a los iconos de Editar/Eliminar</t>
  </si>
  <si>
    <t>Colocar ToolTip a los iconos de Editar/Eliminar
texto de columnas usuario, fecha y hora de actualizacion</t>
  </si>
  <si>
    <t>Excepciones</t>
  </si>
  <si>
    <t>no lleva filtros tipo excel</t>
  </si>
  <si>
    <t>Parametros del Rango de Entrega</t>
  </si>
  <si>
    <t>Validar conexión al API que usa.</t>
  </si>
  <si>
    <t>Falta boton para habilitar o deshabilitar tabla de valores cargados.</t>
  </si>
  <si>
    <t>Pedro / Julio</t>
  </si>
  <si>
    <t>pedro</t>
  </si>
  <si>
    <t>Nieves</t>
  </si>
  <si>
    <t>Nieves / Pedro</t>
  </si>
  <si>
    <t>Campos de auditoria en todas las pantallas</t>
  </si>
  <si>
    <t>HOME para volver siempre al dashboard</t>
  </si>
  <si>
    <t>Paginación uniforme en todas las pantallas</t>
  </si>
  <si>
    <t>Bajadas de excel uniforme en todas las pantallas</t>
  </si>
  <si>
    <t>Filtros tipo Excel en todas las pantallas</t>
  </si>
  <si>
    <t>NO</t>
  </si>
  <si>
    <t>Todo el Team</t>
  </si>
  <si>
    <t>No se aplica en esta fase</t>
  </si>
  <si>
    <t>Aplicado</t>
  </si>
  <si>
    <t>FALTANTE</t>
  </si>
  <si>
    <t>Colocar ToolTip a los iconos de Editar/Eliminar
Cambiar muestra de "Activo" por 0/1
Colocar titulo ALTA, en lugar de AGREGAR</t>
  </si>
  <si>
    <t>Cambiar titulo "UPLOAD" por "SUBIR ARCHIVO"</t>
  </si>
  <si>
    <t>CHECK</t>
  </si>
  <si>
    <t>Revision</t>
  </si>
  <si>
    <t>Tabla de parametros del rango de entrega por fechas.
Colocar ToolTip a los iconos de Editar/Eliminar
Cambiar titulo de encabezado, tambien en el MODAL "Parametros del Rango de Entrega"</t>
  </si>
  <si>
    <t>Modulo de 
Transporte Tiendas</t>
  </si>
  <si>
    <r>
      <rPr>
        <sz val="11"/>
        <color rgb="FF00B050"/>
        <rFont val="Calibri"/>
        <family val="2"/>
        <scheme val="minor"/>
      </rPr>
      <t>Detalle de mapear "Nombre de Transportista" en pantalla principal.</t>
    </r>
    <r>
      <rPr>
        <sz val="11"/>
        <color theme="1"/>
        <rFont val="Calibri"/>
        <family val="2"/>
        <scheme val="minor"/>
      </rPr>
      <t xml:space="preserve">
</t>
    </r>
    <r>
      <rPr>
        <b/>
        <sz val="11"/>
        <color rgb="FFFF0000"/>
        <rFont val="Calibri"/>
        <family val="2"/>
        <scheme val="minor"/>
      </rPr>
      <t>Agregar que se pueda elegir varios tipos de logistica a un transportista.</t>
    </r>
    <r>
      <rPr>
        <sz val="11"/>
        <color theme="1"/>
        <rFont val="Calibri"/>
        <family val="2"/>
        <scheme val="minor"/>
      </rPr>
      <t xml:space="preserve">
</t>
    </r>
    <r>
      <rPr>
        <sz val="11"/>
        <color rgb="FF00B050"/>
        <rFont val="Calibri"/>
        <family val="2"/>
        <scheme val="minor"/>
      </rPr>
      <t>Mostrar columnas adicionales en pantalla principal</t>
    </r>
  </si>
  <si>
    <r>
      <rPr>
        <sz val="11"/>
        <color rgb="FF00B050"/>
        <rFont val="Calibri"/>
        <family val="2"/>
        <scheme val="minor"/>
      </rPr>
      <t>Colocar ToolTip a los iconos de Editar/Eliminar
Cambiar muestra de "Activo" por 0/1
texto de columnas usuario, fecha y hora de actualizacion</t>
    </r>
    <r>
      <rPr>
        <sz val="11"/>
        <color theme="1"/>
        <rFont val="Calibri"/>
        <family val="2"/>
        <scheme val="minor"/>
      </rPr>
      <t xml:space="preserve">
</t>
    </r>
    <r>
      <rPr>
        <b/>
        <sz val="11"/>
        <color rgb="FFFF0000"/>
        <rFont val="Calibri"/>
        <family val="2"/>
        <scheme val="minor"/>
      </rPr>
      <t>El boton Editar no tiene funcionalidad</t>
    </r>
  </si>
  <si>
    <r>
      <rPr>
        <sz val="11"/>
        <color rgb="FF00B050"/>
        <rFont val="Calibri"/>
        <family val="2"/>
        <scheme val="minor"/>
      </rPr>
      <t xml:space="preserve">Colocar ToolTip a los iconos de Editar/Eliminar
Cambiar muestra de "Activo" por 0/1
</t>
    </r>
    <r>
      <rPr>
        <b/>
        <sz val="11"/>
        <color rgb="FFFF0000"/>
        <rFont val="Calibri"/>
        <family val="2"/>
        <scheme val="minor"/>
      </rPr>
      <t>Detalles en el MODAL de EDITAR, algunos campos no aceptan nulos. Los unicos obligatorios son: Tipo Catalogo, fechas y horas de inicio/final de la promocion, y una de las columnas Costo Especial o Tarifa Descuento.</t>
    </r>
  </si>
  <si>
    <r>
      <rPr>
        <b/>
        <sz val="11"/>
        <color rgb="FFFF0000"/>
        <rFont val="Calibri"/>
        <family val="2"/>
        <scheme val="minor"/>
      </rPr>
      <t>Cambiar modo de consulta a la BD, por bloques de datos.</t>
    </r>
    <r>
      <rPr>
        <sz val="11"/>
        <color theme="1"/>
        <rFont val="Calibri"/>
        <family val="2"/>
        <scheme val="minor"/>
      </rPr>
      <t xml:space="preserve">
</t>
    </r>
    <r>
      <rPr>
        <sz val="11"/>
        <color rgb="FF00B050"/>
        <rFont val="Calibri"/>
        <family val="2"/>
        <scheme val="minor"/>
      </rPr>
      <t>Cambiar titulo "UPLOAD" por "SUBIR ARCHIVO"</t>
    </r>
  </si>
  <si>
    <r>
      <rPr>
        <sz val="11"/>
        <color rgb="FF00B050"/>
        <rFont val="Calibri"/>
        <family val="2"/>
        <scheme val="minor"/>
      </rPr>
      <t>En el Modal de ALTA, cambiar "Descripcion" por "Modelo"</t>
    </r>
    <r>
      <rPr>
        <sz val="11"/>
        <color theme="1"/>
        <rFont val="Calibri"/>
        <family val="2"/>
        <scheme val="minor"/>
      </rPr>
      <t xml:space="preserve">
</t>
    </r>
    <r>
      <rPr>
        <sz val="11"/>
        <color rgb="FF00B050"/>
        <rFont val="Calibri"/>
        <family val="2"/>
        <scheme val="minor"/>
      </rPr>
      <t>Agregar campos Marca y año, en pantalla principal y MODAL</t>
    </r>
    <r>
      <rPr>
        <sz val="11"/>
        <color theme="1"/>
        <rFont val="Calibri"/>
        <family val="2"/>
        <scheme val="minor"/>
      </rPr>
      <t xml:space="preserve">
</t>
    </r>
    <r>
      <rPr>
        <sz val="11"/>
        <color rgb="FF00B050"/>
        <rFont val="Calibri"/>
        <family val="2"/>
        <scheme val="minor"/>
      </rPr>
      <t xml:space="preserve">Colocar ToolTip a los iconos de Editar/Eliminar
</t>
    </r>
    <r>
      <rPr>
        <b/>
        <sz val="11"/>
        <color rgb="FFFF0000"/>
        <rFont val="Calibri"/>
        <family val="2"/>
        <scheme val="minor"/>
      </rPr>
      <t>Falta agregar al API de alta y edicion, que pasen los valores de MARCA Y AÑO al SP de insercion y modificacion.
Falta mapear en el API de consulta, que mapee los campos Modified_user, Marca, Anio.</t>
    </r>
  </si>
  <si>
    <t>Costo de envío por tienda SETC</t>
  </si>
  <si>
    <r>
      <t xml:space="preserve">tms.TransportistaRangosPesos
</t>
    </r>
    <r>
      <rPr>
        <b/>
        <sz val="11"/>
        <color rgb="FFFF0000"/>
        <rFont val="Calibri"/>
        <family val="2"/>
        <scheme val="minor"/>
      </rPr>
      <t>Los programas estan creados, falta crear la vista y menu</t>
    </r>
  </si>
  <si>
    <t>Costos fijos por Rango al cliente</t>
  </si>
  <si>
    <t>El MODAL de ALTA esta por actualizarse.
Colocar ToolTip a los iconos de Editar/Eliminar
Cambiar muestra de "Activo" por 0/1
Colocar titulo ALTA, en lugar de AGREGAR</t>
  </si>
  <si>
    <t xml:space="preserve">Colocar ToolTip a los iconos de Editar/Eliminar
Cambiar muestra de "Activo" por 0/1
Colocar titulo ALTA, en lugar de AGREGAR
Cambiar el ICONO de borrar por el de EDITAR
Falta logica para EDITAR en el boton de editar. </t>
  </si>
  <si>
    <r>
      <t xml:space="preserve">Esta creada la tabla y los programas de base datos.
tms.TiendasCostoEnvio
</t>
    </r>
    <r>
      <rPr>
        <b/>
        <sz val="11"/>
        <color rgb="FFFF0000"/>
        <rFont val="Calibri"/>
        <family val="2"/>
        <scheme val="minor"/>
      </rPr>
      <t>Los programas estan creados, falta crear la vista y menu</t>
    </r>
  </si>
  <si>
    <r>
      <t xml:space="preserve">Falta crear la vista
</t>
    </r>
    <r>
      <rPr>
        <sz val="11"/>
        <color rgb="FF00B050"/>
        <rFont val="Calibri"/>
        <family val="2"/>
        <scheme val="minor"/>
      </rPr>
      <t xml:space="preserve">Esta creada la tabla. tms.RangosTiemposExcepciones
</t>
    </r>
    <r>
      <rPr>
        <b/>
        <sz val="11"/>
        <color rgb="FFFF0000"/>
        <rFont val="Calibri"/>
        <family val="2"/>
        <scheme val="minor"/>
      </rPr>
      <t>Faltan los programas, la vista y menu</t>
    </r>
  </si>
  <si>
    <t>Definicion rangos de tiempo y extraordinarios</t>
  </si>
  <si>
    <r>
      <rPr>
        <sz val="11"/>
        <color rgb="FF00B050"/>
        <rFont val="Calibri"/>
        <family val="2"/>
        <scheme val="minor"/>
      </rPr>
      <t>Cambiar muestra de "Activo" por 0/1</t>
    </r>
    <r>
      <rPr>
        <sz val="11"/>
        <color theme="1"/>
        <rFont val="Calibri"/>
        <family val="2"/>
        <scheme val="minor"/>
      </rPr>
      <t xml:space="preserve">
</t>
    </r>
    <r>
      <rPr>
        <sz val="11"/>
        <color rgb="FF00B050"/>
        <rFont val="Calibri"/>
        <family val="2"/>
        <scheme val="minor"/>
      </rPr>
      <t>Colocar ToolTip a los iconos de Editar/Eliminar</t>
    </r>
    <r>
      <rPr>
        <sz val="11"/>
        <color theme="1"/>
        <rFont val="Calibri"/>
        <family val="2"/>
        <scheme val="minor"/>
      </rPr>
      <t xml:space="preserve">
</t>
    </r>
    <r>
      <rPr>
        <b/>
        <sz val="11"/>
        <color rgb="FFFF0000"/>
        <rFont val="Calibri"/>
        <family val="2"/>
        <scheme val="minor"/>
      </rPr>
      <t>Deben mostrarse datos Modelo, Marca y Año. Que se recuperen por medio del API que usan.</t>
    </r>
  </si>
  <si>
    <t>FASE2</t>
  </si>
  <si>
    <t>Pendiente en tabla una columna para configuración de "Tipo de Logistica" y "Tiempo de surtido"
tipo1 / tipo2 / tipo3</t>
  </si>
  <si>
    <r>
      <t xml:space="preserve">En la columna de "Action" al oprimir el botón del lápiz el campo de "transportista" debe de aparecer por default con el nombre del transportista que seleccionaste
</t>
    </r>
    <r>
      <rPr>
        <b/>
        <sz val="11"/>
        <color rgb="FFC00000"/>
        <rFont val="Calibri"/>
        <family val="2"/>
        <scheme val="minor"/>
      </rPr>
      <t>En el caso de edicion, numero y nombre de transportista NO son editables</t>
    </r>
  </si>
  <si>
    <r>
      <t xml:space="preserve">¿Cuál es la función de esta sección? Pendiente de comentarios por Sistemas
</t>
    </r>
    <r>
      <rPr>
        <b/>
        <sz val="11"/>
        <color rgb="FF00B050"/>
        <rFont val="Calibri"/>
        <family val="2"/>
        <scheme val="minor"/>
      </rPr>
      <t>Consulta sobre como es una cotizacion de guias, por proveedor de servicio.</t>
    </r>
  </si>
  <si>
    <r>
      <t xml:space="preserve">Cambio de nombre de "Rango de peso para tipo de servicio" a "% Costo al cliente"
</t>
    </r>
    <r>
      <rPr>
        <b/>
        <sz val="11"/>
        <color rgb="FFC00000"/>
        <rFont val="Calibri"/>
        <family val="2"/>
        <scheme val="minor"/>
      </rPr>
      <t>1. Alinear titulo dentro de la pantalla prinicpal al nombre del MENU. "% Costo al cliente"</t>
    </r>
  </si>
  <si>
    <t>PTE</t>
  </si>
  <si>
    <t>Se elimina vista de esta sección de "Menu transportista"</t>
  </si>
  <si>
    <t>Cambio de nombre de "Menu transportista" a "Operadores ultima milla"</t>
  </si>
  <si>
    <t>Carga de información cobertura</t>
  </si>
  <si>
    <t>Carga de información costos</t>
  </si>
  <si>
    <t>CORRECTIVO</t>
  </si>
  <si>
    <r>
      <t xml:space="preserve">Cambiar nombre de "Alta tipo de vehiculos" a "Tipo de vehiculos tiendas"
</t>
    </r>
    <r>
      <rPr>
        <b/>
        <sz val="11"/>
        <color rgb="FFC00000"/>
        <rFont val="Calibri"/>
        <family val="2"/>
        <scheme val="minor"/>
      </rPr>
      <t>Cabecera - los filtros por columna no aparecen.</t>
    </r>
  </si>
  <si>
    <r>
      <t xml:space="preserve">Agregar campo en la alta de vehiculo de "Marca" y "Año" y en la visualización de la tabla
</t>
    </r>
    <r>
      <rPr>
        <b/>
        <sz val="11"/>
        <color rgb="FFC00000"/>
        <rFont val="Calibri"/>
        <family val="2"/>
        <scheme val="minor"/>
      </rPr>
      <t>1. año, solo permitir captura de numeros alta/edicion.</t>
    </r>
  </si>
  <si>
    <r>
      <t>El sistema deberá solicitar a la tienda que introduzca sus gastos semanalmente, en caso de transcurrir 7 días y que no se haya realizado dicha acción, el sistema deberá colocar un mensaje en cada inicio de sesión hasta que la tienda lo haya realizado (Esta alerta se validará si aplica o no con base al usuario que ingresa al sistema, puesto que el usuario debe estar ligado a que tienda corresponde</t>
    </r>
    <r>
      <rPr>
        <b/>
        <sz val="11"/>
        <color rgb="FFC00000"/>
        <rFont val="Calibri"/>
        <family val="2"/>
        <scheme val="minor"/>
      </rPr>
      <t xml:space="preserve">
1. quitar boton de EDITAR.
2. el boton de ELIMINAR pone inactivo un registro.
3. para esta pantalla, en vez de mostrar el 0/1, se muestra con titulo ESTADO, y valores 0-ELIMINADO, 1-ACTIVO.</t>
    </r>
  </si>
  <si>
    <t>Costo de envio por tienda SETC</t>
  </si>
  <si>
    <t>No esta aún en TMS (Se agrega vista en la pestaña "Costo envio x tienda")</t>
  </si>
  <si>
    <t>Titulo de este apartado "Costo de envio por tienda SETC"</t>
  </si>
  <si>
    <t>Configuración del costo de envío para las consignaciones de Super en tu casa con entrega a domicilio a nivel tienda, formato, dirección, director, región, etc.</t>
  </si>
  <si>
    <t>Configuracion tipo de entrega SETC</t>
  </si>
  <si>
    <t>Configuración de servicio de entrega a domicilio y recoge en tienda por tienda **Pendiente Eliseo nos comparta vista</t>
  </si>
  <si>
    <t xml:space="preserve">Cambio de dirección </t>
  </si>
  <si>
    <t>G</t>
  </si>
  <si>
    <t>HOME</t>
  </si>
  <si>
    <t>Indicadores dashboard</t>
  </si>
  <si>
    <t>No esta aún en TMS (Se agrega vista en el documento de power point "TMS HOME")</t>
  </si>
  <si>
    <t>Reportes</t>
  </si>
  <si>
    <t>Nivel de servicio</t>
  </si>
  <si>
    <t>No esta aún en TMS (Se agrega vista en la pestaña "Nivel de servicio" con sus reglas y especificaciones)</t>
  </si>
  <si>
    <t>H</t>
  </si>
  <si>
    <t>Reporte MG</t>
  </si>
  <si>
    <t>Reporte de todas las consignaciones del catalogo de Mercancias generales (Detalle de consignación, cumplimiento de entrega al cliente, indicadores de ingreso y gasto) (Se agrega diseño de columnas en la pestaña de "Reporte MG")</t>
  </si>
  <si>
    <t>Reporte SETC</t>
  </si>
  <si>
    <t>Reporte de todas las consignaciones del catalogo de Super en tu casa (Detalle de consignación, cumplimiento de entrega al cliente, indicadores de ingreso y gasto) (Se agrega diseño de columnas en la pestaña de "Reporte SETC")</t>
  </si>
  <si>
    <t>Reporte tarifas por transportista</t>
  </si>
  <si>
    <t>Reporte de todas las consignaciones con la conciliación de las variaciones de costos de transportistas de lo calculado por sistema Vs lo reportado por el transportista (Se agrega diseño de columnas en la pestaña de "Reporte Tarifas Transportistas")</t>
  </si>
  <si>
    <t>Alejandro</t>
  </si>
  <si>
    <r>
      <t xml:space="preserve">Titulo de esta apartado "Atributos de seguro y empaque"
</t>
    </r>
    <r>
      <rPr>
        <b/>
        <sz val="11"/>
        <color rgb="FF00B050"/>
        <rFont val="Calibri"/>
        <family val="2"/>
        <scheme val="minor"/>
      </rPr>
      <t xml:space="preserve">ALTA/EDICION - Mostrar clave - nombre de categoria (categorias SAP).
Consulta principal - mostrar el dato del nombre de categoria.
</t>
    </r>
    <r>
      <rPr>
        <b/>
        <sz val="11"/>
        <color rgb="FFC00000"/>
        <rFont val="Calibri"/>
        <family val="2"/>
        <scheme val="minor"/>
      </rPr>
      <t>Cabecera - los filtros por columna no aparecen.</t>
    </r>
  </si>
  <si>
    <r>
      <t xml:space="preserve">Titulo de esta apartado "Tipos de Logistica"
</t>
    </r>
    <r>
      <rPr>
        <b/>
        <sz val="11"/>
        <color rgb="FFFF0000"/>
        <rFont val="Calibri"/>
        <family val="2"/>
        <scheme val="minor"/>
      </rPr>
      <t xml:space="preserve">1. </t>
    </r>
    <r>
      <rPr>
        <b/>
        <sz val="11"/>
        <color rgb="FFC00000"/>
        <rFont val="Calibri"/>
        <family val="2"/>
        <scheme val="minor"/>
      </rPr>
      <t>Incorporar los "tipos de catalogo", y el tipo de logistica puede tener 1 o mas tipos de catalogo asociados.z
Tipo de Catalogo
     0 - grocery
     1 - non-grocery
tms.TipoLogisticaCatalogo
2. cambiar el titulo de la modal, en altas es ALTA DE TIPO DE LOGISTICA, en modiciacion es EDICION DE TIPO DE LOGISTICA.
3. Cabecera - los filtros por columna no aparecen.</t>
    </r>
  </si>
  <si>
    <r>
      <t xml:space="preserve">Titulo de este apartado "Tipos de entrega"
</t>
    </r>
    <r>
      <rPr>
        <b/>
        <sz val="11"/>
        <color rgb="FFC00000"/>
        <rFont val="Calibri"/>
        <family val="2"/>
        <scheme val="minor"/>
      </rPr>
      <t>Cabecera - los filtros por columna no aparecen.
ALTA/EDICION - tipo de catalogo es una lista, que se llena de los datos traidos de Datos maestros (groceries, non-groceries)
1. Incorporar los "tipos de catalogo", y el tipo de logistica puede tener 1 o mas tipos de catalogo asociados.z
Tipo de Catalogo
     0 - grocery
     1 - non-grocery
tms.TipoLogisticaCatalogo
ALTA/EDICION - Mostrar clave - nombre de categoria (categorias SAP).</t>
    </r>
  </si>
  <si>
    <t>Habilitar descarga de los registros de todos los transportistas, en esta descarga se debe incluir los valores correspondientes a numero y nombre de transportista, tipo de servicio y tipo de envio
1. descargar todos los transportistas en un solo excel, boton "DESCARGAR TODO"
   [tms].[upCorpTms_Cns_TransportistaZonaCostosTodos]
2. no descarga el detalle del transportista elegido a excel.
3. al consultar se muestra todo inhabilitado, y con un boton EDITAR se habilita todo para trabajar, al GUARDAR se muestra todo inhabilitado de nuevo.</t>
  </si>
  <si>
    <r>
      <t xml:space="preserve">Funcion: registro de cobertura por tipo de logistica (Variantes: radio de km, municipio, ciudad, estado, impex con CPs etc.) </t>
    </r>
    <r>
      <rPr>
        <sz val="11"/>
        <color rgb="FFFF0000"/>
        <rFont val="Calibri"/>
        <family val="2"/>
        <scheme val="minor"/>
      </rPr>
      <t>*Cambios en proceso mencionados en reu 17-18 Junio
Funcionalidad de CPs, 
- Permitir busqueda de CP's por Estado, por Municipio.
- Mostrar la lista de Estados.
- Mostrar la lista de Municipios
- Estos se asocian por tipo de logistica al almacen.
- El almacen puede tener configuracion de varios tipos de logistica, cada una de ellas con su grupo de CP's asociados.
- Por ultimo, se debe permitir la carga de una coleccion de CP's por me dio de un excel, como un IMPEX.</t>
    </r>
  </si>
  <si>
    <t>1. Colocarlo en el menu LOGISTICA, despues de "Costos de Envio x tienda SETC"
2. Su titulo sera "Tipo de Entrega SETC".</t>
  </si>
  <si>
    <t>Cuando call center (Servicio al cliente) solicite vía sistema la modificación de una dirección de entrega solo podrá hacerlo siempre y cuando la guía de embarque no haya sido solicitada por el almacén que surtió, asi mismo que la nueva dirección cuente con cobertura y se encuentre en la misma ciudad original.</t>
  </si>
  <si>
    <t>PENDIENTE
CALL CENTER VS TMS</t>
  </si>
  <si>
    <t>CORREGIDO</t>
  </si>
  <si>
    <r>
      <rPr>
        <sz val="11"/>
        <color theme="1"/>
        <rFont val="Calibri"/>
        <family val="2"/>
        <scheme val="minor"/>
      </rPr>
      <t>Nombre para esta sección "Promociones costo de envío"</t>
    </r>
    <r>
      <rPr>
        <b/>
        <sz val="11"/>
        <color rgb="FFC00000"/>
        <rFont val="Calibri"/>
        <family val="2"/>
        <scheme val="minor"/>
      </rPr>
      <t xml:space="preserve">
</t>
    </r>
    <r>
      <rPr>
        <sz val="11"/>
        <color rgb="FF00B050"/>
        <rFont val="Calibri"/>
        <family val="2"/>
        <scheme val="minor"/>
      </rPr>
      <t xml:space="preserve">1. "SKU" cambiar por "nombre de SKU", en la pantalla de ALTA/EDITAR, y ES solo lectura; su valor se puede recurpar al indicar el MATERIAL_MATNR o EAN.
EXEC [dbo].[up_CorpTMS_cmd_SKU]
   @Material_MATNR char(18) = null,
   @Id_Num_CodBarra decimal(14,0) = null
</t>
    </r>
    <r>
      <rPr>
        <b/>
        <sz val="11"/>
        <color rgb="FFC00000"/>
        <rFont val="Calibri"/>
        <family val="2"/>
        <scheme val="minor"/>
      </rPr>
      <t xml:space="preserve">
</t>
    </r>
    <r>
      <rPr>
        <sz val="11"/>
        <color rgb="FF00B050"/>
        <rFont val="Calibri"/>
        <family val="2"/>
        <scheme val="minor"/>
      </rPr>
      <t xml:space="preserve">2. Permita solo numeros EAN y numero de MATERIAL.
3. Los campos numericos NO PERMITEN negativos.
</t>
    </r>
    <r>
      <rPr>
        <b/>
        <sz val="11"/>
        <color rgb="FFC00000"/>
        <rFont val="Calibri"/>
        <family val="2"/>
        <scheme val="minor"/>
      </rPr>
      <t xml:space="preserve">4. Checar los valores de ciudad y estado que salesforce incluye para enviar en el checkout, porque esos se deben colocar en las listas de esta pantalla.
</t>
    </r>
    <r>
      <rPr>
        <sz val="11"/>
        <color rgb="FF00B050"/>
        <rFont val="Calibri"/>
        <family val="2"/>
        <scheme val="minor"/>
      </rPr>
      <t>5. Una vez programada un promoción de costo de envío podrá editarse unicamente para modificar la fecha y hora de finalización</t>
    </r>
  </si>
  <si>
    <t>*selección</t>
  </si>
  <si>
    <t>*solo lectura</t>
  </si>
  <si>
    <t>*Editable</t>
  </si>
  <si>
    <t>*automatico</t>
  </si>
  <si>
    <t>Dirección</t>
  </si>
  <si>
    <t>Formato</t>
  </si>
  <si>
    <t>Director</t>
  </si>
  <si>
    <t>Región</t>
  </si>
  <si>
    <t>Numero de tienda</t>
  </si>
  <si>
    <t>Nombre de tienda</t>
  </si>
  <si>
    <t>Costo de envio</t>
  </si>
  <si>
    <t>Activo</t>
  </si>
  <si>
    <t>Hipermercado</t>
  </si>
  <si>
    <t>Monterrey-Saltillo</t>
  </si>
  <si>
    <t>karengg</t>
  </si>
  <si>
    <t>Mercado</t>
  </si>
  <si>
    <t>Contry</t>
  </si>
  <si>
    <t>J. Alvarez</t>
  </si>
  <si>
    <t>Variables que pueden ser seleccionadas dentro de la configuración de costo de envío, puede programarse con 1 sola variable o ya sea de manera múltiple</t>
  </si>
  <si>
    <t>NOTAS / ESPECIFICACIONES</t>
  </si>
  <si>
    <t>1. Debe colocarse la función de eliminar un costo de envio configurado</t>
  </si>
  <si>
    <t>2. Estos costos de envío son unicamente para las consignaciones del catalogo de Super en tu casa</t>
  </si>
  <si>
    <t>3. La información de las variables es proveniente del ARTUS</t>
  </si>
  <si>
    <t>4. El boton editar, solo permite cambiar el estado "activo" o "inactivo"</t>
  </si>
  <si>
    <t>5. el estatus debe presentar las palabras "activo" para estatus=1, "inactivo" para estatus=0.</t>
  </si>
  <si>
    <t>Colocar filtro de rango de fechas</t>
  </si>
  <si>
    <t>Consignaciones recolectadas en tiempo de origen de surtido a cliente final</t>
  </si>
  <si>
    <t>Transportistas</t>
  </si>
  <si>
    <t>Total de consignaciones con estatus en espera de recolección, transito, entregado, extravío, robo e incidencia.</t>
  </si>
  <si>
    <t xml:space="preserve">Consignaciones Recolectadas en Tiempo </t>
  </si>
  <si>
    <t xml:space="preserve">Consignaciones Recolectadas fuera de Tiempo </t>
  </si>
  <si>
    <t>% Nivel de Servicio</t>
  </si>
  <si>
    <t>(Recolectadas en Tiempo)</t>
  </si>
  <si>
    <t>General</t>
  </si>
  <si>
    <t>Consignaciones con estatus “transito" antes del tiempo configurado para todos los transportistas.</t>
  </si>
  <si>
    <t>Consignaciones con estatus “transito" después del tiempo configurado para todos los transportistas</t>
  </si>
  <si>
    <t>1-(Total consignaciones fuera de tiempo/Total de consignaciones en espera de recolección, transito, entregado, extravío, robo e incidencia.</t>
  </si>
  <si>
    <t>Logyt</t>
  </si>
  <si>
    <t>Consignaciones con estatus “transito" antes del tiempo configurado para este transportista.</t>
  </si>
  <si>
    <t>Consignaciones con estatus “transito" después del tiempo configurado para este transportista.</t>
  </si>
  <si>
    <t>Consignaciones con estatus “transito" antes del tiempo configurado para este transportista</t>
  </si>
  <si>
    <t>Consignaciones con estatus “transito" después del tiempo configurado para este transportista</t>
  </si>
  <si>
    <t>1-(Total consignaciones fuera de tiempo/Total de consignaciones en espera de recolección, transito, entregado, extravío, robo e incidencia</t>
  </si>
  <si>
    <t>Enviacom</t>
  </si>
  <si>
    <t>Subtotal MG</t>
  </si>
  <si>
    <t>Consignaciones con estatus “transito" antes del tiempo configurado para los transportistas de Mercancia General</t>
  </si>
  <si>
    <t>Consignaciones con estatus “transito" después del tiempo configurado  para los transportistas de Mercancia General</t>
  </si>
  <si>
    <t>99 minutos</t>
  </si>
  <si>
    <t>Camioneta tienda</t>
  </si>
  <si>
    <t>Subtotal SETC</t>
  </si>
  <si>
    <t>Consignaciones con estatus “transito" antes del tiempo configurado  para los transportistas de SETC</t>
  </si>
  <si>
    <t>Consignaciones con estatus “transito" después del tiempo configurado para los transportistas de SETC</t>
  </si>
  <si>
    <t>% de Consignaciones con incidencia</t>
  </si>
  <si>
    <t>Total de consignaciones embarcadas (Transito, entregado, robo, extravío, incidencia)</t>
  </si>
  <si>
    <t>Total de Incidencias (Estatus: robo, extravío, incidencia, etc.)</t>
  </si>
  <si>
    <t xml:space="preserve"> % de Incidencias</t>
  </si>
  <si>
    <t>1-(Total consignaciones con incidencia de todos los transportistas /Total de consignaciones embarcadas de todos los transportistas)</t>
  </si>
  <si>
    <t>1-(Total consignaciones con incidencia/Total de consignaciones embarcadas)</t>
  </si>
  <si>
    <t>1-(Total consignaciones con incidencia de los transportistas de Mercancia General /Total de consignaciones embarcadas de los transportistas de Mercancia General)</t>
  </si>
  <si>
    <t>1-(Total consignaciones con incidencia de los transportistas de SETC /Total de consignaciones embarcadas de los transportistas de SETC )</t>
  </si>
  <si>
    <t>Consignaciones Entregadas en Tiempo de fecha de embarque</t>
  </si>
  <si>
    <t>Consignaciones entregadas en tiempo</t>
  </si>
  <si>
    <t>Consignaciones entregadas fuera de tiempo</t>
  </si>
  <si>
    <t>Costo promedio por consignación</t>
  </si>
  <si>
    <t>Ingreso promedio por consignación</t>
  </si>
  <si>
    <t>(Entregadasen Tiempo)</t>
  </si>
  <si>
    <t> Consignaciones con estatus “entregado" antes del día máximo de entrega configurado del transportista según el tipo de envío/zona de todos los transportistas</t>
  </si>
  <si>
    <t>Consignaciones con estatus “entregado“ o de embarque despuésdel día máximo de entrega configurado del transportista según el tipo de envío/zona de todos los transportistas</t>
  </si>
  <si>
    <t>1-(Total consignaciones fuera de tiempo/Total de consignaciones embarcadas)</t>
  </si>
  <si>
    <t>1- (Total de costo del transportista / Total de consignaciones embarcadas por el transportista)</t>
  </si>
  <si>
    <t>1- (Total de ingreso / Total de consignaciones embarcadas por el transportista)</t>
  </si>
  <si>
    <t> Consignaciones con estatus “entregado" antes del día máximo de entrega configurado del transportista según el tipo de envío/zona</t>
  </si>
  <si>
    <t>Consignaciones con estatus “entregado“ o de embarque despuésdel día máximo de entrega configurado del transportista según el tipo de envío/zona </t>
  </si>
  <si>
    <t> Consignaciones con estatus “entregado" antes del día máximo de entrega configurado del transportista según el tipo de envío/zona de los transportistas de Mercancia General</t>
  </si>
  <si>
    <t>Consignaciones con estatus “entregado“ o de embarque despuésdel día máximo de entrega configurado del transportista según el tipo de envío/zona de los transportistas de Mercancia General</t>
  </si>
  <si>
    <t> Consignaciones con estatus “entregado" antes del día máximo de entrega configurado del transportista según el tipo de envío/zona de los transportistas de SETC</t>
  </si>
  <si>
    <t>Consignaciones con estatus “entregado“ o de embarque despuésdel día máximo de entrega configurado del transportista según el tipo de envío/zona de los transportistas de SETC</t>
  </si>
  <si>
    <t>NOTAS / ESPECIFICACIONES:</t>
  </si>
  <si>
    <t>Consignaciones Entregadas en Tiempo de fecha de creación</t>
  </si>
  <si>
    <t>Total de consignaciones con pago autorizado</t>
  </si>
  <si>
    <t>(Entregadas en Tiempo)</t>
  </si>
  <si>
    <t> Consignaciones con estatus “entregado" antes del día máximo de entrega configurado del transportista según el tipo de envío/zona de todos los tipos de almacen</t>
  </si>
  <si>
    <t>Consignaciones con estatus “entregado“ o de embarque despuésdel día máximo de entrega configurado del transportista según el tipo de envío/zona  de todos los tipos de almacen</t>
  </si>
  <si>
    <t>1-(Total consignaciones fuera de tiempo/Total de consignaciones con pago autorizado</t>
  </si>
  <si>
    <t>1- (Total de costo de las consignaciones de los transportistas que hayan sido embarcadas por todos los tipos de almacen / Total de consignaciones embarcadas por todos los tipos del almacen)</t>
  </si>
  <si>
    <t>1- (Total de ingreso de las consignaciones de los transportistas que hayan sido embarcadas por todos los tipos de almacen / Total de consignaciones embarcadas por todos los tipos del almacen)</t>
  </si>
  <si>
    <t>1- (Total de costo de las consignaciones de los transportistas que hayan sido embarcadas por el tipo del almacen / Total de consignaciones embarcadas por el tipo del almacen)</t>
  </si>
  <si>
    <t>1- (Total de ingreso de las consignaciones de los transportistas que hayan sido embarcadas por el tipo del almacen / Total de consignaciones embarcadas por el tipo del almacen)</t>
  </si>
  <si>
    <t>CEDIS</t>
  </si>
  <si>
    <t>DSV</t>
  </si>
  <si>
    <t> Consignaciones con estatus “entregado" antes del día máximo de entrega configurado del transportista según el tipo de envío/zona de los tipos de almacen de Mercancia General</t>
  </si>
  <si>
    <t>Consignaciones con estatus “entregado“ o de embarque despuésdel día máximo de entrega configurado del transportista según el tipo de envío/zona  de los tipos de almacen de Mercancia General</t>
  </si>
  <si>
    <t>1- (Total de costo de las consignaciones de los transportistas que hayan sido embarcadas por todos los tipos de almacen de Mercancia general / Total de consignaciones embarcadas por todos los tipos del almacen de Mercancia general)</t>
  </si>
  <si>
    <t>1- (Total de ingreso de las consignaciones de los transportistas que hayan sido embarcadas por todos los tipos de almacen de Mercancia General / Total de consignaciones embarcadas por todos los tipos del almacen de Mercancia general)</t>
  </si>
  <si>
    <t>SETC</t>
  </si>
  <si>
    <t> Consignaciones con estatus “entregado" antes del día máximo de entrega configurado del transportista según el tipo de envío/zona de los tipos de almacen de SETC</t>
  </si>
  <si>
    <t>Consignaciones con estatus “entregado“ o de embarque despuésdel día máximo de entrega configurado del transportista según el tipo de envío/zona de los tipos de almacen de SETC</t>
  </si>
  <si>
    <t>1- (Total de costo de las consignaciones de los transportistas que hayan sido embarcadas por todos los tipos de almacen de SETC / Total de consignaciones embarcadas por todos los tipos del almacen de SETC)</t>
  </si>
  <si>
    <t>1- (Total de ingreso de las consignaciones de los transportistas que hayan sido embarcadas por todos los tipos de almacen de SETC / Total de consignaciones embarcadas por todos los tipos del almacen de SETC)</t>
  </si>
  <si>
    <t>Año del servicio</t>
  </si>
  <si>
    <t>No. Mes del servicio</t>
  </si>
  <si>
    <t>Mes del servicio</t>
  </si>
  <si>
    <t>Año de la consignación</t>
  </si>
  <si>
    <t>No. Mes de la consignacion</t>
  </si>
  <si>
    <t>Mes de la consignacion</t>
  </si>
  <si>
    <t>Fecha creación consignación</t>
  </si>
  <si>
    <t>Consignación</t>
  </si>
  <si>
    <t>Tipo de consignación (Envío/Reenvío)</t>
  </si>
  <si>
    <t>Codigo Almacen</t>
  </si>
  <si>
    <t>Nombre Almacen</t>
  </si>
  <si>
    <t>Tipo de Almacen</t>
  </si>
  <si>
    <t>Orden de compra (Aplica solo DSV)</t>
  </si>
  <si>
    <t>Estado Origen</t>
  </si>
  <si>
    <t>Estado Destino</t>
  </si>
  <si>
    <t>Ciudad Origen</t>
  </si>
  <si>
    <t>Ciudad Destino</t>
  </si>
  <si>
    <t>Codigo postal Origen</t>
  </si>
  <si>
    <t>Codigo postal Destino</t>
  </si>
  <si>
    <t>ID Plaza Origen</t>
  </si>
  <si>
    <t>ID Plaza Destino</t>
  </si>
  <si>
    <t>ZONA</t>
  </si>
  <si>
    <t>Tipo de envío</t>
  </si>
  <si>
    <t>Fecha de Estatus Almacen</t>
  </si>
  <si>
    <t>Estatus Almacen</t>
  </si>
  <si>
    <t>Fecha de Estatus Entregas</t>
  </si>
  <si>
    <t>Estatus Entregas</t>
  </si>
  <si>
    <t>Transportista asignado en checkout</t>
  </si>
  <si>
    <t>Transportista final asignado</t>
  </si>
  <si>
    <t>Guia Transportista</t>
  </si>
  <si>
    <t>Fecha de recolección</t>
  </si>
  <si>
    <t>Visitas/Intentos de entrega</t>
  </si>
  <si>
    <t>Fecha de primer intento entrega</t>
  </si>
  <si>
    <t>Fecha de entrega al cliente</t>
  </si>
  <si>
    <t>Dias hábiles compromiso de entrega al cliente</t>
  </si>
  <si>
    <t>Fecha máxima compromiso de entrega al cliente</t>
  </si>
  <si>
    <t>Días transcurridos desde la recolección a la entrega</t>
  </si>
  <si>
    <t>Días transcurridos desde la creación a la entrega</t>
  </si>
  <si>
    <t>Dias compromiso Transportista</t>
  </si>
  <si>
    <t>Variación Vs Recolección</t>
  </si>
  <si>
    <t>Variación Vs Creación</t>
  </si>
  <si>
    <t>Cumplimiento Vs Embarque (Dias transportista)</t>
  </si>
  <si>
    <t>Cumplimiento Vs creación (Dias compromiso clientes)</t>
  </si>
  <si>
    <t>Envios (Guías) por consignacion</t>
  </si>
  <si>
    <t>Costo transportista</t>
  </si>
  <si>
    <t>Costo de envío al cliente Cotizado</t>
  </si>
  <si>
    <t>Costo de envío al cliente Real</t>
  </si>
  <si>
    <t>Ticket $ Compra</t>
  </si>
  <si>
    <t>Ticket $ Venta</t>
  </si>
  <si>
    <t>Productos por consignación</t>
  </si>
  <si>
    <t>Piezas por consignación</t>
  </si>
  <si>
    <t>Consignacion asegurada</t>
  </si>
  <si>
    <t>Junio</t>
  </si>
  <si>
    <t>Mayo</t>
  </si>
  <si>
    <t>a07649610</t>
  </si>
  <si>
    <t>Envío</t>
  </si>
  <si>
    <t>Cedis Mexico</t>
  </si>
  <si>
    <t>wms</t>
  </si>
  <si>
    <t>Edo Mexico</t>
  </si>
  <si>
    <t>Entregado</t>
  </si>
  <si>
    <t>LOGYT</t>
  </si>
  <si>
    <t>ESTAFETA</t>
  </si>
  <si>
    <t>3840284 - 2034802</t>
  </si>
  <si>
    <t>5</t>
  </si>
  <si>
    <t>=SI(AK2=&gt;0,"En tiempo","Fuera de tiempo"</t>
  </si>
  <si>
    <t>=SI(AL2=&gt;0,"En tiempo","Fuera de tiempo")</t>
  </si>
  <si>
    <t>*¿ordenar todo origen y todo destino?</t>
  </si>
  <si>
    <t>creacion</t>
  </si>
  <si>
    <t>surtido</t>
  </si>
  <si>
    <t>transito</t>
  </si>
  <si>
    <t>Hora creación consignación</t>
  </si>
  <si>
    <t>Tipo de entrega (Recoge en tienda / Entrega a domiciio)</t>
  </si>
  <si>
    <t>Fecha pago consignación</t>
  </si>
  <si>
    <t>Hora pago consignación</t>
  </si>
  <si>
    <t>Estatus de pago</t>
  </si>
  <si>
    <t>Fecha  consignación de surtido</t>
  </si>
  <si>
    <t>Hora de surtido consignación</t>
  </si>
  <si>
    <t>Transportista asignado</t>
  </si>
  <si>
    <t>Guia interna Soriana</t>
  </si>
  <si>
    <t>Hora de recolección</t>
  </si>
  <si>
    <t>Estatus Home Delivery</t>
  </si>
  <si>
    <t>Hora máxima de entrega al cliente</t>
  </si>
  <si>
    <t>Fecha compromiso de entrega</t>
  </si>
  <si>
    <t>Hora compromiso de entrega</t>
  </si>
  <si>
    <t>Horas compromiso Transportista</t>
  </si>
  <si>
    <t>Zona</t>
  </si>
  <si>
    <t>Tipo de envio (Guia paq / guia LTL)</t>
  </si>
  <si>
    <t>Peso KG (Sistema)</t>
  </si>
  <si>
    <t>Peso Vol (Sistema)</t>
  </si>
  <si>
    <t>Peso Mayor (Sistema)</t>
  </si>
  <si>
    <t>Costo transportista cotizado</t>
  </si>
  <si>
    <t>Peso KG (Solicitud guías)</t>
  </si>
  <si>
    <t>Peso Vol (Solicitud guías)</t>
  </si>
  <si>
    <t>Peso Mayor (Solicitud guías)</t>
  </si>
  <si>
    <t>Costo transportista (Solicitud guías)</t>
  </si>
  <si>
    <t>Peso KG (Transporte)</t>
  </si>
  <si>
    <t>Peso Vol (Transporte)</t>
  </si>
  <si>
    <t>Peso Mayor (Transporte)</t>
  </si>
  <si>
    <t>Costo transportista real</t>
  </si>
  <si>
    <t>Variación1</t>
  </si>
  <si>
    <t>Variación2</t>
  </si>
  <si>
    <r>
      <t xml:space="preserve">El botón de edicion de cada tipo de vehiculo debe permitir realizar la descarga de los registros que se tienen para ese tipo de vehiculo, ya sea general o con un filtro de fechas para consulta del acumulado en ese periodo filtrado y agregar botón para eliminar registro de gasto
</t>
    </r>
    <r>
      <rPr>
        <b/>
        <sz val="11"/>
        <color rgb="FFC00000"/>
        <rFont val="Calibri"/>
        <family val="2"/>
        <scheme val="minor"/>
      </rPr>
      <t>1. boton de descarga de movimientos en Excel.</t>
    </r>
  </si>
  <si>
    <t>LISTO, PARA 1RA REVISION</t>
  </si>
  <si>
    <r>
      <t xml:space="preserve">No esta aún en TMS (entrega a domicilio y recoge en tienda) 
</t>
    </r>
    <r>
      <rPr>
        <b/>
        <sz val="11"/>
        <color rgb="FFC00000"/>
        <rFont val="Calibri"/>
        <family val="2"/>
        <scheme val="minor"/>
      </rPr>
      <t>Validar uso de la categoria al asociarla con el tipo de entrega. Que se deberia hacer si necesitamos que varias categorias esten con un solo tipo de entrega.</t>
    </r>
  </si>
  <si>
    <t>ACLARACION</t>
  </si>
  <si>
    <r>
      <t xml:space="preserve">Cambio de nombre de "CP por disponibilidad por transportista" a "Cobertura de transportista"
</t>
    </r>
    <r>
      <rPr>
        <sz val="11"/>
        <color rgb="FF00B050"/>
        <rFont val="Calibri"/>
        <family val="2"/>
        <scheme val="minor"/>
      </rPr>
      <t>1. Carga de datos de estafeta para la validacion de informacion en la tabla, a traves de la consulta.</t>
    </r>
    <r>
      <rPr>
        <b/>
        <sz val="11"/>
        <color rgb="FFC00000"/>
        <rFont val="Calibri"/>
        <family val="2"/>
        <scheme val="minor"/>
      </rPr>
      <t xml:space="preserve">
2. Consulta de todos los datos de la vista.
3. Obtener la lista de CP's de cobertura de las Tiendas SETC, y generar el impex para subirlo con Transportista 99minutos.</t>
    </r>
  </si>
  <si>
    <t>Zona Origen-Destino</t>
  </si>
  <si>
    <t>Agregar opcion de ALTA de registros a la tabla (transportista, plaza orig, plaza dest., zona)</t>
  </si>
  <si>
    <t>ADICIONAL</t>
  </si>
  <si>
    <t>Nombre para esta sección "Definicion tiempos extraordinarios"</t>
  </si>
  <si>
    <t>Traer al menu de LOGISTICA, al final de la lista actual.</t>
  </si>
  <si>
    <t>Solicitado Jueves, 01 julio</t>
  </si>
  <si>
    <r>
      <t xml:space="preserve">Pendiente agregar vista para que el transportista realice la carga del documento (Similar a la sección de DSV donde el proveedor sube la información de inventario y catalogo
</t>
    </r>
    <r>
      <rPr>
        <b/>
        <sz val="11"/>
        <color rgb="FF0070C0"/>
        <rFont val="Calibri"/>
        <family val="2"/>
        <scheme val="minor"/>
      </rPr>
      <t>Nombres de los archivos seran: Coberturas_yyyymmddhhMMss.xlsx</t>
    </r>
  </si>
  <si>
    <r>
      <t xml:space="preserve">Pendiente agregar vista para que el transportista realice la carga del documento (Similar a la sección de DSV donde el proveedor sube la información de inventario y catalogo
</t>
    </r>
    <r>
      <rPr>
        <b/>
        <sz val="11"/>
        <color rgb="FF0070C0"/>
        <rFont val="Calibri"/>
        <family val="2"/>
        <scheme val="minor"/>
      </rPr>
      <t>Nombres de los archivos seran: Costos_yyyymmddhhMMss.xlsx</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</si>
</sst>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44" formatCode="_-&quot;$&quot;* #,##0.00_-;\-&quot;$&quot;* #,##0.00_-;_-&quot;$&quot;* &quot;-&quot;??_-;_-@_-"/>
    <numFmt numFmtId="164" formatCode="_-&quot;$&quot;* #,##0_-;\-&quot;$&quot;* #,##0_-;_-&quot;$&quot;* &quot;-&quot;??_-;_-@_-"/>
    <numFmt numFmtId="165" formatCode="#,##0.0"/>
    <numFmt numFmtId="166" formatCode="&quot;$&quot;#,##0.00"/>
  </numFmts>
  <fonts count="35" x14ac:knownFonts="1">
    <font>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1"/>
      <name val="Calibri"/>
      <family val="2"/>
      <scheme val="minor"/>
    </font>
    <font>
      <i/>
      <sz val="11"/>
      <color rgb="FFFF0000"/>
      <name val="Calibri"/>
      <family val="2"/>
      <scheme val="minor"/>
    </font>
    <font>
      <b/>
      <sz val="14"/>
      <color theme="1"/>
      <name val="Calibri"/>
      <family val="2"/>
      <scheme val="minor"/>
    </font>
    <font>
      <b/>
      <sz val="24"/>
      <color rgb="FF0000FF"/>
      <name val="Calibri"/>
      <family val="2"/>
      <scheme val="minor"/>
    </font>
    <font>
      <b/>
      <sz val="16"/>
      <color theme="1"/>
      <name val="Calibri"/>
      <family val="2"/>
      <scheme val="minor"/>
    </font>
    <font>
      <b/>
      <sz val="12"/>
      <color theme="1"/>
      <name val="Calibri"/>
      <family val="2"/>
      <scheme val="minor"/>
    </font>
    <font>
      <i/>
      <sz val="9"/>
      <name val="Calibri"/>
      <family val="2"/>
      <scheme val="minor"/>
    </font>
    <font>
      <i/>
      <sz val="11"/>
      <color theme="1"/>
      <name val="Calibri"/>
      <family val="2"/>
      <scheme val="minor"/>
    </font>
    <font>
      <i/>
      <sz val="10"/>
      <color rgb="FFFF0000"/>
      <name val="Calibri"/>
      <family val="2"/>
      <scheme val="minor"/>
    </font>
    <font>
      <i/>
      <sz val="10"/>
      <color theme="1"/>
      <name val="Calibri"/>
      <family val="2"/>
      <scheme val="minor"/>
    </font>
    <font>
      <sz val="11"/>
      <color rgb="FF00B050"/>
      <name val="Calibri"/>
      <family val="2"/>
      <scheme val="minor"/>
    </font>
    <font>
      <b/>
      <sz val="11"/>
      <color rgb="FF1F497D"/>
      <name val="Calibri"/>
      <family val="2"/>
      <scheme val="minor"/>
    </font>
    <font>
      <b/>
      <sz val="11"/>
      <color rgb="FF00B050"/>
      <name val="Calibri"/>
      <family val="2"/>
      <scheme val="minor"/>
    </font>
    <font>
      <b/>
      <sz val="11"/>
      <color rgb="FFC00000"/>
      <name val="Calibri"/>
      <family val="2"/>
      <scheme val="minor"/>
    </font>
    <font>
      <b/>
      <sz val="16"/>
      <color rgb="FF000000"/>
      <name val="Calibri"/>
      <family val="2"/>
    </font>
    <font>
      <b/>
      <sz val="12"/>
      <color rgb="FF000000"/>
      <name val="Calibri"/>
      <family val="2"/>
    </font>
    <font>
      <sz val="18"/>
      <name val="Arial"/>
      <family val="2"/>
    </font>
    <font>
      <b/>
      <sz val="9"/>
      <color rgb="FFFFFFFF"/>
      <name val="Arial"/>
      <family val="2"/>
    </font>
    <font>
      <b/>
      <sz val="9"/>
      <color rgb="FFFF0000"/>
      <name val="Arial"/>
      <family val="2"/>
    </font>
    <font>
      <b/>
      <sz val="9"/>
      <color rgb="FF000000"/>
      <name val="Calibri"/>
      <family val="2"/>
    </font>
    <font>
      <sz val="9"/>
      <color rgb="FF000000"/>
      <name val="Calibri"/>
      <family val="2"/>
    </font>
    <font>
      <sz val="9"/>
      <name val="Arial"/>
      <family val="2"/>
    </font>
    <font>
      <b/>
      <sz val="9"/>
      <name val="Arial"/>
      <family val="2"/>
    </font>
    <font>
      <sz val="9"/>
      <color rgb="FFFFFFFF"/>
      <name val="Arial"/>
      <family val="2"/>
    </font>
    <font>
      <b/>
      <sz val="16"/>
      <color rgb="FFFF0000"/>
      <name val="Calibri"/>
      <family val="2"/>
      <scheme val="minor"/>
    </font>
    <font>
      <b/>
      <sz val="11"/>
      <color rgb="FF0070C0"/>
      <name val="Calibri"/>
      <family val="2"/>
      <scheme val="minor"/>
    </font>
  </fonts>
  <fills count="43">
    <fill>
      <patternFill patternType="none"/>
    </fill>
    <fill>
      <patternFill patternType="gray125"/>
    </fill>
    <fill>
      <patternFill patternType="solid">
        <fgColor rgb="FFC00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0.499984740745262"/>
        <bgColor indexed="64"/>
      </patternFill>
    </fill>
    <fill>
      <patternFill patternType="solid">
        <fgColor rgb="FFFF6699"/>
        <bgColor indexed="64"/>
      </patternFill>
    </fill>
    <fill>
      <patternFill patternType="solid">
        <fgColor rgb="FFFFCCCC"/>
        <bgColor indexed="64"/>
      </patternFill>
    </fill>
    <fill>
      <patternFill patternType="solid">
        <fgColor rgb="FFCCFF66"/>
        <bgColor indexed="64"/>
      </patternFill>
    </fill>
    <fill>
      <patternFill patternType="solid">
        <fgColor rgb="FFCC99FF"/>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rgb="FF66CCFF"/>
        <bgColor indexed="64"/>
      </patternFill>
    </fill>
    <fill>
      <patternFill patternType="solid">
        <fgColor rgb="FF92D050"/>
        <bgColor indexed="64"/>
      </patternFill>
    </fill>
    <fill>
      <patternFill patternType="solid">
        <fgColor rgb="FFFF0000"/>
        <bgColor indexed="64"/>
      </patternFill>
    </fill>
    <fill>
      <patternFill patternType="solid">
        <fgColor rgb="FFFFCCFF"/>
        <bgColor indexed="64"/>
      </patternFill>
    </fill>
    <fill>
      <patternFill patternType="solid">
        <fgColor rgb="FFFFFF66"/>
        <bgColor indexed="64"/>
      </patternFill>
    </fill>
    <fill>
      <patternFill patternType="solid">
        <fgColor rgb="FFFFFFCC"/>
        <bgColor indexed="64"/>
      </patternFill>
    </fill>
    <fill>
      <patternFill patternType="solid">
        <fgColor rgb="FFFFCC6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59999389629810485"/>
        <bgColor indexed="64"/>
      </patternFill>
    </fill>
    <fill>
      <patternFill patternType="solid">
        <fgColor rgb="FFFFFF99"/>
        <bgColor indexed="64"/>
      </patternFill>
    </fill>
    <fill>
      <patternFill patternType="solid">
        <fgColor rgb="FFFDBFC9"/>
        <bgColor indexed="64"/>
      </patternFill>
    </fill>
    <fill>
      <patternFill patternType="solid">
        <fgColor rgb="FF33CCFF"/>
        <bgColor indexed="64"/>
      </patternFill>
    </fill>
    <fill>
      <patternFill patternType="solid">
        <fgColor theme="6"/>
        <bgColor indexed="64"/>
      </patternFill>
    </fill>
    <fill>
      <patternFill patternType="solid">
        <fgColor theme="9"/>
        <bgColor indexed="64"/>
      </patternFill>
    </fill>
    <fill>
      <patternFill patternType="solid">
        <fgColor rgb="FFFF9999"/>
        <bgColor indexed="64"/>
      </patternFill>
    </fill>
    <fill>
      <patternFill patternType="solid">
        <fgColor rgb="FF00B050"/>
        <bgColor indexed="64"/>
      </patternFill>
    </fill>
  </fills>
  <borders count="14">
    <border>
      <left/>
      <right/>
      <top/>
      <bottom/>
      <diagonal/>
    </border>
    <border>
      <left/>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1" tint="0.499984740745262"/>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s>
  <cellStyleXfs count="2">
    <xf numFmtId="0" fontId="0" fillId="0" borderId="0"/>
    <xf numFmtId="44" fontId="4" fillId="0" borderId="0" applyFont="0" applyFill="0" applyBorder="0" applyAlignment="0" applyProtection="0"/>
  </cellStyleXfs>
  <cellXfs count="251">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3" fillId="2" borderId="0" xfId="0" applyFont="1" applyFill="1" applyAlignment="1">
      <alignment horizontal="center"/>
    </xf>
    <xf numFmtId="15" fontId="0" fillId="0" borderId="0" xfId="0" applyNumberFormat="1" applyAlignment="1">
      <alignment horizontal="center"/>
    </xf>
    <xf numFmtId="0" fontId="0" fillId="4" borderId="0" xfId="0" applyFill="1"/>
    <xf numFmtId="0" fontId="1" fillId="0" borderId="0" xfId="0" applyFont="1"/>
    <xf numFmtId="0" fontId="0" fillId="5" borderId="0" xfId="0" applyFill="1" applyAlignment="1">
      <alignment vertical="center"/>
    </xf>
    <xf numFmtId="0" fontId="3" fillId="2" borderId="0" xfId="0" applyFont="1" applyFill="1" applyAlignment="1">
      <alignment horizontal="center" vertical="center"/>
    </xf>
    <xf numFmtId="0" fontId="0" fillId="6" borderId="0" xfId="0" applyFont="1" applyFill="1"/>
    <xf numFmtId="0" fontId="0" fillId="6" borderId="0" xfId="0" applyFont="1" applyFill="1" applyAlignment="1">
      <alignment wrapText="1"/>
    </xf>
    <xf numFmtId="0" fontId="0" fillId="6" borderId="0" xfId="0" applyFont="1" applyFill="1" applyAlignment="1">
      <alignment vertical="center" wrapText="1"/>
    </xf>
    <xf numFmtId="0" fontId="0" fillId="9" borderId="0" xfId="0" applyFill="1" applyAlignment="1">
      <alignment vertical="center"/>
    </xf>
    <xf numFmtId="0" fontId="0" fillId="10" borderId="0" xfId="0" applyFill="1"/>
    <xf numFmtId="0" fontId="0" fillId="10" borderId="0" xfId="0" applyFill="1" applyAlignment="1">
      <alignment wrapText="1"/>
    </xf>
    <xf numFmtId="0" fontId="0" fillId="11" borderId="0" xfId="0" applyFill="1" applyAlignment="1">
      <alignment vertical="center"/>
    </xf>
    <xf numFmtId="0" fontId="0" fillId="3" borderId="0" xfId="0" applyFill="1"/>
    <xf numFmtId="0" fontId="0" fillId="14" borderId="0" xfId="0" applyFill="1" applyAlignment="1">
      <alignment vertical="center"/>
    </xf>
    <xf numFmtId="0" fontId="0" fillId="15" borderId="0" xfId="0" applyFill="1" applyAlignment="1">
      <alignment vertical="center"/>
    </xf>
    <xf numFmtId="0" fontId="0" fillId="7" borderId="0" xfId="0" applyFill="1"/>
    <xf numFmtId="0" fontId="0" fillId="16" borderId="0" xfId="0" applyFill="1" applyAlignment="1">
      <alignment vertical="center"/>
    </xf>
    <xf numFmtId="0" fontId="0" fillId="17" borderId="0" xfId="0" applyFill="1"/>
    <xf numFmtId="0" fontId="0" fillId="18" borderId="0" xfId="0" applyFill="1" applyAlignment="1">
      <alignment vertical="center"/>
    </xf>
    <xf numFmtId="0" fontId="0" fillId="13" borderId="0" xfId="0" applyFill="1"/>
    <xf numFmtId="0" fontId="0" fillId="19" borderId="0" xfId="0" applyFill="1" applyAlignment="1">
      <alignment vertical="center"/>
    </xf>
    <xf numFmtId="0" fontId="0" fillId="20" borderId="0" xfId="0" applyFill="1"/>
    <xf numFmtId="0" fontId="0" fillId="21" borderId="0" xfId="0" applyFill="1" applyAlignment="1">
      <alignment vertical="center"/>
    </xf>
    <xf numFmtId="0" fontId="0" fillId="22" borderId="0" xfId="0" applyFill="1" applyAlignment="1">
      <alignment vertical="center"/>
    </xf>
    <xf numFmtId="0" fontId="0" fillId="12" borderId="0" xfId="0" applyFill="1" applyAlignment="1">
      <alignment wrapText="1"/>
    </xf>
    <xf numFmtId="0" fontId="0" fillId="23" borderId="0" xfId="0" applyFill="1" applyAlignment="1">
      <alignment vertical="center"/>
    </xf>
    <xf numFmtId="0" fontId="6" fillId="25" borderId="0" xfId="0" applyFont="1" applyFill="1" applyAlignment="1">
      <alignment vertical="center"/>
    </xf>
    <xf numFmtId="0" fontId="0" fillId="24" borderId="0" xfId="0" applyFill="1" applyAlignment="1">
      <alignment wrapText="1"/>
    </xf>
    <xf numFmtId="0" fontId="0" fillId="26" borderId="0" xfId="0" applyFill="1" applyAlignment="1">
      <alignment vertical="center"/>
    </xf>
    <xf numFmtId="0" fontId="2" fillId="7" borderId="0" xfId="0" applyFont="1" applyFill="1"/>
    <xf numFmtId="0" fontId="5" fillId="24" borderId="1" xfId="0" applyFont="1" applyFill="1" applyBorder="1" applyAlignment="1">
      <alignment horizontal="left" vertical="center"/>
    </xf>
    <xf numFmtId="0" fontId="5" fillId="24" borderId="1" xfId="0" applyFont="1" applyFill="1" applyBorder="1" applyAlignment="1">
      <alignment horizontal="center" vertical="center" wrapText="1"/>
    </xf>
    <xf numFmtId="0" fontId="0" fillId="0" borderId="1" xfId="0" applyBorder="1" applyAlignment="1">
      <alignment horizontal="left"/>
    </xf>
    <xf numFmtId="3" fontId="0" fillId="0" borderId="1" xfId="0" applyNumberFormat="1" applyBorder="1" applyAlignment="1">
      <alignment horizontal="center"/>
    </xf>
    <xf numFmtId="164" fontId="0" fillId="0" borderId="1" xfId="1" applyNumberFormat="1"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left"/>
    </xf>
    <xf numFmtId="3" fontId="0" fillId="0" borderId="1" xfId="0" applyNumberFormat="1" applyFill="1" applyBorder="1" applyAlignment="1">
      <alignment horizontal="center"/>
    </xf>
    <xf numFmtId="164" fontId="0" fillId="0" borderId="1" xfId="1" applyNumberFormat="1" applyFont="1" applyFill="1" applyBorder="1" applyAlignment="1">
      <alignment horizontal="center"/>
    </xf>
    <xf numFmtId="165" fontId="0" fillId="0" borderId="1" xfId="0" applyNumberFormat="1" applyBorder="1" applyAlignment="1">
      <alignment horizontal="center"/>
    </xf>
    <xf numFmtId="0" fontId="8" fillId="0" borderId="0" xfId="0" applyFont="1"/>
    <xf numFmtId="0" fontId="8" fillId="0" borderId="0" xfId="0" applyFont="1" applyAlignment="1">
      <alignment horizontal="left" indent="2"/>
    </xf>
    <xf numFmtId="0" fontId="5" fillId="0" borderId="0" xfId="0" applyFont="1"/>
    <xf numFmtId="0" fontId="9" fillId="4" borderId="1" xfId="0" applyFont="1" applyFill="1" applyBorder="1" applyAlignment="1">
      <alignment horizontal="left" vertical="center" wrapText="1"/>
    </xf>
    <xf numFmtId="0" fontId="9" fillId="8" borderId="1" xfId="0" applyFont="1" applyFill="1" applyBorder="1" applyAlignment="1">
      <alignment horizontal="left" vertical="center" wrapText="1"/>
    </xf>
    <xf numFmtId="0" fontId="0" fillId="0" borderId="0" xfId="0" applyAlignment="1">
      <alignment horizontal="left"/>
    </xf>
    <xf numFmtId="6" fontId="0" fillId="0" borderId="0" xfId="0" applyNumberFormat="1" applyAlignment="1">
      <alignment horizontal="left"/>
    </xf>
    <xf numFmtId="10" fontId="0" fillId="0" borderId="0" xfId="0" applyNumberFormat="1" applyAlignment="1">
      <alignment horizontal="left"/>
    </xf>
    <xf numFmtId="9" fontId="0" fillId="0" borderId="0" xfId="0" applyNumberFormat="1" applyAlignment="1">
      <alignment horizontal="left"/>
    </xf>
    <xf numFmtId="6" fontId="0" fillId="0" borderId="0" xfId="0" applyNumberFormat="1"/>
    <xf numFmtId="0" fontId="10" fillId="0" borderId="0" xfId="0" applyFont="1"/>
    <xf numFmtId="0" fontId="0" fillId="4" borderId="0" xfId="0" applyFill="1" applyAlignment="1">
      <alignment vertical="center" wrapText="1"/>
    </xf>
    <xf numFmtId="0" fontId="5" fillId="27" borderId="0" xfId="0" applyFont="1" applyFill="1"/>
    <xf numFmtId="0" fontId="0" fillId="0" borderId="0" xfId="0" applyAlignment="1">
      <alignment wrapText="1"/>
    </xf>
    <xf numFmtId="0" fontId="0" fillId="25" borderId="0" xfId="0" applyFill="1" applyAlignment="1">
      <alignment horizontal="center" vertical="center"/>
    </xf>
    <xf numFmtId="0" fontId="0" fillId="24" borderId="0" xfId="0" applyFill="1" applyAlignment="1">
      <alignment horizontal="center" vertical="center"/>
    </xf>
    <xf numFmtId="0" fontId="2" fillId="24" borderId="0" xfId="0" applyFont="1" applyFill="1" applyAlignment="1">
      <alignment horizontal="left" vertical="center"/>
    </xf>
    <xf numFmtId="0" fontId="1" fillId="24" borderId="0" xfId="0" applyFont="1" applyFill="1" applyAlignment="1">
      <alignment wrapText="1"/>
    </xf>
    <xf numFmtId="0" fontId="2" fillId="24" borderId="0" xfId="0" applyFont="1" applyFill="1" applyAlignment="1">
      <alignment wrapText="1"/>
    </xf>
    <xf numFmtId="0" fontId="0" fillId="24" borderId="0" xfId="0" applyFill="1" applyAlignment="1">
      <alignment vertical="center" wrapText="1"/>
    </xf>
    <xf numFmtId="0" fontId="0" fillId="25" borderId="0" xfId="0" applyFill="1" applyAlignment="1">
      <alignment horizontal="center" vertical="center" wrapText="1"/>
    </xf>
    <xf numFmtId="0" fontId="0" fillId="19" borderId="0" xfId="0" applyFill="1" applyAlignment="1">
      <alignment horizontal="center" vertical="center"/>
    </xf>
    <xf numFmtId="0" fontId="0" fillId="29" borderId="0" xfId="0" applyFill="1" applyAlignment="1">
      <alignment horizontal="center" vertical="center"/>
    </xf>
    <xf numFmtId="0" fontId="0" fillId="29" borderId="0" xfId="0" applyFill="1" applyAlignment="1">
      <alignment horizontal="left" vertical="center" wrapText="1"/>
    </xf>
    <xf numFmtId="0" fontId="0" fillId="29" borderId="0" xfId="0" applyFill="1" applyAlignment="1">
      <alignment vertical="center" wrapText="1"/>
    </xf>
    <xf numFmtId="0" fontId="0" fillId="22" borderId="0" xfId="0"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left" vertical="center"/>
    </xf>
    <xf numFmtId="0" fontId="0" fillId="7" borderId="0" xfId="0" applyFill="1" applyAlignment="1">
      <alignment vertical="center" wrapText="1"/>
    </xf>
    <xf numFmtId="0" fontId="2" fillId="7" borderId="0" xfId="0" applyFont="1" applyFill="1" applyAlignment="1">
      <alignment wrapText="1"/>
    </xf>
    <xf numFmtId="0" fontId="0" fillId="7" borderId="0" xfId="0" applyFill="1" applyAlignment="1">
      <alignment horizontal="left" vertical="center" wrapText="1"/>
    </xf>
    <xf numFmtId="0" fontId="9" fillId="7" borderId="0" xfId="0" applyFont="1" applyFill="1" applyAlignment="1">
      <alignment horizontal="left" vertical="center"/>
    </xf>
    <xf numFmtId="0" fontId="9" fillId="7" borderId="0" xfId="0" applyFont="1" applyFill="1" applyAlignment="1">
      <alignment horizontal="left" vertical="center" wrapText="1"/>
    </xf>
    <xf numFmtId="0" fontId="0" fillId="30" borderId="0" xfId="0" applyFill="1" applyAlignment="1">
      <alignment horizontal="center" vertical="center"/>
    </xf>
    <xf numFmtId="0" fontId="0" fillId="31" borderId="0" xfId="0" applyFill="1" applyAlignment="1">
      <alignment horizontal="center" vertical="center"/>
    </xf>
    <xf numFmtId="0" fontId="0" fillId="31" borderId="0" xfId="0" applyFill="1" applyAlignment="1">
      <alignment horizontal="left" vertical="center"/>
    </xf>
    <xf numFmtId="0" fontId="0" fillId="32" borderId="0" xfId="0" applyFill="1" applyAlignment="1">
      <alignment horizontal="center" vertical="center" wrapText="1"/>
    </xf>
    <xf numFmtId="0" fontId="0" fillId="10" borderId="0" xfId="0" applyFill="1" applyAlignment="1">
      <alignment horizontal="center" vertical="center"/>
    </xf>
    <xf numFmtId="0" fontId="0" fillId="10" borderId="0" xfId="0" applyFill="1" applyAlignment="1">
      <alignment horizontal="left" vertical="center"/>
    </xf>
    <xf numFmtId="0" fontId="0" fillId="10" borderId="0" xfId="0" applyFill="1" applyAlignment="1">
      <alignment horizontal="left" vertical="center" wrapText="1"/>
    </xf>
    <xf numFmtId="0" fontId="2" fillId="10" borderId="0" xfId="0" applyFont="1" applyFill="1" applyAlignment="1">
      <alignment horizontal="left" vertical="center" wrapText="1"/>
    </xf>
    <xf numFmtId="0" fontId="11" fillId="0" borderId="0" xfId="0" applyFont="1"/>
    <xf numFmtId="0" fontId="9" fillId="11" borderId="1" xfId="0" applyFont="1" applyFill="1" applyBorder="1" applyAlignment="1">
      <alignment horizontal="center" vertical="center" wrapText="1"/>
    </xf>
    <xf numFmtId="0" fontId="9" fillId="30" borderId="1" xfId="0" applyFont="1" applyFill="1" applyBorder="1" applyAlignment="1">
      <alignment horizontal="center" vertical="center" wrapText="1"/>
    </xf>
    <xf numFmtId="0" fontId="9" fillId="30" borderId="1" xfId="0" applyFont="1" applyFill="1" applyBorder="1" applyAlignment="1">
      <alignment horizontal="left" vertical="center" wrapText="1"/>
    </xf>
    <xf numFmtId="0" fontId="9" fillId="28" borderId="1" xfId="0" applyFont="1" applyFill="1" applyBorder="1" applyAlignment="1">
      <alignment horizontal="center" vertical="center" wrapText="1"/>
    </xf>
    <xf numFmtId="0" fontId="9" fillId="33" borderId="1" xfId="0" applyFont="1" applyFill="1" applyBorder="1" applyAlignment="1">
      <alignment horizontal="center" vertical="center" wrapText="1"/>
    </xf>
    <xf numFmtId="0" fontId="2" fillId="0" borderId="1" xfId="0" applyFont="1" applyBorder="1" applyAlignment="1">
      <alignment horizontal="left"/>
    </xf>
    <xf numFmtId="0" fontId="0" fillId="0" borderId="1" xfId="0" applyFont="1" applyBorder="1" applyAlignment="1">
      <alignment horizontal="left"/>
    </xf>
    <xf numFmtId="14" fontId="0" fillId="0" borderId="1" xfId="0" applyNumberFormat="1" applyFont="1" applyBorder="1" applyAlignment="1">
      <alignment horizontal="center"/>
    </xf>
    <xf numFmtId="20" fontId="0" fillId="0" borderId="1" xfId="0" applyNumberFormat="1" applyFont="1" applyBorder="1" applyAlignment="1">
      <alignment horizontal="center"/>
    </xf>
    <xf numFmtId="0" fontId="0" fillId="0" borderId="1" xfId="0" applyFont="1" applyBorder="1" applyAlignment="1">
      <alignment horizontal="center"/>
    </xf>
    <xf numFmtId="9" fontId="0" fillId="0" borderId="1" xfId="0" applyNumberFormat="1" applyFont="1" applyBorder="1" applyAlignment="1">
      <alignment horizontal="left"/>
    </xf>
    <xf numFmtId="0" fontId="13" fillId="0" borderId="0" xfId="0" applyFont="1" applyAlignment="1">
      <alignment vertical="center"/>
    </xf>
    <xf numFmtId="0" fontId="0" fillId="11" borderId="0" xfId="0" applyFill="1"/>
    <xf numFmtId="0" fontId="0" fillId="30" borderId="0" xfId="0" applyFill="1"/>
    <xf numFmtId="0" fontId="0" fillId="28" borderId="0" xfId="0" applyFill="1"/>
    <xf numFmtId="0" fontId="5" fillId="0" borderId="0" xfId="0" applyFont="1" applyFill="1" applyBorder="1" applyAlignment="1">
      <alignment horizontal="left"/>
    </xf>
    <xf numFmtId="0" fontId="14" fillId="0" borderId="0" xfId="0" applyFont="1"/>
    <xf numFmtId="0" fontId="15" fillId="0" borderId="0" xfId="0" applyFont="1" applyAlignment="1">
      <alignment horizontal="center"/>
    </xf>
    <xf numFmtId="0" fontId="9" fillId="0" borderId="2" xfId="0" applyFont="1" applyBorder="1" applyAlignment="1">
      <alignment horizontal="center"/>
    </xf>
    <xf numFmtId="0" fontId="5" fillId="5" borderId="3" xfId="0" applyFont="1" applyFill="1" applyBorder="1"/>
    <xf numFmtId="0" fontId="2" fillId="0" borderId="2" xfId="0" applyFont="1" applyBorder="1" applyAlignment="1">
      <alignment horizontal="center"/>
    </xf>
    <xf numFmtId="0" fontId="16" fillId="0" borderId="0" xfId="0" applyFont="1"/>
    <xf numFmtId="0" fontId="0" fillId="0" borderId="0" xfId="0" applyAlignment="1">
      <alignment horizontal="right"/>
    </xf>
    <xf numFmtId="14" fontId="0" fillId="0" borderId="0" xfId="0" applyNumberFormat="1" applyAlignment="1">
      <alignment horizontal="center"/>
    </xf>
    <xf numFmtId="0" fontId="5" fillId="0" borderId="0" xfId="0" applyFont="1" applyAlignment="1">
      <alignment horizontal="right"/>
    </xf>
    <xf numFmtId="0" fontId="5" fillId="0" borderId="0" xfId="0" applyFont="1" applyAlignment="1">
      <alignment horizontal="center"/>
    </xf>
    <xf numFmtId="0" fontId="17" fillId="0" borderId="0" xfId="0" applyFont="1" applyAlignment="1">
      <alignment vertical="center"/>
    </xf>
    <xf numFmtId="0" fontId="0" fillId="0" borderId="0" xfId="0" applyFont="1" applyAlignment="1">
      <alignment horizontal="right"/>
    </xf>
    <xf numFmtId="0" fontId="0" fillId="0" borderId="0" xfId="0" applyFont="1" applyAlignment="1">
      <alignment horizontal="center"/>
    </xf>
    <xf numFmtId="0" fontId="10" fillId="0" borderId="0" xfId="0" applyFont="1" applyAlignment="1">
      <alignment horizontal="center"/>
    </xf>
    <xf numFmtId="0" fontId="18" fillId="0" borderId="0" xfId="0" applyFont="1"/>
    <xf numFmtId="0" fontId="5" fillId="30" borderId="2" xfId="0" applyFont="1" applyFill="1" applyBorder="1" applyAlignment="1">
      <alignment horizontal="center" vertical="center"/>
    </xf>
    <xf numFmtId="0" fontId="5" fillId="9"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9" fillId="33" borderId="2" xfId="0" applyFont="1" applyFill="1" applyBorder="1" applyAlignment="1">
      <alignment horizontal="center" vertical="center" wrapText="1"/>
    </xf>
    <xf numFmtId="0" fontId="0" fillId="0" borderId="2" xfId="0" applyBorder="1" applyAlignment="1">
      <alignment horizontal="center"/>
    </xf>
    <xf numFmtId="15" fontId="0" fillId="0" borderId="2" xfId="0" applyNumberFormat="1" applyBorder="1" applyAlignment="1">
      <alignment horizontal="center"/>
    </xf>
    <xf numFmtId="20" fontId="0" fillId="0" borderId="2" xfId="0" applyNumberFormat="1" applyBorder="1" applyAlignment="1">
      <alignment horizontal="center"/>
    </xf>
    <xf numFmtId="0" fontId="0" fillId="0" borderId="2" xfId="0" applyBorder="1"/>
    <xf numFmtId="0" fontId="9" fillId="33" borderId="0" xfId="0" applyFont="1" applyFill="1" applyBorder="1" applyAlignment="1">
      <alignment horizontal="center" vertical="center" wrapText="1"/>
    </xf>
    <xf numFmtId="0" fontId="0" fillId="27" borderId="0" xfId="0" applyFill="1" applyAlignment="1">
      <alignment vertical="center"/>
    </xf>
    <xf numFmtId="0" fontId="0" fillId="27" borderId="0" xfId="0" applyFill="1"/>
    <xf numFmtId="0" fontId="0" fillId="34" borderId="0" xfId="0" applyFill="1" applyAlignment="1">
      <alignment vertical="center" wrapText="1"/>
    </xf>
    <xf numFmtId="0" fontId="5" fillId="13" borderId="0" xfId="0" applyFont="1" applyFill="1"/>
    <xf numFmtId="0" fontId="5" fillId="13" borderId="0" xfId="0" applyFont="1" applyFill="1" applyAlignment="1">
      <alignment horizontal="center"/>
    </xf>
    <xf numFmtId="0" fontId="0" fillId="11" borderId="0" xfId="0" applyFill="1" applyAlignment="1">
      <alignment horizontal="center"/>
    </xf>
    <xf numFmtId="0" fontId="0" fillId="36" borderId="0" xfId="0" applyFill="1" applyAlignment="1">
      <alignment horizontal="center"/>
    </xf>
    <xf numFmtId="0" fontId="0" fillId="35" borderId="0" xfId="0" applyFill="1"/>
    <xf numFmtId="0" fontId="19" fillId="0" borderId="0" xfId="0" applyFont="1"/>
    <xf numFmtId="0" fontId="19" fillId="0" borderId="0" xfId="0" applyFont="1" applyAlignment="1">
      <alignment wrapText="1"/>
    </xf>
    <xf numFmtId="0" fontId="7" fillId="0" borderId="0" xfId="0" applyFont="1" applyAlignment="1">
      <alignment wrapText="1"/>
    </xf>
    <xf numFmtId="0" fontId="20" fillId="0" borderId="0" xfId="0" applyFont="1"/>
    <xf numFmtId="0" fontId="0" fillId="20" borderId="0" xfId="0" applyFill="1" applyAlignment="1">
      <alignment wrapText="1"/>
    </xf>
    <xf numFmtId="0" fontId="0" fillId="17" borderId="0" xfId="0" applyFill="1" applyAlignment="1">
      <alignment wrapText="1"/>
    </xf>
    <xf numFmtId="0" fontId="0" fillId="29" borderId="0" xfId="0" applyFont="1" applyFill="1" applyAlignment="1">
      <alignment vertical="center" wrapText="1"/>
    </xf>
    <xf numFmtId="0" fontId="0" fillId="7" borderId="0" xfId="0" applyFont="1" applyFill="1" applyAlignment="1">
      <alignment wrapText="1"/>
    </xf>
    <xf numFmtId="0" fontId="22" fillId="7" borderId="0" xfId="0" applyFont="1" applyFill="1" applyAlignment="1">
      <alignment vertical="center" wrapText="1"/>
    </xf>
    <xf numFmtId="0" fontId="22" fillId="31" borderId="0" xfId="0" applyFont="1" applyFill="1" applyAlignment="1">
      <alignment horizontal="left" vertical="center"/>
    </xf>
    <xf numFmtId="0" fontId="22" fillId="31" borderId="0" xfId="0" applyFont="1" applyFill="1" applyAlignment="1">
      <alignment horizontal="left" vertical="center" wrapText="1"/>
    </xf>
    <xf numFmtId="0" fontId="0" fillId="0" borderId="0" xfId="0" applyFill="1"/>
    <xf numFmtId="15" fontId="0" fillId="0" borderId="0" xfId="0" applyNumberFormat="1" applyFill="1" applyAlignment="1">
      <alignment horizontal="center"/>
    </xf>
    <xf numFmtId="0" fontId="0" fillId="0" borderId="0" xfId="0" applyFill="1" applyAlignment="1">
      <alignment vertical="center"/>
    </xf>
    <xf numFmtId="15" fontId="0" fillId="0" borderId="0" xfId="0" applyNumberFormat="1" applyFill="1" applyAlignment="1">
      <alignment horizontal="center" vertical="center"/>
    </xf>
    <xf numFmtId="0" fontId="0" fillId="0" borderId="0" xfId="0" applyFill="1" applyAlignment="1">
      <alignment vertical="center" wrapText="1"/>
    </xf>
    <xf numFmtId="0" fontId="0" fillId="0" borderId="0" xfId="0" applyFill="1" applyAlignment="1">
      <alignment wrapText="1"/>
    </xf>
    <xf numFmtId="0" fontId="0" fillId="0" borderId="0" xfId="0" applyFill="1" applyAlignment="1">
      <alignment horizontal="center"/>
    </xf>
    <xf numFmtId="0" fontId="3" fillId="0" borderId="0" xfId="0" applyFont="1" applyFill="1" applyAlignment="1">
      <alignment horizontal="center"/>
    </xf>
    <xf numFmtId="0" fontId="3" fillId="0" borderId="0" xfId="0" applyFont="1" applyFill="1" applyAlignment="1">
      <alignment horizontal="center" vertical="center"/>
    </xf>
    <xf numFmtId="15" fontId="2" fillId="0" borderId="0" xfId="0" applyNumberFormat="1" applyFont="1" applyFill="1" applyAlignment="1">
      <alignment horizontal="center" vertical="center"/>
    </xf>
    <xf numFmtId="0" fontId="0" fillId="4" borderId="0" xfId="0" applyFill="1" applyAlignment="1">
      <alignment vertical="center"/>
    </xf>
    <xf numFmtId="0" fontId="0" fillId="34" borderId="0" xfId="0" applyFont="1" applyFill="1" applyAlignment="1">
      <alignment vertical="center"/>
    </xf>
    <xf numFmtId="0" fontId="2" fillId="7" borderId="0" xfId="0" applyFont="1" applyFill="1" applyAlignment="1">
      <alignment horizontal="left" vertical="center" wrapText="1"/>
    </xf>
    <xf numFmtId="0" fontId="0" fillId="19" borderId="0" xfId="0" applyFill="1" applyAlignment="1">
      <alignment horizontal="center" vertical="center" wrapText="1"/>
    </xf>
    <xf numFmtId="0" fontId="0" fillId="37" borderId="0" xfId="0" applyFill="1" applyAlignment="1">
      <alignment horizontal="center" vertical="center"/>
    </xf>
    <xf numFmtId="0" fontId="0" fillId="37" borderId="0" xfId="0" applyFill="1" applyAlignment="1">
      <alignment horizontal="left" vertical="center"/>
    </xf>
    <xf numFmtId="0" fontId="0" fillId="37" borderId="0" xfId="0" applyFill="1" applyAlignment="1">
      <alignment horizontal="left" vertical="center" wrapText="1"/>
    </xf>
    <xf numFmtId="0" fontId="0" fillId="38" borderId="0" xfId="0" applyFill="1" applyAlignment="1">
      <alignment horizontal="center" vertical="center"/>
    </xf>
    <xf numFmtId="0" fontId="2" fillId="6" borderId="0" xfId="0" applyFont="1" applyFill="1" applyAlignment="1">
      <alignment horizontal="center" vertical="center"/>
    </xf>
    <xf numFmtId="0" fontId="2" fillId="6" borderId="0" xfId="0" applyFont="1" applyFill="1" applyAlignment="1">
      <alignment horizontal="left" vertical="center"/>
    </xf>
    <xf numFmtId="0" fontId="2" fillId="6" borderId="0" xfId="0" applyFont="1" applyFill="1" applyAlignment="1">
      <alignment wrapText="1"/>
    </xf>
    <xf numFmtId="0" fontId="0" fillId="34" borderId="0" xfId="0" applyFill="1" applyAlignment="1">
      <alignment vertical="center"/>
    </xf>
    <xf numFmtId="0" fontId="7" fillId="10" borderId="0" xfId="0" applyFont="1" applyFill="1" applyAlignment="1">
      <alignment horizontal="left" vertical="center" wrapText="1"/>
    </xf>
    <xf numFmtId="0" fontId="9" fillId="30" borderId="2" xfId="0" applyFont="1" applyFill="1" applyBorder="1" applyAlignment="1">
      <alignment horizontal="center" vertical="center" wrapText="1"/>
    </xf>
    <xf numFmtId="0" fontId="5" fillId="30" borderId="2" xfId="0" applyFont="1" applyFill="1" applyBorder="1" applyAlignment="1">
      <alignment horizontal="center" vertical="center" wrapText="1"/>
    </xf>
    <xf numFmtId="0" fontId="5" fillId="39" borderId="2" xfId="0" applyFont="1" applyFill="1" applyBorder="1" applyAlignment="1">
      <alignment horizontal="center" vertical="center" wrapText="1"/>
    </xf>
    <xf numFmtId="0" fontId="9" fillId="33" borderId="7" xfId="0" applyFont="1" applyFill="1" applyBorder="1" applyAlignment="1">
      <alignment horizontal="center" vertical="center" wrapText="1"/>
    </xf>
    <xf numFmtId="6" fontId="0" fillId="0" borderId="2" xfId="0" applyNumberFormat="1" applyBorder="1" applyAlignment="1">
      <alignment horizontal="center"/>
    </xf>
    <xf numFmtId="0" fontId="0" fillId="0" borderId="2" xfId="0" applyBorder="1" applyAlignment="1">
      <alignment horizontal="left"/>
    </xf>
    <xf numFmtId="0" fontId="0" fillId="39" borderId="0" xfId="0" applyFill="1"/>
    <xf numFmtId="0" fontId="8" fillId="0" borderId="0" xfId="0" applyFont="1" applyFill="1" applyAlignment="1">
      <alignment horizontal="left"/>
    </xf>
    <xf numFmtId="0" fontId="11" fillId="0" borderId="0" xfId="0" applyFont="1" applyAlignment="1">
      <alignment horizontal="right"/>
    </xf>
    <xf numFmtId="0" fontId="23" fillId="0" borderId="8" xfId="0" applyFont="1" applyBorder="1" applyAlignment="1">
      <alignment vertical="center" readingOrder="1"/>
    </xf>
    <xf numFmtId="0" fontId="24" fillId="0" borderId="8" xfId="0" applyFont="1" applyBorder="1" applyAlignment="1">
      <alignment vertical="center" wrapText="1" readingOrder="1"/>
    </xf>
    <xf numFmtId="0" fontId="25" fillId="0" borderId="0" xfId="0" applyFont="1" applyBorder="1" applyAlignment="1">
      <alignment vertical="center" wrapText="1"/>
    </xf>
    <xf numFmtId="0" fontId="27" fillId="4" borderId="2" xfId="0" applyFont="1" applyFill="1" applyBorder="1" applyAlignment="1">
      <alignment horizontal="center" vertical="center" wrapText="1" readingOrder="1"/>
    </xf>
    <xf numFmtId="0" fontId="28" fillId="33" borderId="2" xfId="0" applyFont="1" applyFill="1" applyBorder="1" applyAlignment="1">
      <alignment horizontal="center" vertical="center" wrapText="1" readingOrder="1"/>
    </xf>
    <xf numFmtId="0" fontId="28" fillId="33" borderId="2" xfId="0" applyFont="1" applyFill="1" applyBorder="1" applyAlignment="1">
      <alignment horizontal="left" vertical="center" wrapText="1" readingOrder="1"/>
    </xf>
    <xf numFmtId="0" fontId="28" fillId="33" borderId="3" xfId="0" applyFont="1" applyFill="1" applyBorder="1" applyAlignment="1">
      <alignment vertical="center" wrapText="1" readingOrder="1"/>
    </xf>
    <xf numFmtId="0" fontId="29" fillId="0" borderId="2" xfId="0" applyFont="1" applyBorder="1" applyAlignment="1">
      <alignment horizontal="center" vertical="center" wrapText="1" readingOrder="1"/>
    </xf>
    <xf numFmtId="0" fontId="29" fillId="0" borderId="2" xfId="0" applyFont="1" applyBorder="1" applyAlignment="1">
      <alignment horizontal="left" vertical="center" wrapText="1" readingOrder="1"/>
    </xf>
    <xf numFmtId="0" fontId="29" fillId="0" borderId="3" xfId="0" applyFont="1" applyBorder="1" applyAlignment="1">
      <alignment vertical="center" wrapText="1" readingOrder="1"/>
    </xf>
    <xf numFmtId="0" fontId="30" fillId="0" borderId="2" xfId="0" applyFont="1" applyBorder="1" applyAlignment="1">
      <alignment vertical="center" wrapText="1"/>
    </xf>
    <xf numFmtId="0" fontId="31" fillId="33" borderId="2" xfId="0" applyFont="1" applyFill="1" applyBorder="1" applyAlignment="1">
      <alignment vertical="center" wrapText="1"/>
    </xf>
    <xf numFmtId="0" fontId="28" fillId="0" borderId="0" xfId="0" applyFont="1" applyFill="1" applyBorder="1" applyAlignment="1">
      <alignment horizontal="center" vertical="center" wrapText="1" readingOrder="1"/>
    </xf>
    <xf numFmtId="0" fontId="31" fillId="0" borderId="0" xfId="0" applyFont="1" applyFill="1" applyBorder="1" applyAlignment="1">
      <alignment vertical="center" wrapText="1"/>
    </xf>
    <xf numFmtId="0" fontId="28" fillId="0" borderId="0" xfId="0" applyFont="1" applyFill="1" applyBorder="1" applyAlignment="1">
      <alignment vertical="center" wrapText="1" readingOrder="1"/>
    </xf>
    <xf numFmtId="0" fontId="29" fillId="0" borderId="0" xfId="0" applyFont="1" applyBorder="1" applyAlignment="1">
      <alignment horizontal="center" vertical="center" wrapText="1" readingOrder="1"/>
    </xf>
    <xf numFmtId="0" fontId="30" fillId="0" borderId="0" xfId="0" applyFont="1" applyBorder="1" applyAlignment="1">
      <alignment vertical="center" wrapText="1"/>
    </xf>
    <xf numFmtId="0" fontId="24" fillId="0" borderId="0" xfId="0" applyFont="1" applyBorder="1" applyAlignment="1">
      <alignment vertical="center" wrapText="1" readingOrder="1"/>
    </xf>
    <xf numFmtId="0" fontId="26" fillId="2" borderId="2" xfId="0" applyFont="1" applyFill="1" applyBorder="1" applyAlignment="1">
      <alignment horizontal="center" vertical="center" wrapText="1" readingOrder="1"/>
    </xf>
    <xf numFmtId="0" fontId="32" fillId="0" borderId="0" xfId="0" applyFont="1" applyFill="1" applyBorder="1" applyAlignment="1">
      <alignment vertical="center" wrapText="1" readingOrder="1"/>
    </xf>
    <xf numFmtId="0" fontId="28" fillId="33" borderId="2" xfId="0" applyFont="1" applyFill="1" applyBorder="1" applyAlignment="1">
      <alignment vertical="center" wrapText="1" readingOrder="1"/>
    </xf>
    <xf numFmtId="0" fontId="29" fillId="0" borderId="2" xfId="0" applyFont="1" applyBorder="1" applyAlignment="1">
      <alignment vertical="center" wrapText="1" readingOrder="1"/>
    </xf>
    <xf numFmtId="0" fontId="29" fillId="0" borderId="0" xfId="0" applyFont="1" applyFill="1" applyBorder="1" applyAlignment="1">
      <alignment vertical="center" wrapText="1" readingOrder="1"/>
    </xf>
    <xf numFmtId="0" fontId="29" fillId="33" borderId="2" xfId="0" applyFont="1" applyFill="1" applyBorder="1" applyAlignment="1">
      <alignment horizontal="left" vertical="center" wrapText="1" readingOrder="1"/>
    </xf>
    <xf numFmtId="0" fontId="30" fillId="33" borderId="2" xfId="0" applyFont="1" applyFill="1" applyBorder="1" applyAlignment="1">
      <alignment vertical="center" wrapText="1"/>
    </xf>
    <xf numFmtId="0" fontId="27" fillId="4" borderId="9" xfId="0" applyFont="1" applyFill="1" applyBorder="1" applyAlignment="1">
      <alignment horizontal="center" vertical="center" wrapText="1" readingOrder="1"/>
    </xf>
    <xf numFmtId="0" fontId="5" fillId="33" borderId="2" xfId="0" applyFont="1" applyFill="1" applyBorder="1" applyAlignment="1">
      <alignment vertical="center" wrapText="1"/>
    </xf>
    <xf numFmtId="0" fontId="29" fillId="0" borderId="11" xfId="0" applyFont="1" applyBorder="1" applyAlignment="1">
      <alignment horizontal="center" vertical="center" wrapText="1" readingOrder="1"/>
    </xf>
    <xf numFmtId="0" fontId="29" fillId="0" borderId="11" xfId="0" applyFont="1" applyBorder="1" applyAlignment="1">
      <alignment horizontal="left" vertical="center" wrapText="1" readingOrder="1"/>
    </xf>
    <xf numFmtId="0" fontId="29" fillId="0" borderId="12" xfId="0" applyFont="1" applyBorder="1" applyAlignment="1">
      <alignment vertical="center" wrapText="1" readingOrder="1"/>
    </xf>
    <xf numFmtId="0" fontId="29" fillId="0" borderId="9" xfId="0" applyFont="1" applyBorder="1" applyAlignment="1">
      <alignment horizontal="center" vertical="center" wrapText="1" readingOrder="1"/>
    </xf>
    <xf numFmtId="0" fontId="29" fillId="0" borderId="9" xfId="0" applyFont="1" applyBorder="1" applyAlignment="1">
      <alignment horizontal="left" vertical="center" wrapText="1" readingOrder="1"/>
    </xf>
    <xf numFmtId="0" fontId="29" fillId="0" borderId="10" xfId="0" applyFont="1" applyBorder="1" applyAlignment="1">
      <alignment vertical="center" wrapText="1" readingOrder="1"/>
    </xf>
    <xf numFmtId="0" fontId="30" fillId="0" borderId="11" xfId="0" applyFont="1" applyBorder="1" applyAlignment="1">
      <alignment vertical="center" wrapText="1"/>
    </xf>
    <xf numFmtId="0" fontId="33" fillId="0" borderId="0" xfId="0" applyFont="1"/>
    <xf numFmtId="0" fontId="29" fillId="0" borderId="11" xfId="0" applyFont="1" applyBorder="1" applyAlignment="1">
      <alignment vertical="center" wrapText="1" readingOrder="1"/>
    </xf>
    <xf numFmtId="0" fontId="29" fillId="0" borderId="9" xfId="0" applyFont="1" applyBorder="1" applyAlignment="1">
      <alignment vertical="center" wrapText="1" readingOrder="1"/>
    </xf>
    <xf numFmtId="0" fontId="29" fillId="0" borderId="7" xfId="0" applyFont="1" applyBorder="1" applyAlignment="1">
      <alignment horizontal="center" vertical="center" wrapText="1" readingOrder="1"/>
    </xf>
    <xf numFmtId="0" fontId="29" fillId="0" borderId="7" xfId="0" applyFont="1" applyBorder="1" applyAlignment="1">
      <alignment horizontal="left" vertical="center" wrapText="1" readingOrder="1"/>
    </xf>
    <xf numFmtId="0" fontId="29" fillId="0" borderId="7" xfId="0" applyFont="1" applyBorder="1" applyAlignment="1">
      <alignment vertical="center" wrapText="1" readingOrder="1"/>
    </xf>
    <xf numFmtId="14" fontId="5" fillId="9" borderId="2" xfId="0" applyNumberFormat="1"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40" borderId="2" xfId="0" applyFont="1" applyFill="1" applyBorder="1" applyAlignment="1">
      <alignment horizontal="center" vertical="center" wrapText="1"/>
    </xf>
    <xf numFmtId="0" fontId="9" fillId="41" borderId="2" xfId="0" applyFont="1" applyFill="1" applyBorder="1" applyAlignment="1">
      <alignment horizontal="center" vertical="center" wrapText="1"/>
    </xf>
    <xf numFmtId="166" fontId="9" fillId="41" borderId="2" xfId="0" applyNumberFormat="1" applyFont="1" applyFill="1" applyBorder="1" applyAlignment="1">
      <alignment horizontal="center" vertical="center" wrapText="1"/>
    </xf>
    <xf numFmtId="0" fontId="0" fillId="0" borderId="2" xfId="0" applyFill="1" applyBorder="1" applyAlignment="1">
      <alignment horizontal="center"/>
    </xf>
    <xf numFmtId="14" fontId="0" fillId="0" borderId="2" xfId="0" applyNumberFormat="1" applyFill="1" applyBorder="1" applyAlignment="1">
      <alignment horizontal="center"/>
    </xf>
    <xf numFmtId="49" fontId="0" fillId="0" borderId="2" xfId="0" applyNumberFormat="1" applyFill="1" applyBorder="1" applyAlignment="1">
      <alignment horizontal="center"/>
    </xf>
    <xf numFmtId="0" fontId="0" fillId="0" borderId="2" xfId="0" applyNumberFormat="1" applyFill="1" applyBorder="1" applyAlignment="1">
      <alignment horizontal="center"/>
    </xf>
    <xf numFmtId="3" fontId="0" fillId="0" borderId="2" xfId="0" applyNumberFormat="1" applyFill="1" applyBorder="1" applyAlignment="1">
      <alignment horizontal="center"/>
    </xf>
    <xf numFmtId="1" fontId="0" fillId="0" borderId="2" xfId="0" applyNumberFormat="1" applyFill="1" applyBorder="1" applyAlignment="1">
      <alignment horizontal="center"/>
    </xf>
    <xf numFmtId="49" fontId="0" fillId="28" borderId="2" xfId="0" applyNumberFormat="1" applyFill="1" applyBorder="1" applyAlignment="1">
      <alignment horizontal="center"/>
    </xf>
    <xf numFmtId="49" fontId="0" fillId="42" borderId="2" xfId="0" applyNumberFormat="1" applyFill="1" applyBorder="1" applyAlignment="1">
      <alignment horizontal="center"/>
    </xf>
    <xf numFmtId="49" fontId="1" fillId="0" borderId="2" xfId="0" applyNumberFormat="1" applyFont="1" applyFill="1" applyBorder="1" applyAlignment="1">
      <alignment horizontal="center"/>
    </xf>
    <xf numFmtId="166" fontId="0" fillId="0" borderId="2" xfId="0" applyNumberFormat="1" applyFill="1" applyBorder="1" applyAlignment="1">
      <alignment horizontal="center"/>
    </xf>
    <xf numFmtId="166" fontId="0" fillId="0" borderId="2" xfId="0" applyNumberFormat="1" applyFill="1" applyBorder="1" applyAlignment="1">
      <alignment horizontal="center" vertical="center"/>
    </xf>
    <xf numFmtId="0" fontId="9" fillId="4" borderId="2" xfId="0" applyFont="1" applyFill="1" applyBorder="1" applyAlignment="1">
      <alignment horizontal="center" vertical="center" wrapText="1"/>
    </xf>
    <xf numFmtId="0" fontId="21" fillId="7" borderId="0" xfId="0" applyFont="1" applyFill="1" applyAlignment="1">
      <alignment vertical="center" wrapText="1"/>
    </xf>
    <xf numFmtId="0" fontId="12" fillId="0" borderId="2" xfId="0" applyFont="1" applyBorder="1" applyAlignment="1">
      <alignment horizontal="center"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horizontal="left" vertical="center"/>
    </xf>
    <xf numFmtId="0" fontId="7" fillId="0" borderId="6" xfId="0" applyFont="1" applyBorder="1" applyAlignment="1">
      <alignment horizontal="center"/>
    </xf>
    <xf numFmtId="0" fontId="26" fillId="2" borderId="9" xfId="0" applyFont="1" applyFill="1" applyBorder="1" applyAlignment="1">
      <alignment horizontal="center" vertical="center" wrapText="1" readingOrder="1"/>
    </xf>
    <xf numFmtId="0" fontId="26" fillId="2" borderId="11" xfId="0" applyFont="1" applyFill="1" applyBorder="1" applyAlignment="1">
      <alignment horizontal="center" vertical="center" wrapText="1" readingOrder="1"/>
    </xf>
    <xf numFmtId="0" fontId="27" fillId="4" borderId="9" xfId="0" applyFont="1" applyFill="1" applyBorder="1" applyAlignment="1">
      <alignment horizontal="center" vertical="center" wrapText="1" readingOrder="1"/>
    </xf>
    <xf numFmtId="0" fontId="27" fillId="4" borderId="11" xfId="0" applyFont="1" applyFill="1" applyBorder="1" applyAlignment="1">
      <alignment horizontal="center" vertical="center" wrapText="1" readingOrder="1"/>
    </xf>
    <xf numFmtId="0" fontId="27" fillId="4" borderId="10" xfId="0" applyFont="1" applyFill="1" applyBorder="1" applyAlignment="1">
      <alignment horizontal="center" vertical="center" wrapText="1" readingOrder="1"/>
    </xf>
    <xf numFmtId="0" fontId="27" fillId="4" borderId="12" xfId="0" applyFont="1" applyFill="1" applyBorder="1" applyAlignment="1">
      <alignment horizontal="center" vertical="center" wrapText="1" readingOrder="1"/>
    </xf>
    <xf numFmtId="0" fontId="30" fillId="0" borderId="0" xfId="0" applyFont="1" applyBorder="1" applyAlignment="1">
      <alignment vertical="center" wrapText="1"/>
    </xf>
    <xf numFmtId="0" fontId="26" fillId="2" borderId="2" xfId="0" applyFont="1" applyFill="1" applyBorder="1" applyAlignment="1">
      <alignment horizontal="center" vertical="center" wrapText="1" readingOrder="1"/>
    </xf>
    <xf numFmtId="0" fontId="27" fillId="4" borderId="2" xfId="0" applyFont="1" applyFill="1" applyBorder="1" applyAlignment="1">
      <alignment horizontal="center" vertical="center" wrapText="1" readingOrder="1"/>
    </xf>
    <xf numFmtId="0" fontId="27" fillId="4" borderId="13" xfId="0" applyFont="1" applyFill="1" applyBorder="1" applyAlignment="1">
      <alignment horizontal="center" vertical="center" wrapText="1" readingOrder="1"/>
    </xf>
  </cellXfs>
  <cellStyles count="2">
    <cellStyle name="Moneda" xfId="1" builtinId="4"/>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color rgb="FF66CCFF"/>
      <color rgb="FFCC99FF"/>
      <color rgb="FFCCFF66"/>
      <color rgb="FFFFCCCC"/>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448443</xdr:colOff>
      <xdr:row>4</xdr:row>
      <xdr:rowOff>1635</xdr:rowOff>
    </xdr:from>
    <xdr:to>
      <xdr:col>7</xdr:col>
      <xdr:colOff>828717</xdr:colOff>
      <xdr:row>5</xdr:row>
      <xdr:rowOff>99060</xdr:rowOff>
    </xdr:to>
    <xdr:pic>
      <xdr:nvPicPr>
        <xdr:cNvPr id="2" name="1 Imagen"/>
        <xdr:cNvPicPr>
          <a:picLocks noChangeAspect="1"/>
        </xdr:cNvPicPr>
      </xdr:nvPicPr>
      <xdr:blipFill>
        <a:blip xmlns:r="http://schemas.openxmlformats.org/officeDocument/2006/relationships" r:embed="rId1"/>
        <a:stretch>
          <a:fillRect/>
        </a:stretch>
      </xdr:blipFill>
      <xdr:spPr>
        <a:xfrm>
          <a:off x="15039086" y="922661"/>
          <a:ext cx="1902236" cy="282956"/>
        </a:xfrm>
        <a:prstGeom prst="rect">
          <a:avLst/>
        </a:prstGeom>
      </xdr:spPr>
    </xdr:pic>
    <xdr:clientData/>
  </xdr:twoCellAnchor>
  <xdr:twoCellAnchor editAs="oneCell">
    <xdr:from>
      <xdr:col>6</xdr:col>
      <xdr:colOff>16044</xdr:colOff>
      <xdr:row>1</xdr:row>
      <xdr:rowOff>0</xdr:rowOff>
    </xdr:from>
    <xdr:to>
      <xdr:col>7</xdr:col>
      <xdr:colOff>1200186</xdr:colOff>
      <xdr:row>2</xdr:row>
      <xdr:rowOff>45952</xdr:rowOff>
    </xdr:to>
    <xdr:pic>
      <xdr:nvPicPr>
        <xdr:cNvPr id="3" name="Imagen 2"/>
        <xdr:cNvPicPr>
          <a:picLocks noChangeAspect="1"/>
        </xdr:cNvPicPr>
      </xdr:nvPicPr>
      <xdr:blipFill>
        <a:blip xmlns:r="http://schemas.openxmlformats.org/officeDocument/2006/relationships" r:embed="rId2"/>
        <a:stretch>
          <a:fillRect/>
        </a:stretch>
      </xdr:blipFill>
      <xdr:spPr>
        <a:xfrm flipV="1">
          <a:off x="12465547" y="183931"/>
          <a:ext cx="2706727" cy="2298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27709</xdr:colOff>
      <xdr:row>0</xdr:row>
      <xdr:rowOff>132484</xdr:rowOff>
    </xdr:from>
    <xdr:to>
      <xdr:col>4</xdr:col>
      <xdr:colOff>294409</xdr:colOff>
      <xdr:row>2</xdr:row>
      <xdr:rowOff>95250</xdr:rowOff>
    </xdr:to>
    <xdr:pic>
      <xdr:nvPicPr>
        <xdr:cNvPr id="2" name="Imagen 23">
          <a:extLst>
            <a:ext uri="{FF2B5EF4-FFF2-40B4-BE49-F238E27FC236}">
              <a16:creationId xmlns:a16="http://schemas.microsoft.com/office/drawing/2014/main" xmlns="" id="{AE22E0CC-4068-4C54-AD86-97326E01021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09" y="132484"/>
          <a:ext cx="5181600" cy="343766"/>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511969</xdr:colOff>
      <xdr:row>5</xdr:row>
      <xdr:rowOff>745203</xdr:rowOff>
    </xdr:from>
    <xdr:to>
      <xdr:col>0</xdr:col>
      <xdr:colOff>719164</xdr:colOff>
      <xdr:row>6</xdr:row>
      <xdr:rowOff>182879</xdr:rowOff>
    </xdr:to>
    <xdr:pic>
      <xdr:nvPicPr>
        <xdr:cNvPr id="2" name="1 Imagen" descr="Botón de edición lápiz | Icono Grati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1969" y="1903443"/>
          <a:ext cx="207195" cy="184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521494</xdr:colOff>
      <xdr:row>6</xdr:row>
      <xdr:rowOff>171322</xdr:rowOff>
    </xdr:from>
    <xdr:to>
      <xdr:col>0</xdr:col>
      <xdr:colOff>728689</xdr:colOff>
      <xdr:row>7</xdr:row>
      <xdr:rowOff>180498</xdr:rowOff>
    </xdr:to>
    <xdr:pic>
      <xdr:nvPicPr>
        <xdr:cNvPr id="3" name="2 Imagen" descr="Botón de edición lápiz | Icono Grati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494" y="2076322"/>
          <a:ext cx="207195" cy="1920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514350</xdr:colOff>
      <xdr:row>37</xdr:row>
      <xdr:rowOff>19050</xdr:rowOff>
    </xdr:from>
    <xdr:to>
      <xdr:col>0</xdr:col>
      <xdr:colOff>721545</xdr:colOff>
      <xdr:row>38</xdr:row>
      <xdr:rowOff>35846</xdr:rowOff>
    </xdr:to>
    <xdr:pic>
      <xdr:nvPicPr>
        <xdr:cNvPr id="2" name="1 Imagen" descr="Botón de edición lápiz | Icono Grati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4350" y="7303770"/>
          <a:ext cx="207195" cy="19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38</xdr:row>
      <xdr:rowOff>9525</xdr:rowOff>
    </xdr:from>
    <xdr:to>
      <xdr:col>0</xdr:col>
      <xdr:colOff>731070</xdr:colOff>
      <xdr:row>39</xdr:row>
      <xdr:rowOff>26321</xdr:rowOff>
    </xdr:to>
    <xdr:pic>
      <xdr:nvPicPr>
        <xdr:cNvPr id="3" name="2 Imagen" descr="Botón de edición lápiz | Icono Grati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875" y="7477125"/>
          <a:ext cx="207195" cy="19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552450</xdr:colOff>
      <xdr:row>38</xdr:row>
      <xdr:rowOff>180975</xdr:rowOff>
    </xdr:from>
    <xdr:to>
      <xdr:col>0</xdr:col>
      <xdr:colOff>759645</xdr:colOff>
      <xdr:row>40</xdr:row>
      <xdr:rowOff>7271</xdr:rowOff>
    </xdr:to>
    <xdr:pic>
      <xdr:nvPicPr>
        <xdr:cNvPr id="4" name="3 Imagen" descr="Botón de edición lápiz | Icono Grati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2450" y="7648575"/>
          <a:ext cx="207195" cy="1920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247650</xdr:colOff>
      <xdr:row>2</xdr:row>
      <xdr:rowOff>9525</xdr:rowOff>
    </xdr:from>
    <xdr:to>
      <xdr:col>10</xdr:col>
      <xdr:colOff>428625</xdr:colOff>
      <xdr:row>3</xdr:row>
      <xdr:rowOff>0</xdr:rowOff>
    </xdr:to>
    <xdr:pic>
      <xdr:nvPicPr>
        <xdr:cNvPr id="2" name="1 Imagen" descr="Iconos De Equipo, Marca De Verificación, Símbolo imagen png - imagen  transparente descarga gratuit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39750" y="558165"/>
          <a:ext cx="180975" cy="1733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247650</xdr:colOff>
      <xdr:row>3</xdr:row>
      <xdr:rowOff>38100</xdr:rowOff>
    </xdr:from>
    <xdr:to>
      <xdr:col>10</xdr:col>
      <xdr:colOff>428625</xdr:colOff>
      <xdr:row>4</xdr:row>
      <xdr:rowOff>28576</xdr:rowOff>
    </xdr:to>
    <xdr:pic>
      <xdr:nvPicPr>
        <xdr:cNvPr id="3" name="2 Imagen" descr="Iconos De Equipo, Marca De Verificación, Símbolo imagen png - imagen  transparente descarga gratuit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39750" y="769620"/>
          <a:ext cx="180975" cy="173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238125</xdr:colOff>
      <xdr:row>4</xdr:row>
      <xdr:rowOff>38100</xdr:rowOff>
    </xdr:from>
    <xdr:to>
      <xdr:col>10</xdr:col>
      <xdr:colOff>419100</xdr:colOff>
      <xdr:row>5</xdr:row>
      <xdr:rowOff>28574</xdr:rowOff>
    </xdr:to>
    <xdr:pic>
      <xdr:nvPicPr>
        <xdr:cNvPr id="4" name="3 Imagen" descr="Iconos De Equipo, Marca De Verificación, Símbolo imagen png - imagen  transparente descarga gratuit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30225" y="952500"/>
          <a:ext cx="180975" cy="1733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247650</xdr:colOff>
      <xdr:row>5</xdr:row>
      <xdr:rowOff>19050</xdr:rowOff>
    </xdr:from>
    <xdr:to>
      <xdr:col>10</xdr:col>
      <xdr:colOff>428625</xdr:colOff>
      <xdr:row>6</xdr:row>
      <xdr:rowOff>9525</xdr:rowOff>
    </xdr:to>
    <xdr:pic>
      <xdr:nvPicPr>
        <xdr:cNvPr id="5" name="4 Imagen" descr="Iconos De Equipo, Marca De Verificación, Símbolo imagen png - imagen  transparente descarga gratuit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39750" y="1116330"/>
          <a:ext cx="180975" cy="1733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2"/>
  <sheetViews>
    <sheetView showGridLines="0" tabSelected="1" zoomScale="130" zoomScaleNormal="130" workbookViewId="0">
      <pane xSplit="4" ySplit="1" topLeftCell="E2" activePane="bottomRight" state="frozen"/>
      <selection pane="topRight" activeCell="E1" sqref="E1"/>
      <selection pane="bottomLeft" activeCell="A2" sqref="A2"/>
      <selection pane="bottomRight" activeCell="E104" sqref="E104"/>
    </sheetView>
  </sheetViews>
  <sheetFormatPr baseColWidth="10" defaultRowHeight="14.4" x14ac:dyDescent="0.3"/>
  <cols>
    <col min="1" max="1" width="7.88671875" style="1" customWidth="1"/>
    <col min="2" max="2" width="18.44140625" style="1" customWidth="1"/>
    <col min="3" max="3" width="8.44140625" style="1" customWidth="1"/>
    <col min="4" max="4" width="29.5546875" style="2" customWidth="1"/>
    <col min="5" max="5" width="109.88671875" customWidth="1"/>
    <col min="6" max="6" width="23.21875" bestFit="1" customWidth="1"/>
    <col min="7" max="7" width="22.109375" customWidth="1"/>
    <col min="8" max="8" width="27.109375" style="1" customWidth="1"/>
    <col min="9" max="9" width="60.6640625" customWidth="1"/>
    <col min="10" max="10" width="20.21875" bestFit="1" customWidth="1"/>
    <col min="12" max="12" width="77.44140625" customWidth="1"/>
  </cols>
  <sheetData>
    <row r="1" spans="1:11" x14ac:dyDescent="0.3">
      <c r="A1" s="4" t="s">
        <v>7</v>
      </c>
      <c r="B1" s="9" t="s">
        <v>114</v>
      </c>
      <c r="C1" s="4" t="s">
        <v>22</v>
      </c>
      <c r="D1" s="9" t="s">
        <v>4</v>
      </c>
      <c r="E1" s="4" t="s">
        <v>2</v>
      </c>
      <c r="F1" s="57" t="s">
        <v>277</v>
      </c>
      <c r="G1" s="57"/>
      <c r="H1" s="57"/>
      <c r="I1" s="57" t="s">
        <v>96</v>
      </c>
      <c r="J1" s="57" t="s">
        <v>97</v>
      </c>
      <c r="K1" s="57"/>
    </row>
    <row r="2" spans="1:11" x14ac:dyDescent="0.3">
      <c r="A2" s="1" t="s">
        <v>20</v>
      </c>
      <c r="B2" s="1" t="s">
        <v>285</v>
      </c>
      <c r="C2" s="1">
        <v>0</v>
      </c>
      <c r="D2" s="31" t="s">
        <v>0</v>
      </c>
      <c r="E2" s="6" t="s">
        <v>18</v>
      </c>
      <c r="F2" s="6" t="s">
        <v>430</v>
      </c>
      <c r="G2" s="146"/>
      <c r="H2" s="147"/>
      <c r="I2" s="146" t="s">
        <v>100</v>
      </c>
      <c r="J2" s="146" t="s">
        <v>98</v>
      </c>
      <c r="K2" s="146"/>
    </row>
    <row r="3" spans="1:11" x14ac:dyDescent="0.3">
      <c r="A3" s="1" t="s">
        <v>20</v>
      </c>
      <c r="B3" s="1" t="s">
        <v>285</v>
      </c>
      <c r="C3" s="1">
        <v>0</v>
      </c>
      <c r="D3" s="31" t="s">
        <v>0</v>
      </c>
      <c r="E3" s="6" t="s">
        <v>19</v>
      </c>
      <c r="F3" s="128" t="s">
        <v>279</v>
      </c>
      <c r="G3" s="146"/>
      <c r="H3" s="147"/>
      <c r="I3" s="146" t="s">
        <v>99</v>
      </c>
      <c r="J3" s="146" t="s">
        <v>98</v>
      </c>
      <c r="K3" s="146"/>
    </row>
    <row r="4" spans="1:11" s="2" customFormat="1" ht="28.8" x14ac:dyDescent="0.3">
      <c r="A4" s="3" t="s">
        <v>20</v>
      </c>
      <c r="B4" s="1" t="s">
        <v>285</v>
      </c>
      <c r="C4" s="3">
        <v>0</v>
      </c>
      <c r="D4" s="31" t="s">
        <v>0</v>
      </c>
      <c r="E4" s="56" t="s">
        <v>31</v>
      </c>
      <c r="F4" s="127" t="s">
        <v>279</v>
      </c>
      <c r="G4" s="148"/>
      <c r="H4" s="149"/>
      <c r="I4" s="150" t="s">
        <v>101</v>
      </c>
      <c r="J4" s="146" t="s">
        <v>98</v>
      </c>
      <c r="K4" s="148"/>
    </row>
    <row r="5" spans="1:11" s="2" customFormat="1" x14ac:dyDescent="0.3">
      <c r="A5" s="3" t="s">
        <v>20</v>
      </c>
      <c r="B5" s="1" t="s">
        <v>285</v>
      </c>
      <c r="C5" s="3">
        <v>0</v>
      </c>
      <c r="D5" s="31" t="s">
        <v>0</v>
      </c>
      <c r="E5" s="56" t="s">
        <v>42</v>
      </c>
      <c r="F5" s="127" t="s">
        <v>279</v>
      </c>
      <c r="G5" s="148"/>
      <c r="H5" s="149"/>
      <c r="I5" s="148" t="s">
        <v>102</v>
      </c>
      <c r="J5" s="146" t="s">
        <v>98</v>
      </c>
      <c r="K5" s="148"/>
    </row>
    <row r="6" spans="1:11" s="2" customFormat="1" x14ac:dyDescent="0.3">
      <c r="A6" s="3" t="s">
        <v>20</v>
      </c>
      <c r="B6" s="1" t="s">
        <v>285</v>
      </c>
      <c r="C6" s="3">
        <v>0</v>
      </c>
      <c r="D6" s="31" t="s">
        <v>0</v>
      </c>
      <c r="E6" s="56" t="s">
        <v>44</v>
      </c>
      <c r="F6" s="127" t="s">
        <v>279</v>
      </c>
      <c r="G6" s="148"/>
      <c r="H6" s="149"/>
      <c r="I6" s="148" t="s">
        <v>104</v>
      </c>
      <c r="J6" s="146" t="s">
        <v>105</v>
      </c>
      <c r="K6" s="148"/>
    </row>
    <row r="7" spans="1:11" s="2" customFormat="1" x14ac:dyDescent="0.3">
      <c r="A7" s="3" t="s">
        <v>20</v>
      </c>
      <c r="B7" s="1" t="s">
        <v>285</v>
      </c>
      <c r="C7" s="3">
        <v>0</v>
      </c>
      <c r="D7" s="31" t="s">
        <v>0</v>
      </c>
      <c r="E7" s="56" t="s">
        <v>54</v>
      </c>
      <c r="F7" s="127" t="s">
        <v>279</v>
      </c>
      <c r="G7" s="148"/>
      <c r="H7" s="149"/>
      <c r="I7" s="150" t="s">
        <v>103</v>
      </c>
      <c r="J7" s="146" t="s">
        <v>98</v>
      </c>
      <c r="K7" s="148"/>
    </row>
    <row r="8" spans="1:11" ht="144" x14ac:dyDescent="0.3">
      <c r="A8" s="1" t="s">
        <v>21</v>
      </c>
      <c r="B8" s="1" t="s">
        <v>286</v>
      </c>
      <c r="C8" s="1">
        <v>1</v>
      </c>
      <c r="D8" s="30" t="s">
        <v>8</v>
      </c>
      <c r="E8" s="32" t="s">
        <v>470</v>
      </c>
      <c r="F8" s="156" t="s">
        <v>440</v>
      </c>
      <c r="G8" s="146"/>
      <c r="H8" s="147"/>
      <c r="I8" s="151" t="s">
        <v>107</v>
      </c>
      <c r="J8" s="146" t="s">
        <v>106</v>
      </c>
      <c r="K8" s="148"/>
    </row>
    <row r="9" spans="1:11" x14ac:dyDescent="0.3">
      <c r="A9" s="1" t="s">
        <v>21</v>
      </c>
      <c r="B9" s="1" t="s">
        <v>286</v>
      </c>
      <c r="C9" s="1">
        <v>2</v>
      </c>
      <c r="D9" s="8" t="s">
        <v>3</v>
      </c>
      <c r="E9" s="10" t="s">
        <v>23</v>
      </c>
      <c r="F9" s="127" t="s">
        <v>279</v>
      </c>
      <c r="G9" s="146"/>
      <c r="H9" s="152"/>
      <c r="I9" s="146"/>
      <c r="J9" s="146" t="s">
        <v>98</v>
      </c>
      <c r="K9" s="148"/>
    </row>
    <row r="10" spans="1:11" ht="43.2" x14ac:dyDescent="0.3">
      <c r="A10" s="1" t="s">
        <v>21</v>
      </c>
      <c r="B10" s="1" t="s">
        <v>286</v>
      </c>
      <c r="C10" s="1">
        <v>2</v>
      </c>
      <c r="D10" s="8" t="s">
        <v>3</v>
      </c>
      <c r="E10" s="11" t="s">
        <v>431</v>
      </c>
      <c r="F10" s="127" t="s">
        <v>279</v>
      </c>
      <c r="G10" s="146"/>
      <c r="H10" s="152"/>
      <c r="I10" s="146"/>
      <c r="J10" s="146" t="s">
        <v>98</v>
      </c>
      <c r="K10" s="148"/>
    </row>
    <row r="11" spans="1:11" ht="28.8" x14ac:dyDescent="0.3">
      <c r="A11" s="1" t="s">
        <v>21</v>
      </c>
      <c r="B11" s="1" t="s">
        <v>286</v>
      </c>
      <c r="C11" s="1">
        <v>2</v>
      </c>
      <c r="D11" s="8" t="s">
        <v>3</v>
      </c>
      <c r="E11" s="11" t="s">
        <v>15</v>
      </c>
      <c r="F11" s="127" t="s">
        <v>279</v>
      </c>
      <c r="G11" s="146"/>
      <c r="H11" s="152"/>
      <c r="I11" s="146"/>
      <c r="J11" s="146" t="s">
        <v>98</v>
      </c>
      <c r="K11" s="148"/>
    </row>
    <row r="12" spans="1:11" x14ac:dyDescent="0.3">
      <c r="A12" s="1" t="s">
        <v>21</v>
      </c>
      <c r="B12" s="1" t="s">
        <v>286</v>
      </c>
      <c r="C12" s="1">
        <v>2</v>
      </c>
      <c r="D12" s="8" t="s">
        <v>3</v>
      </c>
      <c r="E12" s="10" t="s">
        <v>9</v>
      </c>
      <c r="F12" s="127" t="s">
        <v>279</v>
      </c>
      <c r="G12" s="146"/>
      <c r="H12" s="152"/>
      <c r="I12" s="146"/>
      <c r="J12" s="146" t="s">
        <v>98</v>
      </c>
      <c r="K12" s="148"/>
    </row>
    <row r="13" spans="1:11" x14ac:dyDescent="0.3">
      <c r="A13" s="1" t="s">
        <v>21</v>
      </c>
      <c r="B13" s="1" t="s">
        <v>286</v>
      </c>
      <c r="C13" s="1">
        <v>2</v>
      </c>
      <c r="D13" s="8" t="s">
        <v>3</v>
      </c>
      <c r="E13" s="10" t="s">
        <v>10</v>
      </c>
      <c r="F13" s="127" t="s">
        <v>279</v>
      </c>
      <c r="G13" s="146"/>
      <c r="H13" s="152"/>
      <c r="I13" s="146"/>
      <c r="J13" s="146" t="s">
        <v>98</v>
      </c>
      <c r="K13" s="148"/>
    </row>
    <row r="14" spans="1:11" x14ac:dyDescent="0.3">
      <c r="A14" s="1" t="s">
        <v>21</v>
      </c>
      <c r="B14" s="1" t="s">
        <v>286</v>
      </c>
      <c r="C14" s="1">
        <v>2</v>
      </c>
      <c r="D14" s="8" t="s">
        <v>3</v>
      </c>
      <c r="E14" s="11" t="s">
        <v>13</v>
      </c>
      <c r="F14" s="127" t="s">
        <v>279</v>
      </c>
      <c r="G14" s="146"/>
      <c r="H14" s="152"/>
      <c r="I14" s="146"/>
      <c r="J14" s="146" t="s">
        <v>98</v>
      </c>
      <c r="K14" s="148"/>
    </row>
    <row r="15" spans="1:11" ht="28.8" x14ac:dyDescent="0.3">
      <c r="A15" s="1" t="s">
        <v>21</v>
      </c>
      <c r="B15" s="1" t="s">
        <v>286</v>
      </c>
      <c r="C15" s="1">
        <v>2</v>
      </c>
      <c r="D15" s="8" t="s">
        <v>3</v>
      </c>
      <c r="E15" s="12" t="s">
        <v>14</v>
      </c>
      <c r="F15" s="127" t="s">
        <v>279</v>
      </c>
      <c r="G15" s="146"/>
      <c r="H15" s="152"/>
      <c r="I15" s="151" t="s">
        <v>280</v>
      </c>
      <c r="J15" s="146" t="s">
        <v>98</v>
      </c>
      <c r="K15" s="148"/>
    </row>
    <row r="16" spans="1:11" ht="28.8" x14ac:dyDescent="0.3">
      <c r="A16" s="1" t="s">
        <v>21</v>
      </c>
      <c r="B16" s="1" t="s">
        <v>286</v>
      </c>
      <c r="C16" s="1">
        <v>2</v>
      </c>
      <c r="D16" s="8" t="s">
        <v>3</v>
      </c>
      <c r="E16" s="12" t="s">
        <v>46</v>
      </c>
      <c r="F16" s="127" t="s">
        <v>279</v>
      </c>
      <c r="G16" s="146"/>
      <c r="H16" s="152"/>
      <c r="I16" s="146"/>
      <c r="J16" s="146" t="s">
        <v>98</v>
      </c>
      <c r="K16" s="148"/>
    </row>
    <row r="17" spans="1:11" ht="28.8" x14ac:dyDescent="0.3">
      <c r="A17" s="1" t="s">
        <v>21</v>
      </c>
      <c r="B17" s="1" t="s">
        <v>286</v>
      </c>
      <c r="C17" s="1">
        <v>2</v>
      </c>
      <c r="D17" s="8" t="s">
        <v>3</v>
      </c>
      <c r="E17" s="11" t="s">
        <v>12</v>
      </c>
      <c r="F17" s="127" t="s">
        <v>279</v>
      </c>
      <c r="G17" s="146"/>
      <c r="H17" s="152"/>
      <c r="I17" s="146"/>
      <c r="J17" s="146" t="s">
        <v>98</v>
      </c>
      <c r="K17" s="148"/>
    </row>
    <row r="18" spans="1:11" x14ac:dyDescent="0.3">
      <c r="A18" s="1" t="s">
        <v>21</v>
      </c>
      <c r="B18" s="1" t="s">
        <v>286</v>
      </c>
      <c r="C18" s="1">
        <v>2</v>
      </c>
      <c r="D18" s="8" t="s">
        <v>3</v>
      </c>
      <c r="E18" s="10" t="s">
        <v>11</v>
      </c>
      <c r="F18" s="127" t="s">
        <v>279</v>
      </c>
      <c r="G18" s="146"/>
      <c r="H18" s="152"/>
      <c r="I18" s="146"/>
      <c r="J18" s="146" t="s">
        <v>98</v>
      </c>
      <c r="K18" s="148"/>
    </row>
    <row r="19" spans="1:11" ht="28.8" x14ac:dyDescent="0.3">
      <c r="A19" s="1" t="s">
        <v>21</v>
      </c>
      <c r="B19" s="1" t="s">
        <v>286</v>
      </c>
      <c r="C19" s="1">
        <v>2</v>
      </c>
      <c r="D19" s="8" t="s">
        <v>3</v>
      </c>
      <c r="E19" s="11" t="s">
        <v>47</v>
      </c>
      <c r="F19" s="127" t="s">
        <v>279</v>
      </c>
      <c r="G19" s="146"/>
      <c r="H19" s="152"/>
      <c r="I19" s="146"/>
      <c r="J19" s="146" t="s">
        <v>98</v>
      </c>
      <c r="K19" s="148"/>
    </row>
    <row r="20" spans="1:11" x14ac:dyDescent="0.3">
      <c r="A20" s="1" t="s">
        <v>21</v>
      </c>
      <c r="B20" s="1" t="s">
        <v>286</v>
      </c>
      <c r="C20" s="1">
        <v>2</v>
      </c>
      <c r="D20" s="8" t="s">
        <v>3</v>
      </c>
      <c r="E20" s="11" t="s">
        <v>48</v>
      </c>
      <c r="F20" s="127" t="s">
        <v>279</v>
      </c>
      <c r="G20" s="146"/>
      <c r="H20" s="152"/>
      <c r="I20" s="146"/>
      <c r="J20" s="146" t="s">
        <v>98</v>
      </c>
      <c r="K20" s="148"/>
    </row>
    <row r="21" spans="1:11" x14ac:dyDescent="0.3">
      <c r="A21" s="1" t="s">
        <v>21</v>
      </c>
      <c r="B21" s="1" t="s">
        <v>286</v>
      </c>
      <c r="C21" s="1">
        <v>2</v>
      </c>
      <c r="D21" s="8" t="s">
        <v>3</v>
      </c>
      <c r="E21" s="11" t="s">
        <v>16</v>
      </c>
      <c r="F21" s="127" t="s">
        <v>279</v>
      </c>
      <c r="G21" s="146"/>
      <c r="H21" s="152"/>
      <c r="I21" s="146"/>
      <c r="J21" s="146" t="s">
        <v>98</v>
      </c>
      <c r="K21" s="148"/>
    </row>
    <row r="22" spans="1:11" x14ac:dyDescent="0.3">
      <c r="A22" s="1" t="s">
        <v>21</v>
      </c>
      <c r="B22" s="1" t="s">
        <v>286</v>
      </c>
      <c r="C22" s="1">
        <v>2</v>
      </c>
      <c r="D22" s="8" t="s">
        <v>3</v>
      </c>
      <c r="E22" s="11" t="s">
        <v>17</v>
      </c>
      <c r="F22" s="127" t="s">
        <v>279</v>
      </c>
      <c r="G22" s="146"/>
      <c r="H22" s="152"/>
      <c r="I22" s="146"/>
      <c r="J22" s="146" t="s">
        <v>98</v>
      </c>
      <c r="K22" s="148"/>
    </row>
    <row r="23" spans="1:11" x14ac:dyDescent="0.3">
      <c r="A23" s="1" t="s">
        <v>21</v>
      </c>
      <c r="B23" s="1" t="s">
        <v>286</v>
      </c>
      <c r="C23" s="1">
        <v>2</v>
      </c>
      <c r="D23" s="8" t="s">
        <v>3</v>
      </c>
      <c r="E23" s="12" t="s">
        <v>50</v>
      </c>
      <c r="F23" s="127" t="s">
        <v>279</v>
      </c>
      <c r="G23" s="146"/>
      <c r="H23" s="152"/>
      <c r="I23" s="146"/>
      <c r="J23" s="146" t="s">
        <v>98</v>
      </c>
      <c r="K23" s="148"/>
    </row>
    <row r="24" spans="1:11" x14ac:dyDescent="0.3">
      <c r="A24" s="1" t="s">
        <v>21</v>
      </c>
      <c r="B24" s="1" t="s">
        <v>286</v>
      </c>
      <c r="C24" s="1">
        <v>3</v>
      </c>
      <c r="D24" s="13" t="s">
        <v>5</v>
      </c>
      <c r="E24" s="14" t="s">
        <v>24</v>
      </c>
      <c r="F24" s="127" t="s">
        <v>279</v>
      </c>
      <c r="G24" s="146"/>
      <c r="H24" s="152"/>
      <c r="I24" s="146"/>
      <c r="J24" s="146" t="s">
        <v>106</v>
      </c>
      <c r="K24" s="148"/>
    </row>
    <row r="25" spans="1:11" x14ac:dyDescent="0.3">
      <c r="A25" s="1" t="s">
        <v>21</v>
      </c>
      <c r="B25" s="1" t="s">
        <v>286</v>
      </c>
      <c r="C25" s="1">
        <v>3</v>
      </c>
      <c r="D25" s="13" t="s">
        <v>5</v>
      </c>
      <c r="E25" s="14" t="s">
        <v>28</v>
      </c>
      <c r="F25" s="127" t="s">
        <v>279</v>
      </c>
      <c r="G25" s="146"/>
      <c r="H25" s="152"/>
      <c r="I25" s="146"/>
      <c r="J25" s="146" t="s">
        <v>106</v>
      </c>
      <c r="K25" s="148"/>
    </row>
    <row r="26" spans="1:11" x14ac:dyDescent="0.3">
      <c r="A26" s="1" t="s">
        <v>21</v>
      </c>
      <c r="B26" s="1" t="s">
        <v>286</v>
      </c>
      <c r="C26" s="1">
        <v>3</v>
      </c>
      <c r="D26" s="13" t="s">
        <v>5</v>
      </c>
      <c r="E26" s="15" t="s">
        <v>49</v>
      </c>
      <c r="F26" s="127" t="s">
        <v>279</v>
      </c>
      <c r="G26" s="146"/>
      <c r="H26" s="152"/>
      <c r="I26" s="146"/>
      <c r="J26" s="146" t="s">
        <v>106</v>
      </c>
      <c r="K26" s="148"/>
    </row>
    <row r="27" spans="1:11" x14ac:dyDescent="0.3">
      <c r="A27" s="1" t="s">
        <v>21</v>
      </c>
      <c r="B27" s="1" t="s">
        <v>286</v>
      </c>
      <c r="C27" s="1">
        <v>3</v>
      </c>
      <c r="D27" s="13" t="s">
        <v>5</v>
      </c>
      <c r="E27" s="14" t="s">
        <v>1</v>
      </c>
      <c r="F27" s="127" t="s">
        <v>279</v>
      </c>
      <c r="G27" s="146"/>
      <c r="H27" s="152"/>
      <c r="I27" s="146"/>
      <c r="J27" s="146" t="s">
        <v>106</v>
      </c>
      <c r="K27" s="148"/>
    </row>
    <row r="28" spans="1:11" x14ac:dyDescent="0.3">
      <c r="A28" s="1" t="s">
        <v>21</v>
      </c>
      <c r="B28" s="1" t="s">
        <v>286</v>
      </c>
      <c r="C28" s="1">
        <v>3</v>
      </c>
      <c r="D28" s="13" t="s">
        <v>5</v>
      </c>
      <c r="E28" s="14" t="s">
        <v>26</v>
      </c>
      <c r="F28" s="127" t="s">
        <v>279</v>
      </c>
      <c r="G28" s="146"/>
      <c r="H28" s="152"/>
      <c r="I28" s="146"/>
      <c r="J28" s="146" t="s">
        <v>106</v>
      </c>
      <c r="K28" s="148"/>
    </row>
    <row r="29" spans="1:11" x14ac:dyDescent="0.3">
      <c r="A29" s="1" t="s">
        <v>21</v>
      </c>
      <c r="B29" s="1" t="s">
        <v>286</v>
      </c>
      <c r="C29" s="1">
        <v>3</v>
      </c>
      <c r="D29" s="13" t="s">
        <v>5</v>
      </c>
      <c r="E29" s="14" t="s">
        <v>25</v>
      </c>
      <c r="F29" s="127" t="s">
        <v>279</v>
      </c>
      <c r="G29" s="146"/>
      <c r="H29" s="152"/>
      <c r="I29" s="146"/>
      <c r="J29" s="146" t="s">
        <v>106</v>
      </c>
      <c r="K29" s="148"/>
    </row>
    <row r="30" spans="1:11" x14ac:dyDescent="0.3">
      <c r="A30" s="1" t="s">
        <v>21</v>
      </c>
      <c r="B30" s="1" t="s">
        <v>286</v>
      </c>
      <c r="C30" s="1">
        <v>3</v>
      </c>
      <c r="D30" s="13" t="s">
        <v>5</v>
      </c>
      <c r="E30" s="14" t="s">
        <v>27</v>
      </c>
      <c r="F30" s="127" t="s">
        <v>279</v>
      </c>
      <c r="G30" s="146"/>
      <c r="H30" s="152"/>
      <c r="I30" s="146"/>
      <c r="J30" s="146" t="s">
        <v>106</v>
      </c>
      <c r="K30" s="148"/>
    </row>
    <row r="31" spans="1:11" ht="43.2" x14ac:dyDescent="0.3">
      <c r="A31" s="3" t="s">
        <v>21</v>
      </c>
      <c r="B31" s="1" t="s">
        <v>286</v>
      </c>
      <c r="C31" s="3">
        <v>3</v>
      </c>
      <c r="D31" s="13" t="s">
        <v>5</v>
      </c>
      <c r="E31" s="15" t="s">
        <v>432</v>
      </c>
      <c r="F31" s="16" t="s">
        <v>474</v>
      </c>
      <c r="G31" s="146"/>
      <c r="H31" s="152"/>
      <c r="I31" s="146"/>
      <c r="J31" s="146" t="s">
        <v>465</v>
      </c>
      <c r="K31" s="148"/>
    </row>
    <row r="32" spans="1:11" ht="28.8" x14ac:dyDescent="0.3">
      <c r="A32" s="3" t="s">
        <v>21</v>
      </c>
      <c r="B32" s="1" t="s">
        <v>286</v>
      </c>
      <c r="C32" s="3">
        <v>3</v>
      </c>
      <c r="D32" s="13" t="s">
        <v>5</v>
      </c>
      <c r="E32" s="15" t="s">
        <v>41</v>
      </c>
      <c r="F32" s="127" t="s">
        <v>279</v>
      </c>
      <c r="G32" s="146"/>
      <c r="H32" s="152"/>
      <c r="I32" s="146"/>
      <c r="J32" s="146" t="s">
        <v>106</v>
      </c>
      <c r="K32" s="148"/>
    </row>
    <row r="33" spans="1:11" ht="28.8" x14ac:dyDescent="0.3">
      <c r="A33" s="3" t="s">
        <v>21</v>
      </c>
      <c r="B33" s="1" t="s">
        <v>286</v>
      </c>
      <c r="C33" s="3">
        <v>3</v>
      </c>
      <c r="D33" s="13" t="s">
        <v>5</v>
      </c>
      <c r="E33" s="15" t="s">
        <v>40</v>
      </c>
      <c r="F33" s="127" t="s">
        <v>279</v>
      </c>
      <c r="G33" s="146"/>
      <c r="H33" s="152"/>
      <c r="I33" s="146"/>
      <c r="J33" s="146" t="s">
        <v>106</v>
      </c>
      <c r="K33" s="148"/>
    </row>
    <row r="34" spans="1:11" ht="28.8" x14ac:dyDescent="0.3">
      <c r="A34" s="3" t="s">
        <v>21</v>
      </c>
      <c r="B34" s="1" t="s">
        <v>286</v>
      </c>
      <c r="C34" s="3">
        <v>3</v>
      </c>
      <c r="D34" s="13" t="s">
        <v>5</v>
      </c>
      <c r="E34" s="15" t="s">
        <v>51</v>
      </c>
      <c r="F34" s="127" t="s">
        <v>279</v>
      </c>
      <c r="G34" s="146"/>
      <c r="H34" s="152"/>
      <c r="I34" s="146"/>
      <c r="J34" s="146" t="s">
        <v>106</v>
      </c>
      <c r="K34" s="148"/>
    </row>
    <row r="35" spans="1:11" x14ac:dyDescent="0.3">
      <c r="A35" s="3" t="s">
        <v>21</v>
      </c>
      <c r="B35" s="1" t="s">
        <v>286</v>
      </c>
      <c r="C35" s="3">
        <v>3</v>
      </c>
      <c r="D35" s="13" t="s">
        <v>5</v>
      </c>
      <c r="E35" s="15" t="s">
        <v>29</v>
      </c>
      <c r="F35" s="127" t="s">
        <v>279</v>
      </c>
      <c r="G35" s="146"/>
      <c r="H35" s="152"/>
      <c r="I35" s="146"/>
      <c r="J35" s="146" t="s">
        <v>106</v>
      </c>
      <c r="K35" s="148"/>
    </row>
    <row r="36" spans="1:11" ht="57.6" x14ac:dyDescent="0.3">
      <c r="A36" s="3" t="s">
        <v>21</v>
      </c>
      <c r="B36" s="1" t="s">
        <v>286</v>
      </c>
      <c r="C36" s="3">
        <v>4</v>
      </c>
      <c r="D36" s="16" t="s">
        <v>6</v>
      </c>
      <c r="E36" s="29" t="s">
        <v>52</v>
      </c>
      <c r="F36" s="127" t="s">
        <v>279</v>
      </c>
      <c r="G36" s="146"/>
      <c r="H36" s="152"/>
      <c r="I36" s="151" t="s">
        <v>108</v>
      </c>
      <c r="J36" s="146" t="s">
        <v>106</v>
      </c>
      <c r="K36" s="148"/>
    </row>
    <row r="37" spans="1:11" ht="57.6" x14ac:dyDescent="0.3">
      <c r="A37" s="1" t="s">
        <v>21</v>
      </c>
      <c r="B37" s="1" t="s">
        <v>286</v>
      </c>
      <c r="C37" s="1">
        <v>5</v>
      </c>
      <c r="D37" s="18" t="s">
        <v>30</v>
      </c>
      <c r="E37" s="20" t="s">
        <v>26</v>
      </c>
      <c r="F37" s="127" t="s">
        <v>279</v>
      </c>
      <c r="G37" s="146"/>
      <c r="H37" s="152"/>
      <c r="I37" s="151" t="s">
        <v>110</v>
      </c>
      <c r="J37" s="146" t="s">
        <v>109</v>
      </c>
      <c r="K37" s="148"/>
    </row>
    <row r="38" spans="1:11" x14ac:dyDescent="0.3">
      <c r="A38" s="1" t="s">
        <v>21</v>
      </c>
      <c r="B38" s="1" t="s">
        <v>286</v>
      </c>
      <c r="C38" s="1">
        <v>5</v>
      </c>
      <c r="D38" s="18" t="s">
        <v>30</v>
      </c>
      <c r="E38" s="34" t="s">
        <v>53</v>
      </c>
      <c r="F38" s="127" t="s">
        <v>279</v>
      </c>
      <c r="G38" s="146"/>
      <c r="H38" s="152"/>
      <c r="I38" s="146" t="s">
        <v>281</v>
      </c>
      <c r="J38" s="146" t="s">
        <v>109</v>
      </c>
      <c r="K38" s="148"/>
    </row>
    <row r="39" spans="1:11" x14ac:dyDescent="0.3">
      <c r="A39" s="1" t="s">
        <v>21</v>
      </c>
      <c r="B39" s="1" t="s">
        <v>286</v>
      </c>
      <c r="C39" s="1">
        <v>6</v>
      </c>
      <c r="D39" s="19" t="s">
        <v>32</v>
      </c>
      <c r="E39" s="17" t="s">
        <v>33</v>
      </c>
      <c r="F39" s="127" t="s">
        <v>279</v>
      </c>
      <c r="G39" s="146"/>
      <c r="H39" s="152"/>
      <c r="I39" s="146" t="s">
        <v>281</v>
      </c>
      <c r="J39" s="146" t="s">
        <v>109</v>
      </c>
      <c r="K39" s="148"/>
    </row>
    <row r="40" spans="1:11" x14ac:dyDescent="0.3">
      <c r="A40" s="1" t="s">
        <v>21</v>
      </c>
      <c r="B40" s="1" t="s">
        <v>286</v>
      </c>
      <c r="C40" s="1">
        <v>6</v>
      </c>
      <c r="D40" s="19" t="s">
        <v>32</v>
      </c>
      <c r="E40" s="17" t="s">
        <v>43</v>
      </c>
      <c r="F40" s="127" t="s">
        <v>279</v>
      </c>
      <c r="G40" s="146"/>
      <c r="H40" s="152"/>
      <c r="I40" s="146"/>
      <c r="J40" s="146" t="s">
        <v>109</v>
      </c>
      <c r="K40" s="148"/>
    </row>
    <row r="41" spans="1:11" x14ac:dyDescent="0.3">
      <c r="A41" s="1" t="s">
        <v>21</v>
      </c>
      <c r="B41" s="1" t="s">
        <v>286</v>
      </c>
      <c r="C41" s="1">
        <v>6</v>
      </c>
      <c r="D41" s="19" t="s">
        <v>32</v>
      </c>
      <c r="E41" s="17" t="s">
        <v>26</v>
      </c>
      <c r="F41" s="127" t="s">
        <v>279</v>
      </c>
      <c r="G41" s="146"/>
      <c r="H41" s="152"/>
      <c r="I41" s="146"/>
      <c r="J41" s="146" t="s">
        <v>109</v>
      </c>
      <c r="K41" s="148"/>
    </row>
    <row r="42" spans="1:11" x14ac:dyDescent="0.3">
      <c r="A42" s="1" t="s">
        <v>21</v>
      </c>
      <c r="B42" s="1" t="s">
        <v>286</v>
      </c>
      <c r="C42" s="1">
        <v>6</v>
      </c>
      <c r="D42" s="19" t="s">
        <v>32</v>
      </c>
      <c r="E42" s="17" t="s">
        <v>27</v>
      </c>
      <c r="F42" s="127" t="s">
        <v>279</v>
      </c>
      <c r="G42" s="146"/>
      <c r="H42" s="152"/>
      <c r="I42" s="146"/>
      <c r="J42" s="146" t="s">
        <v>109</v>
      </c>
      <c r="K42" s="148"/>
    </row>
    <row r="43" spans="1:11" x14ac:dyDescent="0.3">
      <c r="A43" s="1" t="s">
        <v>21</v>
      </c>
      <c r="B43" s="1" t="s">
        <v>286</v>
      </c>
      <c r="C43" s="1">
        <v>7</v>
      </c>
      <c r="D43" s="21" t="s">
        <v>34</v>
      </c>
      <c r="E43" s="22" t="s">
        <v>26</v>
      </c>
      <c r="F43" s="127" t="s">
        <v>279</v>
      </c>
      <c r="G43" s="146"/>
      <c r="H43" s="152"/>
      <c r="I43" s="146" t="s">
        <v>281</v>
      </c>
      <c r="J43" s="146" t="s">
        <v>109</v>
      </c>
      <c r="K43" s="148"/>
    </row>
    <row r="44" spans="1:11" x14ac:dyDescent="0.3">
      <c r="A44" s="1" t="s">
        <v>21</v>
      </c>
      <c r="B44" s="1" t="s">
        <v>286</v>
      </c>
      <c r="C44" s="1">
        <v>7</v>
      </c>
      <c r="D44" s="21" t="s">
        <v>34</v>
      </c>
      <c r="E44" s="22" t="s">
        <v>35</v>
      </c>
      <c r="F44" s="127" t="s">
        <v>279</v>
      </c>
      <c r="G44" s="146"/>
      <c r="H44" s="152"/>
      <c r="I44" s="146"/>
      <c r="J44" s="146" t="s">
        <v>109</v>
      </c>
      <c r="K44" s="148"/>
    </row>
    <row r="45" spans="1:11" x14ac:dyDescent="0.3">
      <c r="A45" s="1" t="s">
        <v>21</v>
      </c>
      <c r="B45" s="1" t="s">
        <v>286</v>
      </c>
      <c r="C45" s="1">
        <v>7</v>
      </c>
      <c r="D45" s="21" t="s">
        <v>34</v>
      </c>
      <c r="E45" s="22" t="s">
        <v>27</v>
      </c>
      <c r="F45" s="127" t="s">
        <v>279</v>
      </c>
      <c r="G45" s="146"/>
      <c r="H45" s="152"/>
      <c r="I45" s="146"/>
      <c r="J45" s="146" t="s">
        <v>109</v>
      </c>
      <c r="K45" s="148"/>
    </row>
    <row r="46" spans="1:11" x14ac:dyDescent="0.3">
      <c r="A46" s="1" t="s">
        <v>21</v>
      </c>
      <c r="B46" s="1" t="s">
        <v>286</v>
      </c>
      <c r="C46" s="1">
        <v>8</v>
      </c>
      <c r="D46" s="23" t="s">
        <v>36</v>
      </c>
      <c r="E46" s="24" t="s">
        <v>26</v>
      </c>
      <c r="F46" s="127" t="s">
        <v>279</v>
      </c>
      <c r="G46" s="146"/>
      <c r="H46" s="152"/>
      <c r="I46" s="146" t="s">
        <v>281</v>
      </c>
      <c r="J46" s="146" t="s">
        <v>98</v>
      </c>
      <c r="K46" s="148"/>
    </row>
    <row r="47" spans="1:11" x14ac:dyDescent="0.3">
      <c r="A47" s="1" t="s">
        <v>21</v>
      </c>
      <c r="B47" s="1" t="s">
        <v>286</v>
      </c>
      <c r="C47" s="1">
        <v>8</v>
      </c>
      <c r="D47" s="23" t="s">
        <v>36</v>
      </c>
      <c r="E47" s="24" t="s">
        <v>27</v>
      </c>
      <c r="F47" s="127" t="s">
        <v>279</v>
      </c>
      <c r="G47" s="146"/>
      <c r="H47" s="152"/>
      <c r="I47" s="146"/>
      <c r="J47" s="146" t="s">
        <v>98</v>
      </c>
      <c r="K47" s="148"/>
    </row>
    <row r="48" spans="1:11" x14ac:dyDescent="0.3">
      <c r="A48" s="1" t="s">
        <v>21</v>
      </c>
      <c r="B48" s="1" t="s">
        <v>286</v>
      </c>
      <c r="C48" s="1">
        <v>9</v>
      </c>
      <c r="D48" s="28" t="s">
        <v>37</v>
      </c>
      <c r="E48" s="20" t="s">
        <v>45</v>
      </c>
      <c r="F48" s="127" t="s">
        <v>279</v>
      </c>
      <c r="G48" s="146"/>
      <c r="H48" s="152"/>
      <c r="I48" s="146" t="s">
        <v>281</v>
      </c>
      <c r="J48" s="146" t="s">
        <v>98</v>
      </c>
      <c r="K48" s="148"/>
    </row>
    <row r="49" spans="1:12" x14ac:dyDescent="0.3">
      <c r="A49" s="1" t="s">
        <v>21</v>
      </c>
      <c r="B49" s="1" t="s">
        <v>286</v>
      </c>
      <c r="C49" s="1">
        <v>9</v>
      </c>
      <c r="D49" s="28" t="s">
        <v>37</v>
      </c>
      <c r="E49" s="20" t="s">
        <v>26</v>
      </c>
      <c r="F49" s="127" t="s">
        <v>279</v>
      </c>
      <c r="G49" s="146"/>
      <c r="H49" s="152"/>
      <c r="I49" s="146"/>
      <c r="J49" s="146" t="s">
        <v>98</v>
      </c>
      <c r="K49" s="148"/>
    </row>
    <row r="50" spans="1:12" x14ac:dyDescent="0.3">
      <c r="A50" s="1" t="s">
        <v>21</v>
      </c>
      <c r="B50" s="1" t="s">
        <v>286</v>
      </c>
      <c r="C50" s="1">
        <v>9</v>
      </c>
      <c r="D50" s="28" t="s">
        <v>37</v>
      </c>
      <c r="E50" s="20" t="s">
        <v>27</v>
      </c>
      <c r="F50" s="127" t="s">
        <v>279</v>
      </c>
      <c r="G50" s="146"/>
      <c r="H50" s="152"/>
      <c r="I50" s="146"/>
      <c r="J50" s="146" t="s">
        <v>98</v>
      </c>
      <c r="K50" s="148"/>
    </row>
    <row r="51" spans="1:12" ht="43.2" x14ac:dyDescent="0.3">
      <c r="A51" s="1" t="s">
        <v>21</v>
      </c>
      <c r="B51" s="1" t="s">
        <v>286</v>
      </c>
      <c r="C51" s="1">
        <v>10</v>
      </c>
      <c r="D51" s="25" t="s">
        <v>38</v>
      </c>
      <c r="E51" s="26" t="s">
        <v>68</v>
      </c>
      <c r="F51" s="127" t="s">
        <v>279</v>
      </c>
      <c r="G51" s="146"/>
      <c r="H51" s="152"/>
      <c r="I51" s="146" t="s">
        <v>111</v>
      </c>
      <c r="J51" s="146" t="s">
        <v>172</v>
      </c>
      <c r="K51" s="148"/>
      <c r="L51" s="58" t="s">
        <v>113</v>
      </c>
    </row>
    <row r="52" spans="1:12" ht="144" x14ac:dyDescent="0.3">
      <c r="A52" s="1" t="s">
        <v>21</v>
      </c>
      <c r="B52" s="1" t="s">
        <v>286</v>
      </c>
      <c r="C52" s="1">
        <v>10</v>
      </c>
      <c r="D52" s="25" t="s">
        <v>38</v>
      </c>
      <c r="E52" s="139" t="s">
        <v>467</v>
      </c>
      <c r="F52" s="16" t="s">
        <v>474</v>
      </c>
      <c r="G52" s="146"/>
      <c r="H52" s="152"/>
      <c r="I52" s="146" t="s">
        <v>112</v>
      </c>
      <c r="J52" s="146" t="s">
        <v>465</v>
      </c>
      <c r="K52" s="148"/>
    </row>
    <row r="53" spans="1:12" x14ac:dyDescent="0.3">
      <c r="A53" s="1" t="s">
        <v>21</v>
      </c>
      <c r="B53" s="1" t="s">
        <v>286</v>
      </c>
      <c r="C53" s="1">
        <v>11</v>
      </c>
      <c r="D53" s="33" t="s">
        <v>84</v>
      </c>
      <c r="E53" s="22" t="s">
        <v>68</v>
      </c>
      <c r="F53" s="127" t="s">
        <v>279</v>
      </c>
      <c r="G53" s="146"/>
      <c r="H53" s="152"/>
      <c r="I53" s="146" t="s">
        <v>111</v>
      </c>
      <c r="J53" s="146" t="s">
        <v>106</v>
      </c>
      <c r="K53" s="148"/>
    </row>
    <row r="54" spans="1:12" ht="57.6" x14ac:dyDescent="0.3">
      <c r="A54" s="1" t="s">
        <v>21</v>
      </c>
      <c r="B54" s="1" t="s">
        <v>286</v>
      </c>
      <c r="C54" s="1">
        <v>11</v>
      </c>
      <c r="D54" s="33" t="s">
        <v>84</v>
      </c>
      <c r="E54" s="140" t="s">
        <v>466</v>
      </c>
      <c r="F54" s="16" t="s">
        <v>474</v>
      </c>
      <c r="G54" s="146"/>
      <c r="H54" s="152"/>
      <c r="I54" s="146" t="s">
        <v>112</v>
      </c>
      <c r="J54" s="146" t="s">
        <v>465</v>
      </c>
      <c r="K54" s="148"/>
    </row>
    <row r="55" spans="1:12" ht="43.2" x14ac:dyDescent="0.3">
      <c r="A55" s="1" t="s">
        <v>21</v>
      </c>
      <c r="B55" s="1" t="s">
        <v>286</v>
      </c>
      <c r="C55" s="1">
        <v>12</v>
      </c>
      <c r="D55" s="27" t="s">
        <v>39</v>
      </c>
      <c r="E55" s="29" t="s">
        <v>678</v>
      </c>
      <c r="F55" s="156" t="s">
        <v>679</v>
      </c>
      <c r="G55" s="148" t="s">
        <v>686</v>
      </c>
      <c r="H55" s="152"/>
      <c r="I55" s="146" t="s">
        <v>111</v>
      </c>
      <c r="J55" s="146" t="s">
        <v>106</v>
      </c>
      <c r="K55" s="148"/>
    </row>
    <row r="56" spans="1:12" ht="158.4" x14ac:dyDescent="0.3">
      <c r="A56" s="1" t="s">
        <v>21</v>
      </c>
      <c r="B56" s="1" t="s">
        <v>286</v>
      </c>
      <c r="C56" s="1">
        <v>12</v>
      </c>
      <c r="D56" s="27" t="s">
        <v>39</v>
      </c>
      <c r="E56" s="29" t="s">
        <v>468</v>
      </c>
      <c r="F56" s="16" t="s">
        <v>474</v>
      </c>
      <c r="G56" s="146"/>
      <c r="H56" s="146"/>
      <c r="I56" s="146" t="s">
        <v>112</v>
      </c>
      <c r="J56" s="146" t="s">
        <v>465</v>
      </c>
      <c r="K56" s="148"/>
    </row>
    <row r="57" spans="1:12" x14ac:dyDescent="0.3">
      <c r="A57" s="4" t="s">
        <v>7</v>
      </c>
      <c r="B57" s="9" t="s">
        <v>114</v>
      </c>
      <c r="C57" s="9" t="s">
        <v>22</v>
      </c>
      <c r="D57" s="9" t="s">
        <v>115</v>
      </c>
      <c r="E57" s="4" t="s">
        <v>2</v>
      </c>
      <c r="F57" s="4"/>
      <c r="G57" s="153"/>
      <c r="H57" s="154" t="s">
        <v>117</v>
      </c>
      <c r="I57" s="154" t="s">
        <v>118</v>
      </c>
      <c r="J57" s="153"/>
      <c r="K57" s="146"/>
    </row>
    <row r="58" spans="1:12" x14ac:dyDescent="0.3">
      <c r="A58" s="1" t="s">
        <v>20</v>
      </c>
      <c r="B58" s="59" t="s">
        <v>0</v>
      </c>
      <c r="C58" s="60">
        <v>0</v>
      </c>
      <c r="D58" s="61" t="s">
        <v>0</v>
      </c>
      <c r="E58" s="32" t="s">
        <v>18</v>
      </c>
      <c r="F58" s="127" t="s">
        <v>279</v>
      </c>
      <c r="G58" s="146"/>
      <c r="H58" s="149">
        <v>44365</v>
      </c>
      <c r="I58" s="155">
        <v>44368</v>
      </c>
      <c r="J58" s="146" t="s">
        <v>282</v>
      </c>
      <c r="K58" s="148"/>
    </row>
    <row r="59" spans="1:12" x14ac:dyDescent="0.3">
      <c r="A59" s="1" t="s">
        <v>20</v>
      </c>
      <c r="B59" s="59" t="s">
        <v>0</v>
      </c>
      <c r="C59" s="60">
        <v>0</v>
      </c>
      <c r="D59" s="61" t="s">
        <v>0</v>
      </c>
      <c r="E59" s="62" t="s">
        <v>19</v>
      </c>
      <c r="F59" s="127" t="s">
        <v>279</v>
      </c>
      <c r="G59" s="146"/>
      <c r="H59" s="149">
        <v>44365</v>
      </c>
      <c r="I59" s="155">
        <v>44368</v>
      </c>
      <c r="J59" s="146" t="s">
        <v>282</v>
      </c>
      <c r="K59" s="148"/>
    </row>
    <row r="60" spans="1:12" x14ac:dyDescent="0.3">
      <c r="A60" s="1" t="s">
        <v>20</v>
      </c>
      <c r="B60" s="59" t="s">
        <v>0</v>
      </c>
      <c r="C60" s="60">
        <v>0</v>
      </c>
      <c r="D60" s="61" t="s">
        <v>0</v>
      </c>
      <c r="E60" s="63" t="s">
        <v>119</v>
      </c>
      <c r="F60" s="127" t="s">
        <v>279</v>
      </c>
      <c r="G60" s="146"/>
      <c r="H60" s="149">
        <v>44365</v>
      </c>
      <c r="I60" s="155">
        <v>44368</v>
      </c>
      <c r="J60" s="146" t="s">
        <v>282</v>
      </c>
      <c r="K60" s="148"/>
    </row>
    <row r="61" spans="1:12" ht="28.8" x14ac:dyDescent="0.3">
      <c r="A61" s="3" t="s">
        <v>20</v>
      </c>
      <c r="B61" s="59" t="s">
        <v>0</v>
      </c>
      <c r="C61" s="60">
        <v>0</v>
      </c>
      <c r="D61" s="61" t="s">
        <v>0</v>
      </c>
      <c r="E61" s="64" t="s">
        <v>31</v>
      </c>
      <c r="F61" s="127" t="s">
        <v>279</v>
      </c>
      <c r="G61" s="148"/>
      <c r="H61" s="149">
        <v>44365</v>
      </c>
      <c r="I61" s="155">
        <v>44368</v>
      </c>
      <c r="J61" s="146" t="s">
        <v>282</v>
      </c>
      <c r="K61" s="148"/>
    </row>
    <row r="62" spans="1:12" x14ac:dyDescent="0.3">
      <c r="A62" s="3" t="s">
        <v>20</v>
      </c>
      <c r="B62" s="59" t="s">
        <v>0</v>
      </c>
      <c r="C62" s="60">
        <v>0</v>
      </c>
      <c r="D62" s="61" t="s">
        <v>0</v>
      </c>
      <c r="E62" s="64" t="s">
        <v>42</v>
      </c>
      <c r="F62" s="127" t="s">
        <v>279</v>
      </c>
      <c r="G62" s="148"/>
      <c r="H62" s="149">
        <v>44365</v>
      </c>
      <c r="I62" s="155">
        <v>44368</v>
      </c>
      <c r="J62" s="146" t="s">
        <v>282</v>
      </c>
      <c r="K62" s="148"/>
    </row>
    <row r="63" spans="1:12" x14ac:dyDescent="0.3">
      <c r="A63" s="3" t="s">
        <v>20</v>
      </c>
      <c r="B63" s="59" t="s">
        <v>0</v>
      </c>
      <c r="C63" s="60">
        <v>0</v>
      </c>
      <c r="D63" s="61" t="s">
        <v>0</v>
      </c>
      <c r="E63" s="64" t="s">
        <v>44</v>
      </c>
      <c r="F63" s="127" t="s">
        <v>279</v>
      </c>
      <c r="G63" s="148"/>
      <c r="H63" s="149">
        <v>44365</v>
      </c>
      <c r="I63" s="155">
        <v>44368</v>
      </c>
      <c r="J63" s="146" t="s">
        <v>282</v>
      </c>
      <c r="K63" s="148"/>
    </row>
    <row r="64" spans="1:12" x14ac:dyDescent="0.3">
      <c r="A64" s="3" t="s">
        <v>20</v>
      </c>
      <c r="B64" s="59" t="s">
        <v>0</v>
      </c>
      <c r="C64" s="60">
        <v>0</v>
      </c>
      <c r="D64" s="61" t="s">
        <v>0</v>
      </c>
      <c r="E64" s="64" t="s">
        <v>54</v>
      </c>
      <c r="F64" s="127" t="s">
        <v>279</v>
      </c>
      <c r="G64" s="148"/>
      <c r="H64" s="149">
        <v>44365</v>
      </c>
      <c r="I64" s="155">
        <v>44368</v>
      </c>
      <c r="J64" s="146" t="s">
        <v>282</v>
      </c>
      <c r="K64" s="148"/>
    </row>
    <row r="65" spans="1:12" x14ac:dyDescent="0.3">
      <c r="A65" s="3" t="s">
        <v>20</v>
      </c>
      <c r="B65" s="65" t="s">
        <v>0</v>
      </c>
      <c r="C65" s="60">
        <v>0</v>
      </c>
      <c r="D65" s="61" t="s">
        <v>0</v>
      </c>
      <c r="E65" s="64" t="s">
        <v>120</v>
      </c>
      <c r="F65" s="127" t="s">
        <v>279</v>
      </c>
      <c r="G65" s="148"/>
      <c r="H65" s="149">
        <v>44365</v>
      </c>
      <c r="I65" s="155">
        <v>44368</v>
      </c>
      <c r="J65" s="146" t="s">
        <v>282</v>
      </c>
      <c r="K65" s="148"/>
    </row>
    <row r="66" spans="1:12" ht="28.8" x14ac:dyDescent="0.3">
      <c r="A66" s="3" t="s">
        <v>121</v>
      </c>
      <c r="B66" s="66" t="s">
        <v>122</v>
      </c>
      <c r="C66" s="67">
        <v>1</v>
      </c>
      <c r="D66" s="68" t="s">
        <v>123</v>
      </c>
      <c r="E66" s="69" t="s">
        <v>124</v>
      </c>
      <c r="F66" s="127" t="s">
        <v>279</v>
      </c>
      <c r="G66" s="148"/>
      <c r="H66" s="149">
        <v>44365</v>
      </c>
      <c r="I66" s="155">
        <v>44368</v>
      </c>
      <c r="J66" s="146" t="s">
        <v>171</v>
      </c>
      <c r="K66" s="148"/>
    </row>
    <row r="67" spans="1:12" ht="28.8" x14ac:dyDescent="0.3">
      <c r="A67" s="3" t="s">
        <v>121</v>
      </c>
      <c r="B67" s="66" t="s">
        <v>122</v>
      </c>
      <c r="C67" s="67">
        <v>1</v>
      </c>
      <c r="D67" s="68" t="s">
        <v>123</v>
      </c>
      <c r="E67" s="69" t="s">
        <v>125</v>
      </c>
      <c r="F67" s="127" t="s">
        <v>279</v>
      </c>
      <c r="G67" s="148"/>
      <c r="H67" s="149">
        <v>44365</v>
      </c>
      <c r="I67" s="155">
        <v>44368</v>
      </c>
      <c r="J67" s="146" t="s">
        <v>171</v>
      </c>
      <c r="K67" s="148"/>
    </row>
    <row r="68" spans="1:12" ht="28.8" x14ac:dyDescent="0.3">
      <c r="A68" s="3" t="s">
        <v>121</v>
      </c>
      <c r="B68" s="66" t="s">
        <v>122</v>
      </c>
      <c r="C68" s="67">
        <v>1</v>
      </c>
      <c r="D68" s="68" t="s">
        <v>123</v>
      </c>
      <c r="E68" s="141" t="s">
        <v>126</v>
      </c>
      <c r="F68" s="127" t="s">
        <v>279</v>
      </c>
      <c r="G68" s="148"/>
      <c r="H68" s="149">
        <v>44365</v>
      </c>
      <c r="I68" s="155">
        <v>44368</v>
      </c>
      <c r="J68" s="146" t="s">
        <v>171</v>
      </c>
      <c r="K68" s="148"/>
    </row>
    <row r="69" spans="1:12" ht="57.6" x14ac:dyDescent="0.3">
      <c r="A69" s="3" t="s">
        <v>121</v>
      </c>
      <c r="B69" s="66" t="s">
        <v>122</v>
      </c>
      <c r="C69" s="67">
        <v>1</v>
      </c>
      <c r="D69" s="68" t="s">
        <v>123</v>
      </c>
      <c r="E69" s="69" t="s">
        <v>680</v>
      </c>
      <c r="F69" s="156" t="s">
        <v>440</v>
      </c>
      <c r="G69" s="148"/>
      <c r="H69" s="149">
        <v>44365</v>
      </c>
      <c r="I69" s="155">
        <v>44368</v>
      </c>
      <c r="J69" s="146" t="s">
        <v>171</v>
      </c>
      <c r="K69" s="148"/>
    </row>
    <row r="70" spans="1:12" ht="28.8" x14ac:dyDescent="0.3">
      <c r="A70" s="1" t="s">
        <v>127</v>
      </c>
      <c r="B70" s="70" t="s">
        <v>55</v>
      </c>
      <c r="C70" s="71">
        <v>1</v>
      </c>
      <c r="D70" s="72" t="s">
        <v>128</v>
      </c>
      <c r="E70" s="142" t="s">
        <v>433</v>
      </c>
      <c r="F70" s="127" t="s">
        <v>279</v>
      </c>
      <c r="G70" s="146"/>
      <c r="H70" s="149">
        <v>44365</v>
      </c>
      <c r="I70" s="155">
        <v>44368</v>
      </c>
      <c r="J70" s="146" t="s">
        <v>171</v>
      </c>
      <c r="K70" s="148"/>
    </row>
    <row r="71" spans="1:12" ht="100.8" x14ac:dyDescent="0.3">
      <c r="A71" s="3" t="s">
        <v>127</v>
      </c>
      <c r="B71" s="70" t="s">
        <v>55</v>
      </c>
      <c r="C71" s="71">
        <v>2</v>
      </c>
      <c r="D71" s="72" t="s">
        <v>129</v>
      </c>
      <c r="E71" s="143" t="s">
        <v>469</v>
      </c>
      <c r="F71" s="16" t="s">
        <v>474</v>
      </c>
      <c r="G71" s="148"/>
      <c r="H71" s="149">
        <v>44365</v>
      </c>
      <c r="I71" s="155">
        <v>44368</v>
      </c>
      <c r="J71" s="146" t="s">
        <v>465</v>
      </c>
      <c r="K71" s="148"/>
    </row>
    <row r="72" spans="1:12" x14ac:dyDescent="0.3">
      <c r="A72" s="3" t="s">
        <v>127</v>
      </c>
      <c r="B72" s="70" t="s">
        <v>55</v>
      </c>
      <c r="C72" s="71">
        <v>2</v>
      </c>
      <c r="D72" s="72" t="s">
        <v>129</v>
      </c>
      <c r="E72" s="73" t="s">
        <v>130</v>
      </c>
      <c r="F72" s="127" t="s">
        <v>279</v>
      </c>
      <c r="G72" s="148"/>
      <c r="H72" s="149">
        <v>44365</v>
      </c>
      <c r="I72" s="155">
        <v>44368</v>
      </c>
      <c r="J72" s="146" t="s">
        <v>171</v>
      </c>
      <c r="K72" s="148"/>
    </row>
    <row r="73" spans="1:12" ht="28.8" x14ac:dyDescent="0.3">
      <c r="A73" s="3" t="s">
        <v>127</v>
      </c>
      <c r="B73" s="70" t="s">
        <v>55</v>
      </c>
      <c r="C73" s="71">
        <v>2</v>
      </c>
      <c r="D73" s="72" t="s">
        <v>129</v>
      </c>
      <c r="E73" s="73" t="s">
        <v>131</v>
      </c>
      <c r="F73" s="127" t="s">
        <v>279</v>
      </c>
      <c r="G73" s="148"/>
      <c r="H73" s="149">
        <v>44365</v>
      </c>
      <c r="I73" s="155">
        <v>44368</v>
      </c>
      <c r="J73" s="146" t="s">
        <v>171</v>
      </c>
      <c r="K73" s="148"/>
    </row>
    <row r="74" spans="1:12" x14ac:dyDescent="0.3">
      <c r="A74" s="3" t="s">
        <v>127</v>
      </c>
      <c r="B74" s="70" t="s">
        <v>55</v>
      </c>
      <c r="C74" s="71">
        <v>2</v>
      </c>
      <c r="D74" s="72" t="s">
        <v>129</v>
      </c>
      <c r="E74" s="73" t="s">
        <v>132</v>
      </c>
      <c r="F74" s="127" t="s">
        <v>279</v>
      </c>
      <c r="G74" s="148"/>
      <c r="H74" s="149">
        <v>44365</v>
      </c>
      <c r="I74" s="155">
        <v>44368</v>
      </c>
      <c r="J74" s="146" t="s">
        <v>171</v>
      </c>
      <c r="K74" s="148"/>
    </row>
    <row r="75" spans="1:12" ht="57.6" x14ac:dyDescent="0.3">
      <c r="A75" s="3" t="s">
        <v>127</v>
      </c>
      <c r="B75" s="70" t="s">
        <v>55</v>
      </c>
      <c r="C75" s="71">
        <v>2</v>
      </c>
      <c r="D75" s="72" t="s">
        <v>129</v>
      </c>
      <c r="E75" s="129" t="s">
        <v>133</v>
      </c>
      <c r="F75" s="127" t="s">
        <v>279</v>
      </c>
      <c r="G75" s="148"/>
      <c r="H75" s="149">
        <v>44365</v>
      </c>
      <c r="I75" s="155">
        <v>44368</v>
      </c>
      <c r="J75" s="146" t="s">
        <v>171</v>
      </c>
      <c r="K75" s="148"/>
      <c r="L75" t="s">
        <v>357</v>
      </c>
    </row>
    <row r="76" spans="1:12" x14ac:dyDescent="0.3">
      <c r="A76" s="3"/>
      <c r="B76" s="70" t="s">
        <v>55</v>
      </c>
      <c r="C76" s="71"/>
      <c r="D76" s="72" t="s">
        <v>681</v>
      </c>
      <c r="E76" s="74" t="s">
        <v>682</v>
      </c>
      <c r="F76" s="156" t="s">
        <v>683</v>
      </c>
      <c r="G76" s="148" t="s">
        <v>686</v>
      </c>
      <c r="H76" s="149"/>
      <c r="I76" s="155"/>
      <c r="J76" s="146"/>
      <c r="K76" s="148"/>
    </row>
    <row r="77" spans="1:12" x14ac:dyDescent="0.3">
      <c r="A77" s="1" t="s">
        <v>127</v>
      </c>
      <c r="B77" s="70" t="s">
        <v>55</v>
      </c>
      <c r="C77" s="71">
        <v>3</v>
      </c>
      <c r="D77" s="72" t="s">
        <v>134</v>
      </c>
      <c r="E77" s="74" t="s">
        <v>135</v>
      </c>
      <c r="F77" s="127" t="s">
        <v>279</v>
      </c>
      <c r="G77" s="146"/>
      <c r="H77" s="149">
        <v>44365</v>
      </c>
      <c r="I77" s="155">
        <v>44368</v>
      </c>
      <c r="J77" s="146" t="s">
        <v>171</v>
      </c>
      <c r="K77" s="148"/>
    </row>
    <row r="78" spans="1:12" ht="28.8" x14ac:dyDescent="0.3">
      <c r="A78" s="1" t="s">
        <v>127</v>
      </c>
      <c r="B78" s="70" t="s">
        <v>55</v>
      </c>
      <c r="C78" s="71">
        <v>4</v>
      </c>
      <c r="D78" s="75" t="s">
        <v>136</v>
      </c>
      <c r="E78" s="73" t="s">
        <v>137</v>
      </c>
      <c r="F78" s="127" t="s">
        <v>279</v>
      </c>
      <c r="G78" s="146"/>
      <c r="H78" s="149">
        <v>44365</v>
      </c>
      <c r="I78" s="155">
        <v>44368</v>
      </c>
      <c r="J78" s="146" t="s">
        <v>171</v>
      </c>
      <c r="K78" s="148"/>
    </row>
    <row r="79" spans="1:12" ht="28.8" x14ac:dyDescent="0.3">
      <c r="A79" s="1" t="s">
        <v>127</v>
      </c>
      <c r="B79" s="70" t="s">
        <v>55</v>
      </c>
      <c r="C79" s="71">
        <v>4</v>
      </c>
      <c r="D79" s="75" t="s">
        <v>136</v>
      </c>
      <c r="E79" s="73" t="s">
        <v>138</v>
      </c>
      <c r="F79" s="127" t="s">
        <v>279</v>
      </c>
      <c r="G79" s="146"/>
      <c r="H79" s="149">
        <v>44365</v>
      </c>
      <c r="I79" s="155">
        <v>44368</v>
      </c>
      <c r="J79" s="146" t="s">
        <v>171</v>
      </c>
      <c r="K79" s="148"/>
    </row>
    <row r="80" spans="1:12" ht="28.8" x14ac:dyDescent="0.3">
      <c r="A80" s="1" t="s">
        <v>127</v>
      </c>
      <c r="B80" s="70" t="s">
        <v>55</v>
      </c>
      <c r="C80" s="71">
        <v>5</v>
      </c>
      <c r="D80" s="75" t="s">
        <v>139</v>
      </c>
      <c r="E80" s="73" t="s">
        <v>140</v>
      </c>
      <c r="F80" s="127" t="s">
        <v>279</v>
      </c>
      <c r="G80" s="146"/>
      <c r="H80" s="149">
        <v>44365</v>
      </c>
      <c r="I80" s="155">
        <v>44368</v>
      </c>
      <c r="J80" s="146" t="s">
        <v>171</v>
      </c>
      <c r="K80" s="148"/>
    </row>
    <row r="81" spans="1:11" ht="28.8" x14ac:dyDescent="0.3">
      <c r="A81" s="1" t="s">
        <v>127</v>
      </c>
      <c r="B81" s="70" t="s">
        <v>55</v>
      </c>
      <c r="C81" s="71">
        <v>5</v>
      </c>
      <c r="D81" s="75" t="s">
        <v>139</v>
      </c>
      <c r="E81" s="73" t="s">
        <v>434</v>
      </c>
      <c r="F81" s="16" t="s">
        <v>474</v>
      </c>
      <c r="G81" s="146"/>
      <c r="H81" s="149">
        <v>44365</v>
      </c>
      <c r="I81" s="155">
        <v>44368</v>
      </c>
      <c r="J81" s="146" t="s">
        <v>465</v>
      </c>
      <c r="K81" s="148"/>
    </row>
    <row r="82" spans="1:11" x14ac:dyDescent="0.3">
      <c r="A82" s="3" t="s">
        <v>127</v>
      </c>
      <c r="B82" s="70" t="s">
        <v>55</v>
      </c>
      <c r="C82" s="71" t="s">
        <v>141</v>
      </c>
      <c r="D82" s="76" t="s">
        <v>142</v>
      </c>
      <c r="E82" s="73" t="s">
        <v>143</v>
      </c>
      <c r="F82" s="127" t="s">
        <v>279</v>
      </c>
      <c r="G82" s="146"/>
      <c r="H82" s="149">
        <v>44365</v>
      </c>
      <c r="I82" s="155">
        <v>44368</v>
      </c>
      <c r="J82" s="146" t="s">
        <v>356</v>
      </c>
      <c r="K82" s="148"/>
    </row>
    <row r="83" spans="1:11" ht="172.8" x14ac:dyDescent="0.3">
      <c r="A83" s="3" t="s">
        <v>127</v>
      </c>
      <c r="B83" s="70" t="s">
        <v>55</v>
      </c>
      <c r="C83" s="71" t="s">
        <v>141</v>
      </c>
      <c r="D83" s="76" t="s">
        <v>142</v>
      </c>
      <c r="E83" s="143" t="s">
        <v>475</v>
      </c>
      <c r="F83" s="156" t="s">
        <v>440</v>
      </c>
      <c r="G83" s="146"/>
      <c r="H83" s="149">
        <v>44365</v>
      </c>
      <c r="I83" s="155">
        <v>44368</v>
      </c>
      <c r="J83" s="146" t="s">
        <v>356</v>
      </c>
      <c r="K83" s="148"/>
    </row>
    <row r="84" spans="1:11" x14ac:dyDescent="0.3">
      <c r="A84" s="3"/>
      <c r="B84" s="70"/>
      <c r="C84" s="71"/>
      <c r="D84" s="76" t="s">
        <v>393</v>
      </c>
      <c r="E84" s="72" t="s">
        <v>685</v>
      </c>
      <c r="F84" s="156" t="s">
        <v>683</v>
      </c>
      <c r="G84" s="148" t="s">
        <v>686</v>
      </c>
      <c r="H84" s="149"/>
      <c r="I84" s="155"/>
      <c r="J84" s="146"/>
      <c r="K84" s="148"/>
    </row>
    <row r="85" spans="1:11" ht="28.8" x14ac:dyDescent="0.3">
      <c r="A85" s="3" t="s">
        <v>127</v>
      </c>
      <c r="B85" s="70" t="s">
        <v>55</v>
      </c>
      <c r="C85" s="71" t="s">
        <v>141</v>
      </c>
      <c r="D85" s="77" t="s">
        <v>144</v>
      </c>
      <c r="E85" s="72" t="s">
        <v>684</v>
      </c>
      <c r="F85" s="156" t="s">
        <v>683</v>
      </c>
      <c r="G85" s="148" t="s">
        <v>686</v>
      </c>
      <c r="H85" s="155">
        <v>44368</v>
      </c>
      <c r="I85" s="155">
        <v>44368</v>
      </c>
      <c r="J85" s="146" t="s">
        <v>356</v>
      </c>
      <c r="K85" s="148"/>
    </row>
    <row r="86" spans="1:11" ht="28.8" x14ac:dyDescent="0.3">
      <c r="A86" s="3" t="s">
        <v>127</v>
      </c>
      <c r="B86" s="70" t="s">
        <v>55</v>
      </c>
      <c r="C86" s="71" t="s">
        <v>141</v>
      </c>
      <c r="D86" s="77" t="s">
        <v>144</v>
      </c>
      <c r="E86" s="73" t="s">
        <v>145</v>
      </c>
      <c r="F86" s="16" t="s">
        <v>677</v>
      </c>
      <c r="G86" s="146"/>
      <c r="H86" s="155">
        <v>44368</v>
      </c>
      <c r="I86" s="155">
        <v>44368</v>
      </c>
      <c r="J86" s="146" t="s">
        <v>356</v>
      </c>
      <c r="K86" s="148"/>
    </row>
    <row r="87" spans="1:11" x14ac:dyDescent="0.3">
      <c r="A87" s="4" t="s">
        <v>7</v>
      </c>
      <c r="B87" s="9" t="s">
        <v>114</v>
      </c>
      <c r="C87" s="9" t="s">
        <v>22</v>
      </c>
      <c r="D87" s="9" t="s">
        <v>115</v>
      </c>
      <c r="E87" s="4" t="s">
        <v>2</v>
      </c>
      <c r="F87" s="4"/>
      <c r="G87" s="153"/>
      <c r="H87" s="154" t="s">
        <v>117</v>
      </c>
      <c r="I87" s="154" t="s">
        <v>118</v>
      </c>
      <c r="J87" s="153"/>
      <c r="K87" s="146"/>
    </row>
    <row r="88" spans="1:11" x14ac:dyDescent="0.3">
      <c r="A88" s="1" t="s">
        <v>146</v>
      </c>
      <c r="B88" s="78" t="s">
        <v>147</v>
      </c>
      <c r="C88" s="79" t="s">
        <v>435</v>
      </c>
      <c r="D88" s="80" t="s">
        <v>148</v>
      </c>
      <c r="E88" s="80" t="s">
        <v>436</v>
      </c>
      <c r="F88" s="127" t="s">
        <v>279</v>
      </c>
      <c r="G88" s="146"/>
      <c r="H88" s="155">
        <v>44368</v>
      </c>
      <c r="I88" s="149">
        <v>44369</v>
      </c>
      <c r="J88" s="146" t="s">
        <v>283</v>
      </c>
      <c r="K88" s="148"/>
    </row>
    <row r="89" spans="1:11" x14ac:dyDescent="0.3">
      <c r="A89" s="1" t="s">
        <v>146</v>
      </c>
      <c r="B89" s="78" t="s">
        <v>147</v>
      </c>
      <c r="C89" s="79" t="s">
        <v>435</v>
      </c>
      <c r="D89" s="80" t="s">
        <v>149</v>
      </c>
      <c r="E89" s="80" t="s">
        <v>150</v>
      </c>
      <c r="F89" s="127" t="s">
        <v>279</v>
      </c>
      <c r="G89" s="146"/>
      <c r="H89" s="155">
        <v>44368</v>
      </c>
      <c r="I89" s="149">
        <v>44369</v>
      </c>
      <c r="J89" s="146" t="s">
        <v>283</v>
      </c>
      <c r="K89" s="148"/>
    </row>
    <row r="90" spans="1:11" x14ac:dyDescent="0.3">
      <c r="A90" s="1" t="s">
        <v>146</v>
      </c>
      <c r="B90" s="78" t="s">
        <v>147</v>
      </c>
      <c r="C90" s="79" t="s">
        <v>435</v>
      </c>
      <c r="D90" s="80" t="s">
        <v>151</v>
      </c>
      <c r="E90" s="80" t="s">
        <v>436</v>
      </c>
      <c r="F90" s="127" t="s">
        <v>279</v>
      </c>
      <c r="G90" s="146"/>
      <c r="H90" s="155">
        <v>44368</v>
      </c>
      <c r="I90" s="149">
        <v>44369</v>
      </c>
      <c r="J90" s="146" t="s">
        <v>283</v>
      </c>
      <c r="K90" s="148"/>
    </row>
    <row r="91" spans="1:11" x14ac:dyDescent="0.3">
      <c r="A91" s="1" t="s">
        <v>146</v>
      </c>
      <c r="B91" s="78" t="s">
        <v>147</v>
      </c>
      <c r="C91" s="79" t="s">
        <v>435</v>
      </c>
      <c r="D91" s="80" t="s">
        <v>152</v>
      </c>
      <c r="E91" s="80" t="s">
        <v>436</v>
      </c>
      <c r="F91" s="127" t="s">
        <v>279</v>
      </c>
      <c r="G91" s="146"/>
      <c r="H91" s="155">
        <v>44368</v>
      </c>
      <c r="I91" s="149">
        <v>44369</v>
      </c>
      <c r="J91" s="146" t="s">
        <v>283</v>
      </c>
      <c r="K91" s="148"/>
    </row>
    <row r="92" spans="1:11" x14ac:dyDescent="0.3">
      <c r="A92" s="1" t="s">
        <v>146</v>
      </c>
      <c r="B92" s="78" t="s">
        <v>147</v>
      </c>
      <c r="C92" s="79" t="s">
        <v>435</v>
      </c>
      <c r="D92" s="80" t="s">
        <v>147</v>
      </c>
      <c r="E92" s="144" t="s">
        <v>437</v>
      </c>
      <c r="F92" s="127" t="s">
        <v>279</v>
      </c>
      <c r="G92" s="146"/>
      <c r="H92" s="155">
        <v>44368</v>
      </c>
      <c r="I92" s="149">
        <v>44369</v>
      </c>
      <c r="J92" s="146" t="s">
        <v>283</v>
      </c>
      <c r="K92" s="148"/>
    </row>
    <row r="93" spans="1:11" ht="43.2" x14ac:dyDescent="0.3">
      <c r="A93" s="1" t="s">
        <v>146</v>
      </c>
      <c r="B93" s="78" t="s">
        <v>147</v>
      </c>
      <c r="C93" s="79" t="s">
        <v>141</v>
      </c>
      <c r="D93" s="80" t="s">
        <v>438</v>
      </c>
      <c r="E93" s="145" t="s">
        <v>687</v>
      </c>
      <c r="F93" s="157" t="s">
        <v>278</v>
      </c>
      <c r="G93" s="146"/>
      <c r="H93" s="155"/>
      <c r="I93" s="149"/>
      <c r="J93" s="146" t="s">
        <v>465</v>
      </c>
      <c r="K93" s="148"/>
    </row>
    <row r="94" spans="1:11" ht="43.2" x14ac:dyDescent="0.3">
      <c r="A94" s="1" t="s">
        <v>146</v>
      </c>
      <c r="B94" s="78" t="s">
        <v>147</v>
      </c>
      <c r="C94" s="79" t="s">
        <v>141</v>
      </c>
      <c r="D94" s="80" t="s">
        <v>439</v>
      </c>
      <c r="E94" s="145" t="s">
        <v>688</v>
      </c>
      <c r="F94" s="157" t="s">
        <v>278</v>
      </c>
      <c r="G94" s="146"/>
      <c r="H94" s="155"/>
      <c r="I94" s="149"/>
      <c r="J94" s="146" t="s">
        <v>465</v>
      </c>
      <c r="K94" s="148"/>
    </row>
    <row r="95" spans="1:11" ht="28.8" x14ac:dyDescent="0.3">
      <c r="A95" s="3" t="s">
        <v>153</v>
      </c>
      <c r="B95" s="81" t="s">
        <v>154</v>
      </c>
      <c r="C95" s="82">
        <v>1</v>
      </c>
      <c r="D95" s="83" t="s">
        <v>155</v>
      </c>
      <c r="E95" s="84" t="s">
        <v>156</v>
      </c>
      <c r="F95" s="127" t="s">
        <v>279</v>
      </c>
      <c r="G95" s="148"/>
      <c r="H95" s="155">
        <v>44369</v>
      </c>
      <c r="I95" s="149">
        <v>44369</v>
      </c>
      <c r="J95" s="148" t="s">
        <v>284</v>
      </c>
      <c r="K95" s="148"/>
    </row>
    <row r="96" spans="1:11" ht="28.8" x14ac:dyDescent="0.3">
      <c r="A96" s="3" t="s">
        <v>153</v>
      </c>
      <c r="B96" s="81" t="s">
        <v>154</v>
      </c>
      <c r="C96" s="82">
        <v>2</v>
      </c>
      <c r="D96" s="83" t="s">
        <v>155</v>
      </c>
      <c r="E96" s="84" t="s">
        <v>441</v>
      </c>
      <c r="F96" s="16" t="s">
        <v>474</v>
      </c>
      <c r="G96" s="148"/>
      <c r="H96" s="155"/>
      <c r="I96" s="149">
        <v>44369</v>
      </c>
      <c r="J96" s="148" t="s">
        <v>284</v>
      </c>
      <c r="K96" s="148"/>
    </row>
    <row r="97" spans="1:11" ht="28.8" x14ac:dyDescent="0.3">
      <c r="A97" s="3" t="s">
        <v>153</v>
      </c>
      <c r="B97" s="81" t="s">
        <v>154</v>
      </c>
      <c r="C97" s="82">
        <v>3</v>
      </c>
      <c r="D97" s="83" t="s">
        <v>157</v>
      </c>
      <c r="E97" s="84" t="s">
        <v>158</v>
      </c>
      <c r="F97" s="127" t="s">
        <v>279</v>
      </c>
      <c r="G97" s="148"/>
      <c r="H97" s="155">
        <v>44369</v>
      </c>
      <c r="I97" s="149">
        <v>44369</v>
      </c>
      <c r="J97" s="148" t="s">
        <v>284</v>
      </c>
      <c r="K97" s="148"/>
    </row>
    <row r="98" spans="1:11" ht="28.8" x14ac:dyDescent="0.3">
      <c r="A98" s="3" t="s">
        <v>153</v>
      </c>
      <c r="B98" s="81" t="s">
        <v>154</v>
      </c>
      <c r="C98" s="82">
        <v>4</v>
      </c>
      <c r="D98" s="83" t="s">
        <v>157</v>
      </c>
      <c r="E98" s="84" t="s">
        <v>159</v>
      </c>
      <c r="F98" s="127" t="s">
        <v>279</v>
      </c>
      <c r="G98" s="148"/>
      <c r="H98" s="155"/>
      <c r="I98" s="149">
        <v>44369</v>
      </c>
      <c r="J98" s="148" t="s">
        <v>284</v>
      </c>
      <c r="K98" s="148"/>
    </row>
    <row r="99" spans="1:11" ht="28.8" x14ac:dyDescent="0.3">
      <c r="A99" s="3" t="s">
        <v>153</v>
      </c>
      <c r="B99" s="81" t="s">
        <v>154</v>
      </c>
      <c r="C99" s="82">
        <v>5</v>
      </c>
      <c r="D99" s="83" t="s">
        <v>157</v>
      </c>
      <c r="E99" s="84" t="s">
        <v>160</v>
      </c>
      <c r="F99" s="127" t="s">
        <v>279</v>
      </c>
      <c r="G99" s="148"/>
      <c r="H99" s="155">
        <v>44369</v>
      </c>
      <c r="I99" s="149">
        <v>44369</v>
      </c>
      <c r="J99" s="148" t="s">
        <v>284</v>
      </c>
      <c r="K99" s="148"/>
    </row>
    <row r="100" spans="1:11" ht="28.8" x14ac:dyDescent="0.3">
      <c r="A100" s="3" t="s">
        <v>153</v>
      </c>
      <c r="B100" s="81" t="s">
        <v>154</v>
      </c>
      <c r="C100" s="82">
        <v>6</v>
      </c>
      <c r="D100" s="83" t="s">
        <v>157</v>
      </c>
      <c r="E100" s="85" t="s">
        <v>442</v>
      </c>
      <c r="F100" s="16" t="s">
        <v>474</v>
      </c>
      <c r="G100" s="148"/>
      <c r="H100" s="155">
        <v>44369</v>
      </c>
      <c r="I100" s="149">
        <v>44369</v>
      </c>
      <c r="J100" s="148" t="s">
        <v>284</v>
      </c>
      <c r="K100" s="148"/>
    </row>
    <row r="101" spans="1:11" ht="100.8" x14ac:dyDescent="0.3">
      <c r="A101" s="3" t="s">
        <v>153</v>
      </c>
      <c r="B101" s="81" t="s">
        <v>154</v>
      </c>
      <c r="C101" s="82">
        <v>7</v>
      </c>
      <c r="D101" s="83" t="s">
        <v>161</v>
      </c>
      <c r="E101" s="84" t="s">
        <v>443</v>
      </c>
      <c r="F101" s="16" t="s">
        <v>474</v>
      </c>
      <c r="G101" s="148"/>
      <c r="H101" s="155">
        <v>44369</v>
      </c>
      <c r="I101" s="149">
        <v>44369</v>
      </c>
      <c r="J101" s="148" t="s">
        <v>109</v>
      </c>
      <c r="K101" s="148"/>
    </row>
    <row r="102" spans="1:11" ht="28.8" x14ac:dyDescent="0.3">
      <c r="A102" s="3" t="s">
        <v>153</v>
      </c>
      <c r="B102" s="81" t="s">
        <v>154</v>
      </c>
      <c r="C102" s="82">
        <v>8</v>
      </c>
      <c r="D102" s="83" t="s">
        <v>154</v>
      </c>
      <c r="E102" s="84" t="s">
        <v>162</v>
      </c>
      <c r="F102" s="157" t="s">
        <v>278</v>
      </c>
      <c r="G102" s="148"/>
      <c r="H102" s="155"/>
      <c r="I102" s="149">
        <v>44369</v>
      </c>
      <c r="J102" s="148" t="s">
        <v>284</v>
      </c>
      <c r="K102" s="148"/>
    </row>
    <row r="103" spans="1:11" ht="28.8" x14ac:dyDescent="0.3">
      <c r="A103" s="3" t="s">
        <v>153</v>
      </c>
      <c r="B103" s="81" t="s">
        <v>154</v>
      </c>
      <c r="C103" s="82">
        <v>9</v>
      </c>
      <c r="D103" s="83" t="s">
        <v>161</v>
      </c>
      <c r="E103" s="84" t="s">
        <v>163</v>
      </c>
      <c r="F103" s="127" t="s">
        <v>279</v>
      </c>
      <c r="G103" s="148"/>
      <c r="H103" s="155">
        <v>44369</v>
      </c>
      <c r="I103" s="149">
        <v>44369</v>
      </c>
      <c r="J103" s="148" t="s">
        <v>284</v>
      </c>
      <c r="K103" s="148"/>
    </row>
    <row r="104" spans="1:11" ht="57.6" x14ac:dyDescent="0.3">
      <c r="A104" s="3" t="s">
        <v>153</v>
      </c>
      <c r="B104" s="81" t="s">
        <v>154</v>
      </c>
      <c r="C104" s="82">
        <v>10</v>
      </c>
      <c r="D104" s="83" t="s">
        <v>161</v>
      </c>
      <c r="E104" s="84" t="s">
        <v>676</v>
      </c>
      <c r="F104" s="156" t="s">
        <v>440</v>
      </c>
      <c r="G104" s="148"/>
      <c r="H104" s="155">
        <v>44369</v>
      </c>
      <c r="I104" s="149">
        <v>44369</v>
      </c>
      <c r="J104" s="148" t="s">
        <v>109</v>
      </c>
      <c r="K104" s="148"/>
    </row>
    <row r="105" spans="1:11" ht="28.8" x14ac:dyDescent="0.3">
      <c r="A105" s="3" t="s">
        <v>153</v>
      </c>
      <c r="B105" s="81" t="s">
        <v>154</v>
      </c>
      <c r="C105" s="82">
        <v>11</v>
      </c>
      <c r="D105" s="83" t="s">
        <v>161</v>
      </c>
      <c r="E105" s="84" t="s">
        <v>164</v>
      </c>
      <c r="F105" s="127" t="s">
        <v>279</v>
      </c>
      <c r="G105" s="148"/>
      <c r="H105" s="155">
        <v>44369</v>
      </c>
      <c r="I105" s="149">
        <v>44369</v>
      </c>
      <c r="J105" s="148" t="s">
        <v>284</v>
      </c>
      <c r="K105" s="148"/>
    </row>
    <row r="106" spans="1:11" ht="28.8" x14ac:dyDescent="0.3">
      <c r="A106" s="3" t="s">
        <v>153</v>
      </c>
      <c r="B106" s="81" t="s">
        <v>154</v>
      </c>
      <c r="C106" s="82">
        <v>12</v>
      </c>
      <c r="D106" s="83" t="s">
        <v>161</v>
      </c>
      <c r="E106" s="84" t="s">
        <v>165</v>
      </c>
      <c r="F106" s="127" t="s">
        <v>279</v>
      </c>
      <c r="G106" s="148"/>
      <c r="H106" s="155">
        <v>44369</v>
      </c>
      <c r="I106" s="149">
        <v>44369</v>
      </c>
      <c r="J106" s="148" t="s">
        <v>284</v>
      </c>
      <c r="K106" s="148"/>
    </row>
    <row r="107" spans="1:11" ht="28.8" x14ac:dyDescent="0.3">
      <c r="A107" s="3" t="s">
        <v>153</v>
      </c>
      <c r="B107" s="81" t="s">
        <v>154</v>
      </c>
      <c r="C107" s="82">
        <v>13</v>
      </c>
      <c r="D107" s="83" t="s">
        <v>161</v>
      </c>
      <c r="E107" s="84" t="s">
        <v>166</v>
      </c>
      <c r="F107" s="127" t="s">
        <v>279</v>
      </c>
      <c r="G107" s="148"/>
      <c r="H107" s="155">
        <v>44369</v>
      </c>
      <c r="I107" s="149">
        <v>44369</v>
      </c>
      <c r="J107" s="148" t="s">
        <v>284</v>
      </c>
      <c r="K107" s="148"/>
    </row>
    <row r="108" spans="1:11" ht="28.8" x14ac:dyDescent="0.3">
      <c r="A108" s="3" t="s">
        <v>153</v>
      </c>
      <c r="B108" s="81" t="s">
        <v>154</v>
      </c>
      <c r="C108" s="82">
        <v>14</v>
      </c>
      <c r="D108" s="83" t="s">
        <v>161</v>
      </c>
      <c r="E108" s="84" t="s">
        <v>167</v>
      </c>
      <c r="F108" s="127" t="s">
        <v>279</v>
      </c>
      <c r="G108" s="148"/>
      <c r="H108" s="155">
        <v>44369</v>
      </c>
      <c r="I108" s="149">
        <v>44369</v>
      </c>
      <c r="J108" s="148" t="s">
        <v>284</v>
      </c>
      <c r="K108" s="148"/>
    </row>
    <row r="109" spans="1:11" ht="28.8" x14ac:dyDescent="0.3">
      <c r="A109" s="3" t="s">
        <v>153</v>
      </c>
      <c r="B109" s="81" t="s">
        <v>154</v>
      </c>
      <c r="C109" s="82">
        <v>15</v>
      </c>
      <c r="D109" s="83" t="s">
        <v>161</v>
      </c>
      <c r="E109" s="84" t="s">
        <v>168</v>
      </c>
      <c r="F109" s="127" t="s">
        <v>279</v>
      </c>
      <c r="G109" s="148"/>
      <c r="H109" s="155">
        <v>44369</v>
      </c>
      <c r="I109" s="149">
        <v>44369</v>
      </c>
      <c r="J109" s="148" t="s">
        <v>284</v>
      </c>
      <c r="K109" s="148"/>
    </row>
    <row r="110" spans="1:11" ht="28.8" x14ac:dyDescent="0.3">
      <c r="A110" s="3" t="s">
        <v>153</v>
      </c>
      <c r="B110" s="81" t="s">
        <v>154</v>
      </c>
      <c r="C110" s="82">
        <v>16</v>
      </c>
      <c r="D110" s="83" t="s">
        <v>161</v>
      </c>
      <c r="E110" s="168" t="s">
        <v>169</v>
      </c>
      <c r="F110" s="16" t="s">
        <v>474</v>
      </c>
      <c r="G110" s="148"/>
      <c r="H110" s="155"/>
      <c r="I110" s="149">
        <v>44369</v>
      </c>
      <c r="J110" s="148" t="s">
        <v>109</v>
      </c>
      <c r="K110" s="148"/>
    </row>
    <row r="111" spans="1:11" ht="28.8" x14ac:dyDescent="0.3">
      <c r="A111" s="3" t="s">
        <v>153</v>
      </c>
      <c r="B111" s="81" t="s">
        <v>154</v>
      </c>
      <c r="C111" s="82">
        <v>17</v>
      </c>
      <c r="D111" s="83" t="s">
        <v>154</v>
      </c>
      <c r="E111" s="84" t="s">
        <v>170</v>
      </c>
      <c r="F111" s="127" t="s">
        <v>279</v>
      </c>
      <c r="G111" s="148"/>
      <c r="H111" s="155">
        <v>44369</v>
      </c>
      <c r="I111" s="149">
        <v>44369</v>
      </c>
      <c r="J111" s="148" t="s">
        <v>284</v>
      </c>
      <c r="K111" s="148"/>
    </row>
    <row r="112" spans="1:11" x14ac:dyDescent="0.3">
      <c r="A112" s="3" t="s">
        <v>127</v>
      </c>
      <c r="B112" s="70" t="s">
        <v>55</v>
      </c>
      <c r="C112" s="71" t="s">
        <v>435</v>
      </c>
      <c r="D112" s="158" t="s">
        <v>444</v>
      </c>
      <c r="E112" s="73" t="s">
        <v>445</v>
      </c>
      <c r="F112" s="127" t="s">
        <v>279</v>
      </c>
    </row>
    <row r="113" spans="1:6" x14ac:dyDescent="0.3">
      <c r="A113" s="3" t="s">
        <v>127</v>
      </c>
      <c r="B113" s="70" t="s">
        <v>55</v>
      </c>
      <c r="C113" s="71" t="s">
        <v>435</v>
      </c>
      <c r="D113" s="158" t="s">
        <v>444</v>
      </c>
      <c r="E113" s="73" t="s">
        <v>446</v>
      </c>
      <c r="F113" s="127" t="s">
        <v>279</v>
      </c>
    </row>
    <row r="114" spans="1:6" ht="28.8" x14ac:dyDescent="0.3">
      <c r="A114" s="3" t="s">
        <v>127</v>
      </c>
      <c r="B114" s="70" t="s">
        <v>55</v>
      </c>
      <c r="C114" s="71" t="s">
        <v>435</v>
      </c>
      <c r="D114" s="158" t="s">
        <v>444</v>
      </c>
      <c r="E114" s="73" t="s">
        <v>447</v>
      </c>
      <c r="F114" s="127" t="s">
        <v>279</v>
      </c>
    </row>
    <row r="115" spans="1:6" ht="28.8" x14ac:dyDescent="0.3">
      <c r="A115" s="3" t="s">
        <v>127</v>
      </c>
      <c r="B115" s="70" t="s">
        <v>55</v>
      </c>
      <c r="C115" s="71" t="s">
        <v>435</v>
      </c>
      <c r="D115" s="158" t="s">
        <v>448</v>
      </c>
      <c r="E115" s="235" t="s">
        <v>449</v>
      </c>
      <c r="F115" s="16" t="s">
        <v>677</v>
      </c>
    </row>
    <row r="116" spans="1:6" ht="28.8" x14ac:dyDescent="0.3">
      <c r="A116" s="3"/>
      <c r="B116" s="70" t="s">
        <v>55</v>
      </c>
      <c r="C116" s="71" t="s">
        <v>435</v>
      </c>
      <c r="D116" s="158" t="s">
        <v>448</v>
      </c>
      <c r="E116" s="235" t="s">
        <v>471</v>
      </c>
      <c r="F116" s="16" t="s">
        <v>677</v>
      </c>
    </row>
    <row r="117" spans="1:6" ht="43.2" x14ac:dyDescent="0.3">
      <c r="A117" s="3" t="s">
        <v>127</v>
      </c>
      <c r="B117" s="70" t="s">
        <v>55</v>
      </c>
      <c r="C117" s="71" t="s">
        <v>435</v>
      </c>
      <c r="D117" s="158" t="s">
        <v>450</v>
      </c>
      <c r="E117" s="73" t="s">
        <v>472</v>
      </c>
      <c r="F117" s="129" t="s">
        <v>473</v>
      </c>
    </row>
    <row r="118" spans="1:6" x14ac:dyDescent="0.3">
      <c r="A118" s="3" t="s">
        <v>451</v>
      </c>
      <c r="B118" s="159" t="s">
        <v>452</v>
      </c>
      <c r="C118" s="160" t="s">
        <v>435</v>
      </c>
      <c r="D118" s="161" t="s">
        <v>453</v>
      </c>
      <c r="E118" s="162" t="s">
        <v>454</v>
      </c>
      <c r="F118" s="167" t="s">
        <v>278</v>
      </c>
    </row>
    <row r="119" spans="1:6" x14ac:dyDescent="0.3">
      <c r="A119" s="3"/>
      <c r="B119" s="163" t="s">
        <v>455</v>
      </c>
      <c r="C119" s="164" t="s">
        <v>435</v>
      </c>
      <c r="D119" s="165" t="s">
        <v>456</v>
      </c>
      <c r="E119" s="166" t="s">
        <v>457</v>
      </c>
      <c r="F119" s="167" t="s">
        <v>278</v>
      </c>
    </row>
    <row r="120" spans="1:6" ht="28.8" x14ac:dyDescent="0.3">
      <c r="A120" s="3" t="s">
        <v>458</v>
      </c>
      <c r="B120" s="163" t="s">
        <v>455</v>
      </c>
      <c r="C120" s="164" t="s">
        <v>435</v>
      </c>
      <c r="D120" s="165" t="s">
        <v>459</v>
      </c>
      <c r="E120" s="166" t="s">
        <v>460</v>
      </c>
      <c r="F120" s="167" t="s">
        <v>278</v>
      </c>
    </row>
    <row r="121" spans="1:6" ht="28.8" x14ac:dyDescent="0.3">
      <c r="A121" s="3" t="s">
        <v>458</v>
      </c>
      <c r="B121" s="163" t="s">
        <v>455</v>
      </c>
      <c r="C121" s="164" t="s">
        <v>435</v>
      </c>
      <c r="D121" s="165" t="s">
        <v>461</v>
      </c>
      <c r="E121" s="166" t="s">
        <v>462</v>
      </c>
      <c r="F121" s="167" t="s">
        <v>278</v>
      </c>
    </row>
    <row r="122" spans="1:6" ht="28.8" x14ac:dyDescent="0.3">
      <c r="A122" s="3" t="s">
        <v>458</v>
      </c>
      <c r="B122" s="163" t="s">
        <v>455</v>
      </c>
      <c r="C122" s="164" t="s">
        <v>435</v>
      </c>
      <c r="D122" s="165" t="s">
        <v>463</v>
      </c>
      <c r="E122" s="166" t="s">
        <v>464</v>
      </c>
      <c r="F122" s="167" t="s">
        <v>278</v>
      </c>
    </row>
  </sheetData>
  <autoFilter ref="A1:F122"/>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1:BB6"/>
  <sheetViews>
    <sheetView showGridLines="0" topLeftCell="Q1" zoomScaleNormal="100" workbookViewId="0">
      <pane ySplit="1" topLeftCell="A2" activePane="bottomLeft" state="frozen"/>
      <selection activeCell="A6" sqref="A6"/>
      <selection pane="bottomLeft" activeCell="A6" sqref="A6"/>
    </sheetView>
  </sheetViews>
  <sheetFormatPr baseColWidth="10" defaultRowHeight="14.4" x14ac:dyDescent="0.3"/>
  <cols>
    <col min="1" max="1" width="8.6640625" customWidth="1"/>
    <col min="2" max="2" width="12.88671875" customWidth="1"/>
    <col min="3" max="3" width="10.6640625" customWidth="1"/>
    <col min="4" max="5" width="14.33203125" customWidth="1"/>
    <col min="6" max="6" width="13.109375" customWidth="1"/>
    <col min="7" max="7" width="15.6640625" customWidth="1"/>
    <col min="8" max="8" width="13.5546875" customWidth="1"/>
    <col min="9" max="9" width="15.88671875" customWidth="1"/>
    <col min="11" max="11" width="12.6640625" bestFit="1" customWidth="1"/>
    <col min="13" max="13" width="17.6640625" customWidth="1"/>
    <col min="15" max="17" width="13.5546875" customWidth="1"/>
    <col min="18" max="18" width="13" bestFit="1" customWidth="1"/>
    <col min="19" max="19" width="14.88671875" customWidth="1"/>
    <col min="20" max="20" width="12.109375" bestFit="1" customWidth="1"/>
    <col min="21" max="21" width="10.5546875" customWidth="1"/>
    <col min="22" max="22" width="10.6640625" customWidth="1"/>
    <col min="23" max="23" width="10.5546875" bestFit="1" customWidth="1"/>
    <col min="24" max="25" width="16" customWidth="1"/>
    <col min="26" max="26" width="13.88671875" customWidth="1"/>
    <col min="27" max="27" width="15.88671875" customWidth="1"/>
    <col min="28" max="28" width="14.6640625" customWidth="1"/>
    <col min="29" max="29" width="14.33203125" customWidth="1"/>
    <col min="30" max="30" width="15" customWidth="1"/>
    <col min="31" max="31" width="19" customWidth="1"/>
    <col min="32" max="32" width="15.6640625" customWidth="1"/>
    <col min="33" max="33" width="15" customWidth="1"/>
    <col min="34" max="37" width="17.6640625" customWidth="1"/>
    <col min="38" max="39" width="25" customWidth="1"/>
    <col min="40" max="40" width="25.88671875" customWidth="1"/>
    <col min="41" max="41" width="19.109375" customWidth="1"/>
    <col min="42" max="42" width="14.33203125" customWidth="1"/>
    <col min="43" max="43" width="15.109375" customWidth="1"/>
    <col min="44" max="44" width="27.6640625" customWidth="1"/>
    <col min="45" max="45" width="26.5546875" customWidth="1"/>
    <col min="46" max="46" width="17.88671875" customWidth="1"/>
    <col min="47" max="47" width="16.33203125" customWidth="1"/>
    <col min="48" max="48" width="14.88671875" customWidth="1"/>
    <col min="49" max="50" width="11.44140625" customWidth="1"/>
    <col min="51" max="51" width="13.6640625" customWidth="1"/>
    <col min="52" max="52" width="15.33203125" customWidth="1"/>
    <col min="53" max="54" width="13" customWidth="1"/>
  </cols>
  <sheetData>
    <row r="1" spans="1:54" ht="53.25" customHeight="1" x14ac:dyDescent="0.3">
      <c r="A1" s="119" t="s">
        <v>575</v>
      </c>
      <c r="B1" s="119" t="s">
        <v>576</v>
      </c>
      <c r="C1" s="119" t="s">
        <v>577</v>
      </c>
      <c r="D1" s="119" t="s">
        <v>578</v>
      </c>
      <c r="E1" s="119" t="s">
        <v>579</v>
      </c>
      <c r="F1" s="119" t="s">
        <v>580</v>
      </c>
      <c r="G1" s="218" t="s">
        <v>581</v>
      </c>
      <c r="H1" s="119" t="s">
        <v>582</v>
      </c>
      <c r="I1" s="170" t="s">
        <v>583</v>
      </c>
      <c r="J1" s="170" t="s">
        <v>584</v>
      </c>
      <c r="K1" s="119" t="s">
        <v>585</v>
      </c>
      <c r="L1" s="219" t="s">
        <v>586</v>
      </c>
      <c r="M1" s="219" t="s">
        <v>587</v>
      </c>
      <c r="N1" s="219" t="s">
        <v>588</v>
      </c>
      <c r="O1" s="119" t="s">
        <v>589</v>
      </c>
      <c r="P1" s="119" t="s">
        <v>590</v>
      </c>
      <c r="Q1" s="119" t="s">
        <v>591</v>
      </c>
      <c r="R1" s="119" t="s">
        <v>592</v>
      </c>
      <c r="S1" s="119" t="s">
        <v>593</v>
      </c>
      <c r="T1" s="119" t="s">
        <v>594</v>
      </c>
      <c r="U1" s="119" t="s">
        <v>595</v>
      </c>
      <c r="V1" s="119" t="s">
        <v>596</v>
      </c>
      <c r="W1" s="119" t="s">
        <v>597</v>
      </c>
      <c r="X1" s="119" t="s">
        <v>192</v>
      </c>
      <c r="Y1" s="119" t="s">
        <v>199</v>
      </c>
      <c r="Z1" s="119" t="s">
        <v>598</v>
      </c>
      <c r="AA1" s="119" t="s">
        <v>599</v>
      </c>
      <c r="AB1" s="170" t="s">
        <v>600</v>
      </c>
      <c r="AC1" s="170" t="s">
        <v>601</v>
      </c>
      <c r="AD1" s="119" t="s">
        <v>602</v>
      </c>
      <c r="AE1" s="119" t="s">
        <v>603</v>
      </c>
      <c r="AF1" s="119" t="s">
        <v>604</v>
      </c>
      <c r="AG1" s="218" t="s">
        <v>605</v>
      </c>
      <c r="AH1" s="119" t="s">
        <v>606</v>
      </c>
      <c r="AI1" s="119" t="s">
        <v>607</v>
      </c>
      <c r="AJ1" s="218" t="s">
        <v>608</v>
      </c>
      <c r="AK1" s="119" t="s">
        <v>609</v>
      </c>
      <c r="AL1" s="119" t="s">
        <v>610</v>
      </c>
      <c r="AM1" s="220" t="s">
        <v>611</v>
      </c>
      <c r="AN1" s="220" t="s">
        <v>612</v>
      </c>
      <c r="AO1" s="220" t="s">
        <v>613</v>
      </c>
      <c r="AP1" s="220" t="s">
        <v>614</v>
      </c>
      <c r="AQ1" s="220" t="s">
        <v>615</v>
      </c>
      <c r="AR1" s="220" t="s">
        <v>616</v>
      </c>
      <c r="AS1" s="220" t="s">
        <v>617</v>
      </c>
      <c r="AT1" s="221" t="s">
        <v>618</v>
      </c>
      <c r="AU1" s="221" t="s">
        <v>619</v>
      </c>
      <c r="AV1" s="221" t="s">
        <v>620</v>
      </c>
      <c r="AW1" s="221" t="s">
        <v>621</v>
      </c>
      <c r="AX1" s="222" t="s">
        <v>622</v>
      </c>
      <c r="AY1" s="222" t="s">
        <v>623</v>
      </c>
      <c r="AZ1" s="222" t="s">
        <v>624</v>
      </c>
      <c r="BA1" s="222" t="s">
        <v>625</v>
      </c>
      <c r="BB1" s="222" t="s">
        <v>626</v>
      </c>
    </row>
    <row r="2" spans="1:54" s="1" customFormat="1" x14ac:dyDescent="0.3">
      <c r="A2" s="223">
        <v>2021</v>
      </c>
      <c r="B2" s="223">
        <v>6</v>
      </c>
      <c r="C2" s="223" t="s">
        <v>627</v>
      </c>
      <c r="D2" s="223">
        <v>2021</v>
      </c>
      <c r="E2" s="223">
        <v>5</v>
      </c>
      <c r="F2" s="223" t="s">
        <v>628</v>
      </c>
      <c r="G2" s="224">
        <v>44346</v>
      </c>
      <c r="H2" s="223" t="s">
        <v>629</v>
      </c>
      <c r="I2" s="223" t="s">
        <v>630</v>
      </c>
      <c r="J2" s="223">
        <v>5688</v>
      </c>
      <c r="K2" s="223" t="s">
        <v>631</v>
      </c>
      <c r="L2" s="223" t="s">
        <v>632</v>
      </c>
      <c r="M2" s="223"/>
      <c r="N2" s="223" t="s">
        <v>633</v>
      </c>
      <c r="O2" s="223" t="s">
        <v>633</v>
      </c>
      <c r="P2" s="223"/>
      <c r="Q2" s="223"/>
      <c r="R2" s="223">
        <v>54940</v>
      </c>
      <c r="S2" s="225">
        <v>52783</v>
      </c>
      <c r="T2" s="225"/>
      <c r="U2" s="225"/>
      <c r="V2" s="225"/>
      <c r="W2" s="225"/>
      <c r="X2" s="225"/>
      <c r="Y2" s="225"/>
      <c r="Z2" s="226"/>
      <c r="AA2" s="225"/>
      <c r="AB2" s="225"/>
      <c r="AC2" s="225" t="s">
        <v>634</v>
      </c>
      <c r="AD2" s="225" t="s">
        <v>635</v>
      </c>
      <c r="AE2" s="225" t="s">
        <v>636</v>
      </c>
      <c r="AF2" s="227" t="s">
        <v>637</v>
      </c>
      <c r="AG2" s="224">
        <v>44349</v>
      </c>
      <c r="AH2" s="226">
        <v>2</v>
      </c>
      <c r="AI2" s="226"/>
      <c r="AJ2" s="224">
        <v>44356</v>
      </c>
      <c r="AK2" s="228">
        <v>9</v>
      </c>
      <c r="AL2" s="224">
        <v>44357</v>
      </c>
      <c r="AM2" s="229">
        <f>NETWORKDAYS(AG2,AJ2)</f>
        <v>6</v>
      </c>
      <c r="AN2" s="230">
        <f>NETWORKDAYS(G2,AJ2)</f>
        <v>8</v>
      </c>
      <c r="AO2" s="225" t="s">
        <v>638</v>
      </c>
      <c r="AP2" s="225">
        <f>AO2-AM2</f>
        <v>-1</v>
      </c>
      <c r="AQ2" s="225">
        <f>AK2-AN2</f>
        <v>1</v>
      </c>
      <c r="AR2" s="231" t="s">
        <v>639</v>
      </c>
      <c r="AS2" s="231" t="s">
        <v>640</v>
      </c>
      <c r="AT2" s="225">
        <v>2</v>
      </c>
      <c r="AU2" s="232">
        <v>185.3</v>
      </c>
      <c r="AV2" s="232">
        <v>93</v>
      </c>
      <c r="AW2" s="232">
        <v>50</v>
      </c>
      <c r="AX2" s="233">
        <v>999</v>
      </c>
      <c r="AY2" s="233">
        <v>1599</v>
      </c>
      <c r="AZ2" s="233"/>
      <c r="BA2" s="233"/>
      <c r="BB2" s="233"/>
    </row>
    <row r="4" spans="1:54" x14ac:dyDescent="0.3">
      <c r="L4" t="s">
        <v>641</v>
      </c>
      <c r="AM4" t="s">
        <v>642</v>
      </c>
    </row>
    <row r="5" spans="1:54" x14ac:dyDescent="0.3">
      <c r="AM5" t="s">
        <v>643</v>
      </c>
    </row>
    <row r="6" spans="1:54" x14ac:dyDescent="0.3">
      <c r="AM6" t="s">
        <v>644</v>
      </c>
    </row>
  </sheetData>
  <conditionalFormatting sqref="H1:I1">
    <cfRule type="duplicateValues" dxfId="5" priority="3"/>
  </conditionalFormatting>
  <conditionalFormatting sqref="H1:I1">
    <cfRule type="duplicateValues" dxfId="4" priority="2"/>
  </conditionalFormatting>
  <conditionalFormatting sqref="H1:I1">
    <cfRule type="duplicateValues" dxfId="3"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1:AY2"/>
  <sheetViews>
    <sheetView showGridLines="0" topLeftCell="E1" zoomScale="110" zoomScaleNormal="110" workbookViewId="0">
      <pane ySplit="1" topLeftCell="A2" activePane="bottomLeft" state="frozen"/>
      <selection activeCell="A6" sqref="A6"/>
      <selection pane="bottomLeft" activeCell="A6" sqref="A6"/>
    </sheetView>
  </sheetViews>
  <sheetFormatPr baseColWidth="10" defaultRowHeight="14.4" x14ac:dyDescent="0.3"/>
  <cols>
    <col min="4" max="4" width="15.6640625" customWidth="1"/>
    <col min="5" max="5" width="15" customWidth="1"/>
    <col min="6" max="6" width="15.44140625" customWidth="1"/>
    <col min="7" max="7" width="16.33203125" customWidth="1"/>
    <col min="8" max="8" width="13.44140625" customWidth="1"/>
    <col min="9" max="9" width="14.109375" customWidth="1"/>
    <col min="18" max="19" width="13.44140625" customWidth="1"/>
    <col min="20" max="20" width="18.88671875" bestFit="1" customWidth="1"/>
    <col min="21" max="21" width="13.33203125" customWidth="1"/>
    <col min="22" max="22" width="14.109375" customWidth="1"/>
    <col min="23" max="23" width="13.5546875" customWidth="1"/>
    <col min="29" max="29" width="13.33203125" customWidth="1"/>
    <col min="33" max="33" width="13.109375" customWidth="1"/>
    <col min="35" max="35" width="13" customWidth="1"/>
    <col min="36" max="36" width="13.6640625" customWidth="1"/>
    <col min="37" max="37" width="20.109375" customWidth="1"/>
    <col min="38" max="38" width="19.33203125" customWidth="1"/>
    <col min="39" max="39" width="13.6640625" customWidth="1"/>
    <col min="40" max="40" width="13.44140625" customWidth="1"/>
    <col min="41" max="41" width="16.6640625" customWidth="1"/>
    <col min="42" max="42" width="12" customWidth="1"/>
    <col min="43" max="43" width="24.109375" customWidth="1"/>
    <col min="44" max="44" width="22.44140625" customWidth="1"/>
    <col min="45" max="45" width="16.33203125" customWidth="1"/>
    <col min="46" max="46" width="16.6640625" customWidth="1"/>
    <col min="47" max="47" width="15" customWidth="1"/>
    <col min="50" max="50" width="14.6640625" customWidth="1"/>
    <col min="51" max="51" width="14" customWidth="1"/>
  </cols>
  <sheetData>
    <row r="1" spans="1:51" ht="45.75" customHeight="1" x14ac:dyDescent="0.3">
      <c r="A1" s="119" t="s">
        <v>575</v>
      </c>
      <c r="B1" s="119" t="s">
        <v>576</v>
      </c>
      <c r="C1" s="119" t="s">
        <v>577</v>
      </c>
      <c r="D1" s="119" t="s">
        <v>578</v>
      </c>
      <c r="E1" s="119" t="s">
        <v>579</v>
      </c>
      <c r="F1" s="119" t="s">
        <v>580</v>
      </c>
      <c r="G1" s="218" t="s">
        <v>581</v>
      </c>
      <c r="H1" s="218" t="s">
        <v>645</v>
      </c>
      <c r="I1" s="119" t="s">
        <v>582</v>
      </c>
      <c r="J1" s="119" t="s">
        <v>484</v>
      </c>
      <c r="K1" s="119" t="s">
        <v>485</v>
      </c>
      <c r="L1" s="119" t="s">
        <v>481</v>
      </c>
      <c r="M1" s="219" t="s">
        <v>480</v>
      </c>
      <c r="N1" s="219" t="s">
        <v>482</v>
      </c>
      <c r="O1" s="119" t="s">
        <v>483</v>
      </c>
      <c r="P1" s="219" t="s">
        <v>588</v>
      </c>
      <c r="Q1" s="119" t="s">
        <v>589</v>
      </c>
      <c r="R1" s="119" t="s">
        <v>592</v>
      </c>
      <c r="S1" s="119" t="s">
        <v>593</v>
      </c>
      <c r="T1" s="218" t="s">
        <v>646</v>
      </c>
      <c r="U1" s="218" t="s">
        <v>647</v>
      </c>
      <c r="V1" s="218" t="s">
        <v>648</v>
      </c>
      <c r="W1" s="218" t="s">
        <v>649</v>
      </c>
      <c r="X1" s="218" t="s">
        <v>650</v>
      </c>
      <c r="Y1" s="218" t="s">
        <v>651</v>
      </c>
      <c r="Z1" s="119"/>
      <c r="AA1" s="119"/>
      <c r="AB1" s="119" t="s">
        <v>652</v>
      </c>
      <c r="AC1" s="119" t="s">
        <v>604</v>
      </c>
      <c r="AD1" s="218" t="s">
        <v>653</v>
      </c>
      <c r="AE1" s="218" t="s">
        <v>605</v>
      </c>
      <c r="AF1" s="218" t="s">
        <v>654</v>
      </c>
      <c r="AG1" s="218" t="s">
        <v>655</v>
      </c>
      <c r="AH1" s="218" t="s">
        <v>608</v>
      </c>
      <c r="AI1" s="218" t="s">
        <v>656</v>
      </c>
      <c r="AJ1" s="119" t="s">
        <v>657</v>
      </c>
      <c r="AK1" s="119" t="s">
        <v>658</v>
      </c>
      <c r="AL1" s="234" t="s">
        <v>611</v>
      </c>
      <c r="AM1" s="234" t="s">
        <v>612</v>
      </c>
      <c r="AN1" s="234" t="s">
        <v>659</v>
      </c>
      <c r="AO1" s="234" t="s">
        <v>614</v>
      </c>
      <c r="AP1" s="234" t="s">
        <v>615</v>
      </c>
      <c r="AQ1" s="234" t="s">
        <v>616</v>
      </c>
      <c r="AR1" s="234" t="s">
        <v>617</v>
      </c>
      <c r="AS1" s="222" t="s">
        <v>618</v>
      </c>
      <c r="AT1" s="222" t="s">
        <v>619</v>
      </c>
      <c r="AU1" s="222" t="s">
        <v>620</v>
      </c>
      <c r="AV1" s="222" t="s">
        <v>621</v>
      </c>
      <c r="AW1" s="222" t="s">
        <v>623</v>
      </c>
      <c r="AX1" s="222" t="s">
        <v>624</v>
      </c>
      <c r="AY1" s="222" t="s">
        <v>625</v>
      </c>
    </row>
    <row r="2" spans="1:51" x14ac:dyDescent="0.3">
      <c r="A2" s="125"/>
      <c r="B2" s="125"/>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AW2" s="125"/>
      <c r="AX2" s="125"/>
      <c r="AY2" s="125"/>
    </row>
  </sheetData>
  <conditionalFormatting sqref="I1:J1">
    <cfRule type="duplicateValues" dxfId="2" priority="3"/>
  </conditionalFormatting>
  <conditionalFormatting sqref="I1:J1">
    <cfRule type="duplicateValues" dxfId="1" priority="2"/>
  </conditionalFormatting>
  <conditionalFormatting sqref="I1:J1">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2:Z3"/>
  <sheetViews>
    <sheetView showGridLines="0" workbookViewId="0">
      <pane ySplit="2" topLeftCell="A3" activePane="bottomLeft" state="frozen"/>
      <selection activeCell="A6" sqref="A6"/>
      <selection pane="bottomLeft" activeCell="A6" sqref="A6"/>
    </sheetView>
  </sheetViews>
  <sheetFormatPr baseColWidth="10" defaultRowHeight="14.4" x14ac:dyDescent="0.3"/>
  <cols>
    <col min="1" max="4" width="17.88671875" customWidth="1"/>
    <col min="5" max="5" width="14" customWidth="1"/>
    <col min="6" max="6" width="17.88671875" customWidth="1"/>
    <col min="7" max="7" width="19.109375" customWidth="1"/>
    <col min="8" max="8" width="15" customWidth="1"/>
    <col min="9" max="9" width="14.6640625" customWidth="1"/>
    <col min="10" max="10" width="14.109375" customWidth="1"/>
    <col min="11" max="11" width="17.88671875" customWidth="1"/>
    <col min="12" max="12" width="16.109375" customWidth="1"/>
    <col min="14" max="14" width="12.5546875" customWidth="1"/>
    <col min="15" max="15" width="13.88671875" customWidth="1"/>
    <col min="16" max="20" width="18.33203125" customWidth="1"/>
    <col min="21" max="21" width="14.6640625" customWidth="1"/>
    <col min="22" max="22" width="15.44140625" customWidth="1"/>
    <col min="23" max="23" width="17.109375" customWidth="1"/>
    <col min="24" max="24" width="16.44140625" customWidth="1"/>
  </cols>
  <sheetData>
    <row r="2" spans="1:26" ht="28.8" x14ac:dyDescent="0.3">
      <c r="A2" s="119" t="s">
        <v>582</v>
      </c>
      <c r="B2" s="219" t="s">
        <v>584</v>
      </c>
      <c r="C2" s="119" t="s">
        <v>585</v>
      </c>
      <c r="D2" s="219" t="s">
        <v>586</v>
      </c>
      <c r="E2" s="219" t="s">
        <v>660</v>
      </c>
      <c r="F2" s="119" t="s">
        <v>652</v>
      </c>
      <c r="G2" s="119" t="s">
        <v>661</v>
      </c>
      <c r="H2" s="119" t="s">
        <v>604</v>
      </c>
      <c r="I2" s="218" t="s">
        <v>653</v>
      </c>
      <c r="J2" s="218" t="s">
        <v>601</v>
      </c>
      <c r="K2" s="218" t="s">
        <v>605</v>
      </c>
      <c r="L2" s="218" t="s">
        <v>608</v>
      </c>
      <c r="M2" s="218" t="s">
        <v>662</v>
      </c>
      <c r="N2" s="218" t="s">
        <v>663</v>
      </c>
      <c r="O2" s="218" t="s">
        <v>664</v>
      </c>
      <c r="P2" s="218" t="s">
        <v>665</v>
      </c>
      <c r="Q2" s="218" t="s">
        <v>666</v>
      </c>
      <c r="R2" s="218" t="s">
        <v>667</v>
      </c>
      <c r="S2" s="218" t="s">
        <v>668</v>
      </c>
      <c r="T2" s="218" t="s">
        <v>669</v>
      </c>
      <c r="U2" s="218" t="s">
        <v>670</v>
      </c>
      <c r="V2" s="218" t="s">
        <v>671</v>
      </c>
      <c r="W2" s="218" t="s">
        <v>672</v>
      </c>
      <c r="X2" s="218" t="s">
        <v>673</v>
      </c>
      <c r="Y2" s="218" t="s">
        <v>674</v>
      </c>
      <c r="Z2" s="218" t="s">
        <v>675</v>
      </c>
    </row>
    <row r="3" spans="1:26" x14ac:dyDescent="0.3">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130" zoomScaleNormal="130" workbookViewId="0">
      <pane ySplit="1" topLeftCell="A14" activePane="bottomLeft" state="frozen"/>
      <selection pane="bottomLeft" activeCell="D31" sqref="D31"/>
    </sheetView>
  </sheetViews>
  <sheetFormatPr baseColWidth="10" defaultRowHeight="14.4" x14ac:dyDescent="0.3"/>
  <cols>
    <col min="1" max="1" width="16.6640625" bestFit="1" customWidth="1"/>
    <col min="2" max="2" width="41" bestFit="1" customWidth="1"/>
    <col min="3" max="3" width="16.21875" style="1" bestFit="1" customWidth="1"/>
    <col min="4" max="4" width="65" customWidth="1"/>
    <col min="5" max="5" width="21" bestFit="1" customWidth="1"/>
    <col min="6" max="6" width="12.88671875" bestFit="1" customWidth="1"/>
  </cols>
  <sheetData>
    <row r="1" spans="1:7" x14ac:dyDescent="0.3">
      <c r="A1" s="130" t="s">
        <v>383</v>
      </c>
      <c r="B1" s="130" t="s">
        <v>384</v>
      </c>
      <c r="C1" s="131" t="s">
        <v>116</v>
      </c>
      <c r="D1" s="130" t="s">
        <v>386</v>
      </c>
      <c r="E1" s="130" t="s">
        <v>391</v>
      </c>
      <c r="F1" s="130" t="s">
        <v>97</v>
      </c>
      <c r="G1" s="130" t="s">
        <v>413</v>
      </c>
    </row>
    <row r="2" spans="1:7" x14ac:dyDescent="0.3">
      <c r="A2" t="s">
        <v>285</v>
      </c>
      <c r="B2" t="s">
        <v>402</v>
      </c>
      <c r="C2" s="132" t="s">
        <v>385</v>
      </c>
      <c r="D2" s="135" t="s">
        <v>408</v>
      </c>
      <c r="F2" t="s">
        <v>406</v>
      </c>
      <c r="G2" s="134" t="s">
        <v>412</v>
      </c>
    </row>
    <row r="3" spans="1:7" x14ac:dyDescent="0.3">
      <c r="A3" t="s">
        <v>285</v>
      </c>
      <c r="B3" t="s">
        <v>400</v>
      </c>
      <c r="C3" s="132" t="s">
        <v>385</v>
      </c>
      <c r="D3" s="135" t="s">
        <v>408</v>
      </c>
      <c r="F3" t="s">
        <v>406</v>
      </c>
      <c r="G3" s="134" t="s">
        <v>412</v>
      </c>
    </row>
    <row r="4" spans="1:7" x14ac:dyDescent="0.3">
      <c r="A4" t="s">
        <v>285</v>
      </c>
      <c r="B4" t="s">
        <v>403</v>
      </c>
      <c r="C4" s="132" t="s">
        <v>385</v>
      </c>
      <c r="D4" s="135" t="s">
        <v>408</v>
      </c>
      <c r="F4" t="s">
        <v>406</v>
      </c>
      <c r="G4" s="134" t="s">
        <v>412</v>
      </c>
    </row>
    <row r="5" spans="1:7" x14ac:dyDescent="0.3">
      <c r="A5" t="s">
        <v>285</v>
      </c>
      <c r="B5" t="s">
        <v>401</v>
      </c>
      <c r="C5" s="132" t="s">
        <v>279</v>
      </c>
      <c r="D5" s="135" t="s">
        <v>408</v>
      </c>
      <c r="F5" t="s">
        <v>406</v>
      </c>
      <c r="G5" s="134" t="s">
        <v>412</v>
      </c>
    </row>
    <row r="6" spans="1:7" x14ac:dyDescent="0.3">
      <c r="A6" t="s">
        <v>285</v>
      </c>
      <c r="B6" t="s">
        <v>404</v>
      </c>
      <c r="C6" s="132" t="s">
        <v>405</v>
      </c>
      <c r="D6" s="135" t="s">
        <v>407</v>
      </c>
      <c r="F6" t="s">
        <v>406</v>
      </c>
      <c r="G6" s="134" t="s">
        <v>412</v>
      </c>
    </row>
    <row r="7" spans="1:7" x14ac:dyDescent="0.3">
      <c r="A7" t="s">
        <v>358</v>
      </c>
      <c r="B7" t="s">
        <v>362</v>
      </c>
      <c r="C7" s="132" t="s">
        <v>279</v>
      </c>
      <c r="D7" s="135"/>
      <c r="E7" t="s">
        <v>392</v>
      </c>
      <c r="F7" t="s">
        <v>396</v>
      </c>
      <c r="G7" s="134" t="s">
        <v>412</v>
      </c>
    </row>
    <row r="8" spans="1:7" x14ac:dyDescent="0.3">
      <c r="A8" t="s">
        <v>358</v>
      </c>
      <c r="B8" t="s">
        <v>363</v>
      </c>
      <c r="C8" s="132" t="s">
        <v>279</v>
      </c>
      <c r="D8" s="135"/>
      <c r="E8" t="s">
        <v>392</v>
      </c>
      <c r="F8" t="s">
        <v>396</v>
      </c>
      <c r="G8" s="134" t="s">
        <v>412</v>
      </c>
    </row>
    <row r="9" spans="1:7" x14ac:dyDescent="0.3">
      <c r="A9" t="s">
        <v>358</v>
      </c>
      <c r="B9" t="s">
        <v>364</v>
      </c>
      <c r="C9" s="132" t="s">
        <v>279</v>
      </c>
      <c r="D9" s="135"/>
      <c r="E9" t="s">
        <v>392</v>
      </c>
      <c r="F9" t="s">
        <v>396</v>
      </c>
      <c r="G9" s="134" t="s">
        <v>412</v>
      </c>
    </row>
    <row r="10" spans="1:7" x14ac:dyDescent="0.3">
      <c r="A10" t="s">
        <v>359</v>
      </c>
      <c r="B10" t="s">
        <v>365</v>
      </c>
      <c r="C10" s="132" t="s">
        <v>279</v>
      </c>
      <c r="D10" s="135" t="s">
        <v>387</v>
      </c>
      <c r="E10" t="s">
        <v>392</v>
      </c>
      <c r="F10" t="s">
        <v>284</v>
      </c>
      <c r="G10" s="134" t="s">
        <v>412</v>
      </c>
    </row>
    <row r="11" spans="1:7" x14ac:dyDescent="0.3">
      <c r="A11" t="s">
        <v>359</v>
      </c>
      <c r="B11" t="s">
        <v>366</v>
      </c>
      <c r="C11" s="132" t="s">
        <v>279</v>
      </c>
      <c r="D11" s="135" t="s">
        <v>388</v>
      </c>
      <c r="E11" t="s">
        <v>392</v>
      </c>
      <c r="F11" t="s">
        <v>356</v>
      </c>
      <c r="G11" s="134" t="s">
        <v>412</v>
      </c>
    </row>
    <row r="12" spans="1:7" ht="43.2" x14ac:dyDescent="0.3">
      <c r="A12" t="s">
        <v>359</v>
      </c>
      <c r="B12" t="s">
        <v>367</v>
      </c>
      <c r="C12" s="133" t="s">
        <v>409</v>
      </c>
      <c r="D12" s="58" t="s">
        <v>416</v>
      </c>
      <c r="E12" t="s">
        <v>392</v>
      </c>
      <c r="F12" t="s">
        <v>284</v>
      </c>
      <c r="G12" s="134" t="s">
        <v>412</v>
      </c>
    </row>
    <row r="13" spans="1:7" x14ac:dyDescent="0.3">
      <c r="A13" t="s">
        <v>359</v>
      </c>
      <c r="B13" t="s">
        <v>368</v>
      </c>
      <c r="C13" s="132" t="s">
        <v>279</v>
      </c>
      <c r="D13" s="135" t="s">
        <v>389</v>
      </c>
      <c r="E13" t="s">
        <v>392</v>
      </c>
      <c r="F13" t="s">
        <v>398</v>
      </c>
      <c r="G13" s="134" t="s">
        <v>412</v>
      </c>
    </row>
    <row r="14" spans="1:7" x14ac:dyDescent="0.3">
      <c r="A14" t="s">
        <v>359</v>
      </c>
      <c r="B14" t="s">
        <v>369</v>
      </c>
      <c r="C14" s="132" t="s">
        <v>279</v>
      </c>
      <c r="D14" s="135" t="s">
        <v>389</v>
      </c>
      <c r="E14" t="s">
        <v>392</v>
      </c>
      <c r="F14" t="s">
        <v>399</v>
      </c>
      <c r="G14" s="134" t="s">
        <v>412</v>
      </c>
    </row>
    <row r="15" spans="1:7" x14ac:dyDescent="0.3">
      <c r="A15" t="s">
        <v>359</v>
      </c>
      <c r="B15" t="s">
        <v>370</v>
      </c>
      <c r="C15" s="132" t="s">
        <v>279</v>
      </c>
      <c r="D15" s="135"/>
      <c r="E15" t="s">
        <v>392</v>
      </c>
      <c r="F15" t="s">
        <v>399</v>
      </c>
      <c r="G15" s="134" t="s">
        <v>412</v>
      </c>
    </row>
    <row r="16" spans="1:7" ht="28.8" x14ac:dyDescent="0.3">
      <c r="A16" t="s">
        <v>359</v>
      </c>
      <c r="B16" t="s">
        <v>371</v>
      </c>
      <c r="C16" s="132" t="s">
        <v>279</v>
      </c>
      <c r="D16" s="136" t="s">
        <v>390</v>
      </c>
      <c r="E16" t="s">
        <v>392</v>
      </c>
      <c r="F16" t="s">
        <v>356</v>
      </c>
      <c r="G16" s="134" t="s">
        <v>412</v>
      </c>
    </row>
    <row r="17" spans="1:7" x14ac:dyDescent="0.3">
      <c r="A17" t="s">
        <v>359</v>
      </c>
      <c r="B17" t="s">
        <v>372</v>
      </c>
      <c r="C17" s="132" t="s">
        <v>279</v>
      </c>
      <c r="D17" s="135" t="s">
        <v>389</v>
      </c>
      <c r="E17" t="s">
        <v>392</v>
      </c>
      <c r="F17" t="s">
        <v>397</v>
      </c>
      <c r="G17" s="134" t="s">
        <v>412</v>
      </c>
    </row>
    <row r="18" spans="1:7" ht="72" x14ac:dyDescent="0.3">
      <c r="A18" t="s">
        <v>359</v>
      </c>
      <c r="B18" t="s">
        <v>199</v>
      </c>
      <c r="C18" s="132" t="s">
        <v>279</v>
      </c>
      <c r="D18" s="136" t="s">
        <v>425</v>
      </c>
      <c r="E18" t="s">
        <v>392</v>
      </c>
      <c r="F18" t="s">
        <v>397</v>
      </c>
      <c r="G18" s="134" t="s">
        <v>412</v>
      </c>
    </row>
    <row r="19" spans="1:7" ht="57.6" x14ac:dyDescent="0.3">
      <c r="A19" t="s">
        <v>359</v>
      </c>
      <c r="B19" t="s">
        <v>373</v>
      </c>
      <c r="C19" s="132" t="s">
        <v>279</v>
      </c>
      <c r="D19" s="136" t="s">
        <v>424</v>
      </c>
      <c r="E19" t="s">
        <v>392</v>
      </c>
      <c r="F19" t="s">
        <v>284</v>
      </c>
      <c r="G19" s="134" t="s">
        <v>412</v>
      </c>
    </row>
    <row r="20" spans="1:7" ht="43.2" x14ac:dyDescent="0.3">
      <c r="A20" t="s">
        <v>359</v>
      </c>
      <c r="B20" t="s">
        <v>374</v>
      </c>
      <c r="C20" s="132" t="s">
        <v>279</v>
      </c>
      <c r="D20" s="136" t="s">
        <v>410</v>
      </c>
      <c r="E20" t="s">
        <v>392</v>
      </c>
      <c r="F20" t="s">
        <v>284</v>
      </c>
      <c r="G20" s="134" t="s">
        <v>412</v>
      </c>
    </row>
    <row r="21" spans="1:7" ht="57.6" x14ac:dyDescent="0.3">
      <c r="A21" t="s">
        <v>359</v>
      </c>
      <c r="B21" t="s">
        <v>375</v>
      </c>
      <c r="C21" s="133" t="s">
        <v>409</v>
      </c>
      <c r="D21" s="58" t="s">
        <v>417</v>
      </c>
      <c r="E21" t="s">
        <v>392</v>
      </c>
      <c r="F21" t="s">
        <v>284</v>
      </c>
      <c r="G21" s="134" t="s">
        <v>412</v>
      </c>
    </row>
    <row r="22" spans="1:7" ht="57.6" x14ac:dyDescent="0.3">
      <c r="A22" t="s">
        <v>359</v>
      </c>
      <c r="B22" t="s">
        <v>393</v>
      </c>
      <c r="C22" s="132" t="s">
        <v>279</v>
      </c>
      <c r="D22" s="136" t="s">
        <v>414</v>
      </c>
      <c r="E22" t="s">
        <v>392</v>
      </c>
      <c r="F22" t="s">
        <v>356</v>
      </c>
      <c r="G22" s="134" t="s">
        <v>412</v>
      </c>
    </row>
    <row r="23" spans="1:7" ht="28.8" x14ac:dyDescent="0.3">
      <c r="A23" t="s">
        <v>360</v>
      </c>
      <c r="B23" t="s">
        <v>376</v>
      </c>
      <c r="C23" s="133" t="s">
        <v>409</v>
      </c>
      <c r="D23" s="58" t="s">
        <v>419</v>
      </c>
      <c r="E23" t="s">
        <v>392</v>
      </c>
      <c r="F23" t="s">
        <v>356</v>
      </c>
      <c r="G23" s="134" t="s">
        <v>412</v>
      </c>
    </row>
    <row r="24" spans="1:7" x14ac:dyDescent="0.3">
      <c r="A24" t="s">
        <v>361</v>
      </c>
      <c r="B24" t="s">
        <v>377</v>
      </c>
      <c r="C24" s="132" t="s">
        <v>279</v>
      </c>
      <c r="D24" s="136" t="s">
        <v>394</v>
      </c>
      <c r="E24" t="s">
        <v>392</v>
      </c>
      <c r="F24" t="s">
        <v>284</v>
      </c>
      <c r="G24" s="134" t="s">
        <v>412</v>
      </c>
    </row>
    <row r="25" spans="1:7" x14ac:dyDescent="0.3">
      <c r="A25" t="s">
        <v>361</v>
      </c>
      <c r="B25" t="s">
        <v>378</v>
      </c>
      <c r="C25" s="132" t="s">
        <v>279</v>
      </c>
      <c r="D25" s="136" t="s">
        <v>395</v>
      </c>
      <c r="E25" t="s">
        <v>392</v>
      </c>
      <c r="F25" t="s">
        <v>356</v>
      </c>
      <c r="G25" s="134" t="s">
        <v>412</v>
      </c>
    </row>
    <row r="26" spans="1:7" ht="28.8" x14ac:dyDescent="0.3">
      <c r="A26" t="s">
        <v>361</v>
      </c>
      <c r="B26" t="s">
        <v>379</v>
      </c>
      <c r="C26" s="133" t="s">
        <v>409</v>
      </c>
      <c r="D26" s="58" t="s">
        <v>419</v>
      </c>
      <c r="E26" t="s">
        <v>392</v>
      </c>
      <c r="F26" t="s">
        <v>356</v>
      </c>
      <c r="G26" s="134" t="s">
        <v>412</v>
      </c>
    </row>
    <row r="27" spans="1:7" x14ac:dyDescent="0.3">
      <c r="A27" t="s">
        <v>361</v>
      </c>
      <c r="B27" t="s">
        <v>380</v>
      </c>
      <c r="C27" s="132" t="s">
        <v>279</v>
      </c>
      <c r="D27" s="136" t="s">
        <v>411</v>
      </c>
      <c r="E27" t="s">
        <v>392</v>
      </c>
      <c r="F27" t="s">
        <v>356</v>
      </c>
      <c r="G27" s="134" t="s">
        <v>412</v>
      </c>
    </row>
    <row r="28" spans="1:7" ht="72" x14ac:dyDescent="0.3">
      <c r="A28" t="s">
        <v>361</v>
      </c>
      <c r="B28" t="s">
        <v>142</v>
      </c>
      <c r="C28" s="133" t="s">
        <v>409</v>
      </c>
      <c r="D28" s="58" t="s">
        <v>418</v>
      </c>
      <c r="E28" t="s">
        <v>392</v>
      </c>
      <c r="F28" t="s">
        <v>356</v>
      </c>
      <c r="G28" s="134" t="s">
        <v>412</v>
      </c>
    </row>
    <row r="29" spans="1:7" ht="43.2" x14ac:dyDescent="0.3">
      <c r="A29" t="s">
        <v>361</v>
      </c>
      <c r="B29" t="s">
        <v>428</v>
      </c>
      <c r="C29" s="133" t="s">
        <v>409</v>
      </c>
      <c r="D29" s="137" t="s">
        <v>427</v>
      </c>
      <c r="G29" s="6" t="s">
        <v>409</v>
      </c>
    </row>
    <row r="30" spans="1:7" ht="43.2" x14ac:dyDescent="0.3">
      <c r="A30" t="s">
        <v>361</v>
      </c>
      <c r="B30" s="138" t="s">
        <v>421</v>
      </c>
      <c r="C30" s="132" t="s">
        <v>279</v>
      </c>
      <c r="D30" s="136" t="s">
        <v>426</v>
      </c>
      <c r="G30" s="134" t="s">
        <v>412</v>
      </c>
    </row>
    <row r="31" spans="1:7" ht="28.8" x14ac:dyDescent="0.3">
      <c r="A31" t="s">
        <v>361</v>
      </c>
      <c r="B31" s="138" t="s">
        <v>423</v>
      </c>
      <c r="C31" s="132" t="s">
        <v>279</v>
      </c>
      <c r="D31" s="136" t="s">
        <v>422</v>
      </c>
      <c r="G31" s="134" t="s">
        <v>412</v>
      </c>
    </row>
    <row r="32" spans="1:7" ht="100.8" x14ac:dyDescent="0.3">
      <c r="A32" s="58" t="s">
        <v>415</v>
      </c>
      <c r="B32" t="s">
        <v>381</v>
      </c>
      <c r="C32" s="133" t="s">
        <v>409</v>
      </c>
      <c r="D32" s="58" t="s">
        <v>420</v>
      </c>
      <c r="E32" t="s">
        <v>392</v>
      </c>
      <c r="F32" t="s">
        <v>356</v>
      </c>
      <c r="G32" s="134" t="s">
        <v>412</v>
      </c>
    </row>
    <row r="33" spans="1:7" ht="57.6" x14ac:dyDescent="0.3">
      <c r="A33" s="58" t="s">
        <v>415</v>
      </c>
      <c r="B33" t="s">
        <v>382</v>
      </c>
      <c r="C33" s="133" t="s">
        <v>409</v>
      </c>
      <c r="D33" s="58" t="s">
        <v>429</v>
      </c>
      <c r="E33" t="s">
        <v>392</v>
      </c>
      <c r="F33" t="s">
        <v>398</v>
      </c>
      <c r="G33" s="134" t="s">
        <v>412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5:E13"/>
  <sheetViews>
    <sheetView showGridLines="0" zoomScale="140" zoomScaleNormal="140" workbookViewId="0">
      <selection activeCell="E5" sqref="E5"/>
    </sheetView>
  </sheetViews>
  <sheetFormatPr baseColWidth="10" defaultRowHeight="14.4" x14ac:dyDescent="0.3"/>
  <cols>
    <col min="1" max="1" width="29.33203125" bestFit="1" customWidth="1"/>
    <col min="2" max="2" width="13.6640625" customWidth="1"/>
    <col min="3" max="3" width="14.109375" customWidth="1"/>
    <col min="4" max="4" width="16.5546875" customWidth="1"/>
    <col min="5" max="5" width="14.44140625" bestFit="1" customWidth="1"/>
  </cols>
  <sheetData>
    <row r="5" spans="1:5" ht="28.8" x14ac:dyDescent="0.3">
      <c r="A5" s="35" t="s">
        <v>55</v>
      </c>
      <c r="B5" s="36" t="s">
        <v>56</v>
      </c>
      <c r="C5" s="36" t="s">
        <v>57</v>
      </c>
      <c r="D5" s="36" t="s">
        <v>58</v>
      </c>
      <c r="E5" s="36" t="s">
        <v>59</v>
      </c>
    </row>
    <row r="6" spans="1:5" x14ac:dyDescent="0.3">
      <c r="A6" s="37" t="s">
        <v>60</v>
      </c>
      <c r="B6" s="38">
        <v>0</v>
      </c>
      <c r="C6" s="38">
        <v>23</v>
      </c>
      <c r="D6" s="39">
        <v>2000</v>
      </c>
      <c r="E6" s="40" t="s">
        <v>61</v>
      </c>
    </row>
    <row r="7" spans="1:5" x14ac:dyDescent="0.3">
      <c r="A7" s="41" t="s">
        <v>62</v>
      </c>
      <c r="B7" s="42">
        <v>0</v>
      </c>
      <c r="C7" s="42">
        <v>70</v>
      </c>
      <c r="D7" s="43">
        <v>999999</v>
      </c>
      <c r="E7" s="40" t="s">
        <v>61</v>
      </c>
    </row>
    <row r="8" spans="1:5" x14ac:dyDescent="0.3">
      <c r="A8" s="41" t="s">
        <v>63</v>
      </c>
      <c r="B8" s="42">
        <v>0</v>
      </c>
      <c r="C8" s="42">
        <v>70</v>
      </c>
      <c r="D8" s="43">
        <v>999999</v>
      </c>
      <c r="E8" s="40" t="s">
        <v>61</v>
      </c>
    </row>
    <row r="9" spans="1:5" x14ac:dyDescent="0.3">
      <c r="A9" s="37" t="s">
        <v>64</v>
      </c>
      <c r="B9" s="44">
        <v>70.099999999999994</v>
      </c>
      <c r="C9" s="38">
        <v>1000</v>
      </c>
      <c r="D9" s="39">
        <v>999999</v>
      </c>
      <c r="E9" s="40" t="s">
        <v>61</v>
      </c>
    </row>
    <row r="11" spans="1:5" x14ac:dyDescent="0.3">
      <c r="A11" s="7" t="s">
        <v>65</v>
      </c>
    </row>
    <row r="12" spans="1:5" x14ac:dyDescent="0.3">
      <c r="A12" s="37" t="s">
        <v>66</v>
      </c>
      <c r="B12" s="38">
        <v>0</v>
      </c>
      <c r="C12" s="38">
        <v>23</v>
      </c>
      <c r="D12" s="39">
        <v>2000</v>
      </c>
      <c r="E12" s="40" t="s">
        <v>61</v>
      </c>
    </row>
    <row r="13" spans="1:5" x14ac:dyDescent="0.3">
      <c r="A13" s="37" t="s">
        <v>67</v>
      </c>
      <c r="B13" s="44">
        <v>70.099999999999994</v>
      </c>
      <c r="C13" s="38">
        <v>1000</v>
      </c>
      <c r="D13" s="39">
        <v>999999</v>
      </c>
      <c r="E13" s="40" t="s">
        <v>61</v>
      </c>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5"/>
  <sheetViews>
    <sheetView showGridLines="0" zoomScale="140" zoomScaleNormal="140" workbookViewId="0">
      <selection activeCell="D3" sqref="D3:D5"/>
    </sheetView>
  </sheetViews>
  <sheetFormatPr baseColWidth="10" defaultRowHeight="14.4" x14ac:dyDescent="0.3"/>
  <cols>
    <col min="1" max="1" width="29.33203125" bestFit="1" customWidth="1"/>
    <col min="2" max="2" width="13.6640625" customWidth="1"/>
    <col min="3" max="3" width="14.109375" customWidth="1"/>
    <col min="4" max="4" width="16.5546875" customWidth="1"/>
    <col min="5" max="5" width="14.44140625" bestFit="1" customWidth="1"/>
  </cols>
  <sheetData>
    <row r="1" spans="1:7" x14ac:dyDescent="0.3">
      <c r="A1" s="55" t="s">
        <v>95</v>
      </c>
    </row>
    <row r="3" spans="1:7" ht="28.8" x14ac:dyDescent="0.3">
      <c r="A3" s="35" t="s">
        <v>85</v>
      </c>
      <c r="B3" s="36" t="s">
        <v>89</v>
      </c>
      <c r="C3" s="36" t="s">
        <v>88</v>
      </c>
      <c r="D3" s="36" t="s">
        <v>92</v>
      </c>
      <c r="E3" s="36" t="s">
        <v>93</v>
      </c>
      <c r="F3" s="36" t="s">
        <v>94</v>
      </c>
      <c r="G3" s="36"/>
    </row>
    <row r="4" spans="1:7" x14ac:dyDescent="0.3">
      <c r="A4" s="37" t="s">
        <v>86</v>
      </c>
      <c r="B4" s="38" t="s">
        <v>90</v>
      </c>
      <c r="C4" s="38"/>
      <c r="D4" s="39"/>
      <c r="E4" s="38"/>
      <c r="F4" s="38"/>
      <c r="G4" s="38"/>
    </row>
    <row r="5" spans="1:7" x14ac:dyDescent="0.3">
      <c r="A5" s="41" t="s">
        <v>87</v>
      </c>
      <c r="B5" s="42" t="s">
        <v>91</v>
      </c>
      <c r="C5" s="42"/>
      <c r="D5" s="43"/>
      <c r="E5" s="38"/>
      <c r="F5" s="38"/>
      <c r="G5" s="38"/>
    </row>
  </sheetData>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5"/>
  <sheetViews>
    <sheetView showGridLines="0" zoomScale="90" zoomScaleNormal="90" workbookViewId="0">
      <selection activeCell="A9" sqref="A9"/>
    </sheetView>
  </sheetViews>
  <sheetFormatPr baseColWidth="10" defaultColWidth="21.44140625" defaultRowHeight="14.4" x14ac:dyDescent="0.3"/>
  <cols>
    <col min="4" max="4" width="15.6640625" customWidth="1"/>
    <col min="5" max="5" width="21.109375" customWidth="1"/>
    <col min="6" max="6" width="19.5546875" customWidth="1"/>
  </cols>
  <sheetData>
    <row r="1" spans="1:7" ht="18" x14ac:dyDescent="0.35">
      <c r="A1" s="45" t="s">
        <v>69</v>
      </c>
      <c r="D1" s="7"/>
      <c r="E1" s="7"/>
      <c r="F1" s="7"/>
    </row>
    <row r="2" spans="1:7" ht="18" x14ac:dyDescent="0.35">
      <c r="A2" s="46" t="s">
        <v>70</v>
      </c>
      <c r="D2" s="7"/>
      <c r="E2" s="7"/>
      <c r="F2" s="7"/>
    </row>
    <row r="3" spans="1:7" ht="18" x14ac:dyDescent="0.35">
      <c r="A3" s="46" t="s">
        <v>71</v>
      </c>
    </row>
    <row r="4" spans="1:7" ht="18" x14ac:dyDescent="0.35">
      <c r="A4" s="46" t="s">
        <v>72</v>
      </c>
    </row>
    <row r="5" spans="1:7" ht="18" x14ac:dyDescent="0.35">
      <c r="A5" s="46" t="s">
        <v>73</v>
      </c>
    </row>
    <row r="6" spans="1:7" ht="18" x14ac:dyDescent="0.35">
      <c r="A6" s="46" t="s">
        <v>74</v>
      </c>
    </row>
    <row r="7" spans="1:7" ht="18" x14ac:dyDescent="0.35">
      <c r="A7" s="46"/>
    </row>
    <row r="8" spans="1:7" x14ac:dyDescent="0.3">
      <c r="C8" s="47" t="s">
        <v>75</v>
      </c>
      <c r="D8" t="s">
        <v>76</v>
      </c>
    </row>
    <row r="9" spans="1:7" ht="72" x14ac:dyDescent="0.3">
      <c r="A9" s="48" t="s">
        <v>77</v>
      </c>
      <c r="B9" s="48" t="s">
        <v>78</v>
      </c>
      <c r="C9" s="48" t="s">
        <v>79</v>
      </c>
      <c r="D9" s="48" t="s">
        <v>80</v>
      </c>
      <c r="E9" s="48" t="s">
        <v>81</v>
      </c>
      <c r="F9" s="49" t="s">
        <v>82</v>
      </c>
    </row>
    <row r="10" spans="1:7" x14ac:dyDescent="0.3">
      <c r="A10" s="50">
        <v>11111</v>
      </c>
      <c r="B10" t="s">
        <v>83</v>
      </c>
      <c r="C10" s="51"/>
      <c r="D10" s="51"/>
      <c r="E10" s="52">
        <v>3.0000000000000001E-3</v>
      </c>
      <c r="F10" s="53">
        <v>0.2</v>
      </c>
      <c r="G10" s="54"/>
    </row>
    <row r="11" spans="1:7" x14ac:dyDescent="0.3">
      <c r="A11" s="50">
        <f>A10+1</f>
        <v>11112</v>
      </c>
      <c r="B11" t="s">
        <v>83</v>
      </c>
      <c r="C11" s="51"/>
      <c r="D11" s="51"/>
      <c r="E11" s="52">
        <v>3.0000000000000001E-3</v>
      </c>
      <c r="F11" s="53">
        <v>0.2</v>
      </c>
      <c r="G11" s="54"/>
    </row>
    <row r="12" spans="1:7" x14ac:dyDescent="0.3">
      <c r="A12" s="50">
        <f t="shared" ref="A12:A25" si="0">A11+1</f>
        <v>11113</v>
      </c>
      <c r="B12" t="s">
        <v>83</v>
      </c>
      <c r="C12" s="51"/>
      <c r="D12" s="51"/>
      <c r="E12" s="52">
        <v>3.0000000000000001E-3</v>
      </c>
      <c r="F12" s="53">
        <v>0.2</v>
      </c>
      <c r="G12" s="54"/>
    </row>
    <row r="13" spans="1:7" x14ac:dyDescent="0.3">
      <c r="A13" s="50">
        <f t="shared" si="0"/>
        <v>11114</v>
      </c>
      <c r="B13" t="s">
        <v>83</v>
      </c>
      <c r="C13" s="51"/>
      <c r="D13" s="51"/>
      <c r="E13" s="52">
        <v>3.0000000000000001E-3</v>
      </c>
      <c r="F13" s="53">
        <v>0.2</v>
      </c>
      <c r="G13" s="54"/>
    </row>
    <row r="14" spans="1:7" x14ac:dyDescent="0.3">
      <c r="A14" s="50">
        <f t="shared" si="0"/>
        <v>11115</v>
      </c>
      <c r="B14" t="s">
        <v>83</v>
      </c>
      <c r="C14" s="51"/>
      <c r="D14" s="51"/>
      <c r="E14" s="52">
        <v>3.0000000000000001E-3</v>
      </c>
      <c r="F14" s="53">
        <v>0.2</v>
      </c>
      <c r="G14" s="54"/>
    </row>
    <row r="15" spans="1:7" x14ac:dyDescent="0.3">
      <c r="A15" s="50">
        <f t="shared" si="0"/>
        <v>11116</v>
      </c>
      <c r="B15" t="s">
        <v>83</v>
      </c>
      <c r="C15" s="51"/>
      <c r="D15" s="51"/>
      <c r="E15" s="52">
        <v>3.0000000000000001E-3</v>
      </c>
      <c r="F15" s="53">
        <v>0.2</v>
      </c>
      <c r="G15" s="54"/>
    </row>
    <row r="16" spans="1:7" x14ac:dyDescent="0.3">
      <c r="A16" s="50">
        <f t="shared" si="0"/>
        <v>11117</v>
      </c>
      <c r="B16" t="s">
        <v>83</v>
      </c>
      <c r="C16" s="51"/>
      <c r="D16" s="51"/>
      <c r="E16" s="52">
        <v>3.0000000000000001E-3</v>
      </c>
      <c r="F16" s="53">
        <v>0.2</v>
      </c>
      <c r="G16" s="54"/>
    </row>
    <row r="17" spans="1:7" x14ac:dyDescent="0.3">
      <c r="A17" s="50">
        <f t="shared" si="0"/>
        <v>11118</v>
      </c>
      <c r="B17" t="s">
        <v>83</v>
      </c>
      <c r="C17" s="51">
        <v>2000</v>
      </c>
      <c r="D17" s="51" t="s">
        <v>76</v>
      </c>
      <c r="E17" s="52">
        <v>3.0000000000000001E-3</v>
      </c>
      <c r="F17" s="53">
        <v>0.1</v>
      </c>
      <c r="G17" s="54"/>
    </row>
    <row r="18" spans="1:7" x14ac:dyDescent="0.3">
      <c r="A18" s="50">
        <f t="shared" si="0"/>
        <v>11119</v>
      </c>
      <c r="B18" t="s">
        <v>83</v>
      </c>
      <c r="C18" s="51">
        <v>2000</v>
      </c>
      <c r="D18" s="51" t="s">
        <v>76</v>
      </c>
      <c r="E18" s="52">
        <v>3.0000000000000001E-3</v>
      </c>
      <c r="F18" s="53">
        <v>0.1</v>
      </c>
      <c r="G18" s="54"/>
    </row>
    <row r="19" spans="1:7" x14ac:dyDescent="0.3">
      <c r="A19" s="50">
        <f t="shared" si="0"/>
        <v>11120</v>
      </c>
      <c r="B19" t="s">
        <v>83</v>
      </c>
      <c r="C19" s="51">
        <v>2000</v>
      </c>
      <c r="D19" s="51" t="s">
        <v>76</v>
      </c>
      <c r="E19" s="52">
        <v>3.0000000000000001E-3</v>
      </c>
      <c r="F19" s="53">
        <v>0.1</v>
      </c>
      <c r="G19" s="54"/>
    </row>
    <row r="20" spans="1:7" x14ac:dyDescent="0.3">
      <c r="A20" s="50">
        <f t="shared" si="0"/>
        <v>11121</v>
      </c>
      <c r="B20" t="s">
        <v>83</v>
      </c>
      <c r="C20" s="51">
        <v>2000</v>
      </c>
      <c r="D20" s="51" t="s">
        <v>76</v>
      </c>
      <c r="E20" s="52">
        <v>5.0000000000000001E-3</v>
      </c>
      <c r="F20" s="53">
        <v>0.1</v>
      </c>
      <c r="G20" s="54"/>
    </row>
    <row r="21" spans="1:7" x14ac:dyDescent="0.3">
      <c r="A21" s="50">
        <f t="shared" si="0"/>
        <v>11122</v>
      </c>
      <c r="B21" t="s">
        <v>83</v>
      </c>
      <c r="C21" s="51">
        <v>2000</v>
      </c>
      <c r="D21" s="51" t="s">
        <v>76</v>
      </c>
      <c r="E21" s="52">
        <v>5.0000000000000001E-3</v>
      </c>
      <c r="F21" s="53">
        <v>0.1</v>
      </c>
      <c r="G21" s="54"/>
    </row>
    <row r="22" spans="1:7" x14ac:dyDescent="0.3">
      <c r="A22" s="50">
        <f t="shared" si="0"/>
        <v>11123</v>
      </c>
      <c r="B22" t="s">
        <v>83</v>
      </c>
      <c r="C22" s="51">
        <v>2000</v>
      </c>
      <c r="D22" s="51" t="s">
        <v>76</v>
      </c>
      <c r="E22" s="52">
        <v>5.0000000000000001E-3</v>
      </c>
      <c r="F22" s="53">
        <v>0.05</v>
      </c>
      <c r="G22" s="54"/>
    </row>
    <row r="23" spans="1:7" x14ac:dyDescent="0.3">
      <c r="A23" s="50">
        <f t="shared" si="0"/>
        <v>11124</v>
      </c>
      <c r="B23" t="s">
        <v>83</v>
      </c>
      <c r="C23" s="51">
        <v>2000</v>
      </c>
      <c r="D23" s="51" t="s">
        <v>76</v>
      </c>
      <c r="E23" s="52">
        <v>5.0000000000000001E-3</v>
      </c>
      <c r="F23" s="53">
        <v>0.05</v>
      </c>
      <c r="G23" s="54"/>
    </row>
    <row r="24" spans="1:7" x14ac:dyDescent="0.3">
      <c r="A24" s="50">
        <f t="shared" si="0"/>
        <v>11125</v>
      </c>
      <c r="B24" t="s">
        <v>83</v>
      </c>
      <c r="C24" s="51">
        <v>2000</v>
      </c>
      <c r="D24" s="51" t="s">
        <v>76</v>
      </c>
      <c r="E24" s="52">
        <v>5.0000000000000001E-3</v>
      </c>
      <c r="F24" s="53">
        <v>0.05</v>
      </c>
      <c r="G24" s="54"/>
    </row>
    <row r="25" spans="1:7" x14ac:dyDescent="0.3">
      <c r="A25" s="50">
        <f t="shared" si="0"/>
        <v>11126</v>
      </c>
      <c r="B25" t="s">
        <v>83</v>
      </c>
      <c r="C25" s="51">
        <v>3000</v>
      </c>
      <c r="D25" s="51" t="s">
        <v>76</v>
      </c>
      <c r="E25" s="52">
        <v>5.0000000000000001E-3</v>
      </c>
      <c r="F25" s="53">
        <v>0.05</v>
      </c>
      <c r="G25" s="54"/>
    </row>
  </sheetData>
  <pageMargins left="0.7" right="0.7" top="0.75" bottom="0.75" header="0.3" footer="0.3"/>
  <pageSetup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FF"/>
  </sheetPr>
  <dimension ref="A2:AN70"/>
  <sheetViews>
    <sheetView showGridLines="0" topLeftCell="AB1" zoomScale="145" zoomScaleNormal="145" workbookViewId="0">
      <selection activeCell="AG6" sqref="AG6"/>
    </sheetView>
  </sheetViews>
  <sheetFormatPr baseColWidth="10" defaultRowHeight="14.4" x14ac:dyDescent="0.3"/>
  <cols>
    <col min="2" max="2" width="32.44140625" customWidth="1"/>
    <col min="3" max="3" width="15.88671875" bestFit="1" customWidth="1"/>
    <col min="4" max="8" width="14.33203125" bestFit="1" customWidth="1"/>
    <col min="9" max="9" width="13.88671875" bestFit="1" customWidth="1"/>
    <col min="10" max="10" width="14.33203125" bestFit="1" customWidth="1"/>
    <col min="11" max="11" width="13.88671875" bestFit="1" customWidth="1"/>
    <col min="12" max="12" width="14.33203125" bestFit="1" customWidth="1"/>
    <col min="13" max="13" width="18.33203125" customWidth="1"/>
    <col min="14" max="14" width="15.88671875" customWidth="1"/>
    <col min="15" max="15" width="14.33203125" bestFit="1" customWidth="1"/>
    <col min="16" max="16" width="13.88671875" bestFit="1" customWidth="1"/>
    <col min="17" max="17" width="15.6640625" bestFit="1" customWidth="1"/>
    <col min="18" max="18" width="14.33203125" bestFit="1" customWidth="1"/>
    <col min="19" max="19" width="13.5546875" bestFit="1" customWidth="1"/>
    <col min="20" max="21" width="15.88671875" bestFit="1" customWidth="1"/>
    <col min="22" max="22" width="16.33203125" bestFit="1" customWidth="1"/>
    <col min="23" max="25" width="14.33203125" bestFit="1" customWidth="1"/>
    <col min="26" max="29" width="23.88671875" customWidth="1"/>
    <col min="30" max="30" width="24.6640625" customWidth="1"/>
    <col min="31" max="31" width="24.109375" customWidth="1"/>
    <col min="32" max="32" width="18.6640625" customWidth="1"/>
    <col min="33" max="33" width="20.44140625" customWidth="1"/>
    <col min="34" max="37" width="18.6640625" customWidth="1"/>
    <col min="38" max="38" width="16.5546875" customWidth="1"/>
    <col min="39" max="39" width="17.5546875" customWidth="1"/>
    <col min="40" max="40" width="20.33203125" customWidth="1"/>
  </cols>
  <sheetData>
    <row r="2" spans="1:40" ht="18" x14ac:dyDescent="0.35">
      <c r="B2" s="86" t="s">
        <v>173</v>
      </c>
    </row>
    <row r="4" spans="1:40" ht="31.2" x14ac:dyDescent="0.3">
      <c r="B4" s="236" t="s">
        <v>174</v>
      </c>
      <c r="C4" s="236"/>
      <c r="D4" s="236"/>
      <c r="E4" s="236"/>
      <c r="F4" s="236"/>
      <c r="G4" s="236"/>
      <c r="H4" s="236"/>
      <c r="I4" s="236"/>
      <c r="J4" s="236"/>
      <c r="K4" s="236"/>
      <c r="L4" s="236"/>
      <c r="M4" s="236"/>
      <c r="N4" s="236"/>
      <c r="O4" s="236"/>
      <c r="P4" s="236"/>
      <c r="Q4" s="236"/>
      <c r="R4" s="236"/>
      <c r="S4" s="236"/>
      <c r="T4" s="236"/>
      <c r="U4" s="236"/>
      <c r="V4" s="236"/>
      <c r="W4" s="236"/>
      <c r="X4" s="236"/>
      <c r="Y4" s="236"/>
      <c r="Z4" s="237" t="s">
        <v>175</v>
      </c>
      <c r="AA4" s="238"/>
      <c r="AB4" s="238"/>
      <c r="AC4" s="239"/>
      <c r="AD4" s="237" t="s">
        <v>176</v>
      </c>
      <c r="AE4" s="239"/>
    </row>
    <row r="5" spans="1:40" x14ac:dyDescent="0.3">
      <c r="B5" t="s">
        <v>177</v>
      </c>
      <c r="C5" t="s">
        <v>177</v>
      </c>
      <c r="D5" t="s">
        <v>177</v>
      </c>
      <c r="E5" t="s">
        <v>177</v>
      </c>
      <c r="F5" t="s">
        <v>177</v>
      </c>
      <c r="G5" t="s">
        <v>177</v>
      </c>
      <c r="H5" t="s">
        <v>177</v>
      </c>
      <c r="I5" t="s">
        <v>177</v>
      </c>
      <c r="J5" t="s">
        <v>177</v>
      </c>
      <c r="K5" t="s">
        <v>177</v>
      </c>
      <c r="L5" s="50" t="s">
        <v>177</v>
      </c>
      <c r="M5" s="50" t="s">
        <v>177</v>
      </c>
      <c r="N5" s="50" t="s">
        <v>177</v>
      </c>
      <c r="O5" t="s">
        <v>177</v>
      </c>
      <c r="P5" t="s">
        <v>177</v>
      </c>
      <c r="Q5" t="s">
        <v>177</v>
      </c>
      <c r="R5" t="s">
        <v>177</v>
      </c>
      <c r="S5" t="s">
        <v>177</v>
      </c>
      <c r="T5" t="s">
        <v>177</v>
      </c>
      <c r="U5" t="s">
        <v>177</v>
      </c>
      <c r="V5" t="s">
        <v>177</v>
      </c>
      <c r="W5" t="s">
        <v>177</v>
      </c>
      <c r="X5" t="s">
        <v>177</v>
      </c>
      <c r="Y5" t="s">
        <v>177</v>
      </c>
      <c r="Z5" t="s">
        <v>177</v>
      </c>
      <c r="AA5" t="s">
        <v>177</v>
      </c>
      <c r="AB5" t="s">
        <v>177</v>
      </c>
      <c r="AC5" t="s">
        <v>177</v>
      </c>
      <c r="AD5" t="s">
        <v>177</v>
      </c>
      <c r="AE5" t="s">
        <v>177</v>
      </c>
      <c r="AF5" t="s">
        <v>177</v>
      </c>
      <c r="AG5" s="240" t="s">
        <v>178</v>
      </c>
      <c r="AH5" s="240"/>
      <c r="AI5" s="1" t="s">
        <v>179</v>
      </c>
      <c r="AJ5" s="1" t="s">
        <v>179</v>
      </c>
      <c r="AK5" s="1" t="s">
        <v>179</v>
      </c>
      <c r="AL5" s="1" t="s">
        <v>179</v>
      </c>
      <c r="AM5" s="1" t="s">
        <v>179</v>
      </c>
      <c r="AN5" s="1" t="s">
        <v>179</v>
      </c>
    </row>
    <row r="6" spans="1:40" ht="57.6" x14ac:dyDescent="0.3">
      <c r="B6" s="87" t="s">
        <v>89</v>
      </c>
      <c r="C6" s="88" t="s">
        <v>88</v>
      </c>
      <c r="D6" s="88" t="s">
        <v>180</v>
      </c>
      <c r="E6" s="89" t="s">
        <v>181</v>
      </c>
      <c r="F6" s="89" t="s">
        <v>182</v>
      </c>
      <c r="G6" s="89" t="s">
        <v>183</v>
      </c>
      <c r="H6" s="89" t="s">
        <v>184</v>
      </c>
      <c r="I6" s="89" t="s">
        <v>185</v>
      </c>
      <c r="J6" s="89" t="s">
        <v>186</v>
      </c>
      <c r="K6" s="89" t="s">
        <v>187</v>
      </c>
      <c r="L6" s="89" t="s">
        <v>188</v>
      </c>
      <c r="M6" s="89" t="s">
        <v>189</v>
      </c>
      <c r="N6" s="89" t="s">
        <v>190</v>
      </c>
      <c r="O6" s="88" t="s">
        <v>191</v>
      </c>
      <c r="P6" s="88" t="s">
        <v>192</v>
      </c>
      <c r="Q6" s="89" t="s">
        <v>77</v>
      </c>
      <c r="R6" s="89" t="s">
        <v>78</v>
      </c>
      <c r="S6" s="89" t="s">
        <v>193</v>
      </c>
      <c r="T6" s="89" t="s">
        <v>194</v>
      </c>
      <c r="U6" s="89" t="s">
        <v>195</v>
      </c>
      <c r="V6" s="89" t="s">
        <v>196</v>
      </c>
      <c r="W6" s="89" t="s">
        <v>197</v>
      </c>
      <c r="X6" s="89" t="s">
        <v>198</v>
      </c>
      <c r="Y6" s="89" t="s">
        <v>94</v>
      </c>
      <c r="Z6" s="89" t="s">
        <v>199</v>
      </c>
      <c r="AA6" s="89" t="s">
        <v>200</v>
      </c>
      <c r="AB6" s="89" t="s">
        <v>201</v>
      </c>
      <c r="AC6" s="87" t="s">
        <v>202</v>
      </c>
      <c r="AD6" s="87" t="s">
        <v>203</v>
      </c>
      <c r="AE6" s="87" t="s">
        <v>204</v>
      </c>
      <c r="AF6" s="87" t="s">
        <v>205</v>
      </c>
      <c r="AG6" s="90" t="s">
        <v>206</v>
      </c>
      <c r="AH6" s="90" t="s">
        <v>207</v>
      </c>
      <c r="AI6" s="91" t="s">
        <v>208</v>
      </c>
      <c r="AJ6" s="91" t="s">
        <v>209</v>
      </c>
      <c r="AK6" s="91" t="s">
        <v>210</v>
      </c>
      <c r="AL6" s="91" t="s">
        <v>211</v>
      </c>
      <c r="AM6" s="91" t="s">
        <v>212</v>
      </c>
      <c r="AN6" s="91" t="s">
        <v>213</v>
      </c>
    </row>
    <row r="7" spans="1:40" x14ac:dyDescent="0.3">
      <c r="B7" t="s">
        <v>214</v>
      </c>
      <c r="C7" t="s">
        <v>215</v>
      </c>
      <c r="D7" t="s">
        <v>216</v>
      </c>
      <c r="E7" s="37">
        <v>678170</v>
      </c>
      <c r="F7" s="37"/>
      <c r="G7" s="37"/>
      <c r="H7" s="37"/>
      <c r="I7" s="37"/>
      <c r="J7" s="37"/>
      <c r="K7" s="37"/>
      <c r="L7" s="37"/>
      <c r="M7" s="37"/>
      <c r="N7" s="37"/>
      <c r="O7" s="37" t="s">
        <v>217</v>
      </c>
      <c r="P7" s="37" t="s">
        <v>218</v>
      </c>
      <c r="Q7" s="37"/>
      <c r="R7" s="37"/>
      <c r="S7" s="37"/>
      <c r="T7" s="37"/>
      <c r="U7" s="37"/>
      <c r="V7" s="37"/>
      <c r="W7" s="92"/>
      <c r="X7" s="37">
        <v>1</v>
      </c>
      <c r="Y7" s="37">
        <v>50</v>
      </c>
      <c r="Z7" s="37"/>
      <c r="AA7" s="93"/>
      <c r="AB7" s="93" t="s">
        <v>219</v>
      </c>
      <c r="AC7" s="94">
        <f ca="1">TODAY()</f>
        <v>44378</v>
      </c>
      <c r="AD7" s="95">
        <v>0.75</v>
      </c>
      <c r="AE7" s="94">
        <f ca="1">AC7+1</f>
        <v>44379</v>
      </c>
      <c r="AF7" s="95">
        <v>0.99930555555555556</v>
      </c>
      <c r="AG7" s="96"/>
      <c r="AH7" s="97"/>
      <c r="AI7" s="93"/>
      <c r="AJ7" s="93"/>
      <c r="AK7" s="93"/>
      <c r="AL7" s="93"/>
      <c r="AM7" s="93"/>
      <c r="AN7" s="93"/>
    </row>
    <row r="8" spans="1:40" x14ac:dyDescent="0.3">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row>
    <row r="9" spans="1:40" x14ac:dyDescent="0.3">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row>
    <row r="10" spans="1:40" x14ac:dyDescent="0.3">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row>
    <row r="11" spans="1:40" x14ac:dyDescent="0.3">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row>
    <row r="13" spans="1:40" ht="21" x14ac:dyDescent="0.3">
      <c r="A13" s="98" t="s">
        <v>220</v>
      </c>
    </row>
    <row r="14" spans="1:40" x14ac:dyDescent="0.3">
      <c r="A14" s="99"/>
      <c r="B14" t="s">
        <v>221</v>
      </c>
    </row>
    <row r="15" spans="1:40" x14ac:dyDescent="0.3">
      <c r="A15" s="100"/>
      <c r="B15" t="s">
        <v>222</v>
      </c>
    </row>
    <row r="16" spans="1:40" x14ac:dyDescent="0.3">
      <c r="A16" s="101"/>
      <c r="B16" t="s">
        <v>223</v>
      </c>
    </row>
    <row r="18" spans="2:6" x14ac:dyDescent="0.3">
      <c r="B18" s="102" t="s">
        <v>224</v>
      </c>
    </row>
    <row r="19" spans="2:6" x14ac:dyDescent="0.3">
      <c r="B19" t="s">
        <v>225</v>
      </c>
    </row>
    <row r="20" spans="2:6" x14ac:dyDescent="0.3">
      <c r="B20" t="s">
        <v>226</v>
      </c>
    </row>
    <row r="21" spans="2:6" x14ac:dyDescent="0.3">
      <c r="B21" t="s">
        <v>227</v>
      </c>
    </row>
    <row r="22" spans="2:6" x14ac:dyDescent="0.3">
      <c r="B22" t="s">
        <v>228</v>
      </c>
    </row>
    <row r="23" spans="2:6" x14ac:dyDescent="0.3">
      <c r="B23" s="50" t="s">
        <v>229</v>
      </c>
    </row>
    <row r="29" spans="2:6" x14ac:dyDescent="0.3">
      <c r="B29" s="87" t="s">
        <v>331</v>
      </c>
      <c r="C29" t="s">
        <v>332</v>
      </c>
      <c r="D29" t="s">
        <v>334</v>
      </c>
      <c r="E29" t="s">
        <v>333</v>
      </c>
      <c r="F29" t="str">
        <f>CONCATENATE("[",C29,"] ",D29," ",E29,",")</f>
        <v>[cnscPromo] [Bigint] IDENTITY(1,1) NOT NULL,</v>
      </c>
    </row>
    <row r="30" spans="2:6" x14ac:dyDescent="0.3">
      <c r="B30" s="87" t="s">
        <v>89</v>
      </c>
      <c r="C30" t="s">
        <v>287</v>
      </c>
      <c r="D30" t="s">
        <v>335</v>
      </c>
      <c r="E30" t="s">
        <v>329</v>
      </c>
      <c r="F30" t="str">
        <f t="shared" ref="F30:F70" si="0">CONCATENATE("[",C30,"] ",D30," ",E30,",")</f>
        <v>[IdTipoCatalogo] [int] NOT NULL,</v>
      </c>
    </row>
    <row r="31" spans="2:6" x14ac:dyDescent="0.3">
      <c r="B31" s="88" t="s">
        <v>88</v>
      </c>
      <c r="C31" t="s">
        <v>288</v>
      </c>
      <c r="D31" t="s">
        <v>335</v>
      </c>
      <c r="E31" t="s">
        <v>330</v>
      </c>
      <c r="F31" t="str">
        <f t="shared" si="0"/>
        <v>[IdOwner] [int] NULL,</v>
      </c>
    </row>
    <row r="32" spans="2:6" x14ac:dyDescent="0.3">
      <c r="B32" s="88" t="s">
        <v>180</v>
      </c>
      <c r="C32" t="s">
        <v>289</v>
      </c>
      <c r="D32" t="s">
        <v>335</v>
      </c>
      <c r="E32" t="s">
        <v>330</v>
      </c>
      <c r="F32" t="str">
        <f t="shared" si="0"/>
        <v>[IdFormatoTienda] [int] NULL,</v>
      </c>
    </row>
    <row r="33" spans="2:6" x14ac:dyDescent="0.3">
      <c r="B33" s="89" t="s">
        <v>181</v>
      </c>
      <c r="C33" t="s">
        <v>290</v>
      </c>
      <c r="D33" t="s">
        <v>336</v>
      </c>
      <c r="E33" t="s">
        <v>330</v>
      </c>
      <c r="F33" t="str">
        <f t="shared" si="0"/>
        <v>[PostalCodeOrig] [varchar](50) NULL,</v>
      </c>
    </row>
    <row r="34" spans="2:6" x14ac:dyDescent="0.3">
      <c r="B34" s="89" t="s">
        <v>182</v>
      </c>
      <c r="C34" t="s">
        <v>291</v>
      </c>
      <c r="D34" t="s">
        <v>336</v>
      </c>
      <c r="E34" t="s">
        <v>330</v>
      </c>
      <c r="F34" t="str">
        <f t="shared" si="0"/>
        <v>[PostalCodeDestino] [varchar](50) NULL,</v>
      </c>
    </row>
    <row r="35" spans="2:6" x14ac:dyDescent="0.3">
      <c r="B35" s="89" t="s">
        <v>183</v>
      </c>
      <c r="C35" t="s">
        <v>292</v>
      </c>
      <c r="D35" t="s">
        <v>336</v>
      </c>
      <c r="E35" t="s">
        <v>330</v>
      </c>
      <c r="F35" t="str">
        <f t="shared" si="0"/>
        <v>[CiudadOrig] [varchar](50) NULL,</v>
      </c>
    </row>
    <row r="36" spans="2:6" x14ac:dyDescent="0.3">
      <c r="B36" s="89" t="s">
        <v>184</v>
      </c>
      <c r="C36" t="s">
        <v>293</v>
      </c>
      <c r="D36" t="s">
        <v>336</v>
      </c>
      <c r="E36" t="s">
        <v>330</v>
      </c>
      <c r="F36" t="str">
        <f t="shared" si="0"/>
        <v>[CiudadDest] [varchar](50) NULL,</v>
      </c>
    </row>
    <row r="37" spans="2:6" x14ac:dyDescent="0.3">
      <c r="B37" s="89" t="s">
        <v>185</v>
      </c>
      <c r="C37" t="s">
        <v>294</v>
      </c>
      <c r="D37" t="s">
        <v>336</v>
      </c>
      <c r="E37" t="s">
        <v>330</v>
      </c>
      <c r="F37" t="str">
        <f t="shared" si="0"/>
        <v>[EdoOrig] [varchar](50) NULL,</v>
      </c>
    </row>
    <row r="38" spans="2:6" x14ac:dyDescent="0.3">
      <c r="B38" s="89" t="s">
        <v>186</v>
      </c>
      <c r="C38" t="s">
        <v>295</v>
      </c>
      <c r="D38" t="s">
        <v>336</v>
      </c>
      <c r="E38" t="s">
        <v>330</v>
      </c>
      <c r="F38" t="str">
        <f t="shared" si="0"/>
        <v>[EdoDest] [varchar](50) NULL,</v>
      </c>
    </row>
    <row r="39" spans="2:6" x14ac:dyDescent="0.3">
      <c r="B39" s="89" t="s">
        <v>187</v>
      </c>
      <c r="C39" t="s">
        <v>296</v>
      </c>
      <c r="D39" t="s">
        <v>348</v>
      </c>
      <c r="E39" t="s">
        <v>330</v>
      </c>
      <c r="F39" t="str">
        <f t="shared" si="0"/>
        <v>[IdSupplierWH] [bigint] NULL,</v>
      </c>
    </row>
    <row r="40" spans="2:6" x14ac:dyDescent="0.3">
      <c r="B40" s="89" t="s">
        <v>188</v>
      </c>
      <c r="C40" t="s">
        <v>297</v>
      </c>
      <c r="D40" t="s">
        <v>337</v>
      </c>
      <c r="E40" t="s">
        <v>330</v>
      </c>
      <c r="F40" t="str">
        <f t="shared" si="0"/>
        <v>[SupplierName] [varchar](250) NULL,</v>
      </c>
    </row>
    <row r="41" spans="2:6" x14ac:dyDescent="0.3">
      <c r="B41" s="89" t="s">
        <v>189</v>
      </c>
      <c r="C41" t="s">
        <v>298</v>
      </c>
      <c r="D41" t="s">
        <v>348</v>
      </c>
      <c r="E41" t="s">
        <v>330</v>
      </c>
      <c r="F41" t="str">
        <f t="shared" si="0"/>
        <v>[IdTransportista] [bigint] NULL,</v>
      </c>
    </row>
    <row r="42" spans="2:6" x14ac:dyDescent="0.3">
      <c r="B42" s="89" t="s">
        <v>190</v>
      </c>
      <c r="C42" t="s">
        <v>299</v>
      </c>
      <c r="D42" t="s">
        <v>338</v>
      </c>
      <c r="E42" t="s">
        <v>330</v>
      </c>
      <c r="F42" t="str">
        <f t="shared" si="0"/>
        <v>[NombreTransportista] [varchar](60) NULL,</v>
      </c>
    </row>
    <row r="43" spans="2:6" x14ac:dyDescent="0.3">
      <c r="B43" s="88" t="s">
        <v>191</v>
      </c>
      <c r="C43" t="s">
        <v>300</v>
      </c>
      <c r="D43" t="s">
        <v>335</v>
      </c>
      <c r="E43" t="s">
        <v>330</v>
      </c>
      <c r="F43" t="str">
        <f t="shared" si="0"/>
        <v>[IdTipoEnvio] [int] NULL,</v>
      </c>
    </row>
    <row r="44" spans="2:6" x14ac:dyDescent="0.3">
      <c r="B44" s="88" t="s">
        <v>192</v>
      </c>
      <c r="C44" t="s">
        <v>301</v>
      </c>
      <c r="D44" t="s">
        <v>335</v>
      </c>
      <c r="E44" t="s">
        <v>330</v>
      </c>
      <c r="F44" t="str">
        <f t="shared" si="0"/>
        <v>[IdTipoServicio] [int] NULL,</v>
      </c>
    </row>
    <row r="45" spans="2:6" ht="28.8" x14ac:dyDescent="0.3">
      <c r="B45" s="89" t="s">
        <v>77</v>
      </c>
      <c r="C45" t="s">
        <v>302</v>
      </c>
      <c r="D45" t="s">
        <v>339</v>
      </c>
      <c r="E45" t="s">
        <v>330</v>
      </c>
      <c r="F45" t="str">
        <f t="shared" si="0"/>
        <v>[Cve_CategSAP] [varchar](18) NULL,</v>
      </c>
    </row>
    <row r="46" spans="2:6" ht="28.8" x14ac:dyDescent="0.3">
      <c r="B46" s="89" t="s">
        <v>78</v>
      </c>
      <c r="C46" t="s">
        <v>303</v>
      </c>
      <c r="D46" t="s">
        <v>340</v>
      </c>
      <c r="E46" t="s">
        <v>330</v>
      </c>
      <c r="F46" t="str">
        <f t="shared" si="0"/>
        <v>[Desc_CategSAP] [varchar](40) NULL,</v>
      </c>
    </row>
    <row r="47" spans="2:6" ht="28.8" x14ac:dyDescent="0.3">
      <c r="B47" s="89" t="s">
        <v>193</v>
      </c>
      <c r="C47" t="s">
        <v>304</v>
      </c>
      <c r="D47" t="s">
        <v>339</v>
      </c>
      <c r="E47" t="s">
        <v>330</v>
      </c>
      <c r="F47" t="str">
        <f t="shared" si="0"/>
        <v>[Cve_GciaCategSAP] [varchar](18) NULL,</v>
      </c>
    </row>
    <row r="48" spans="2:6" ht="28.8" x14ac:dyDescent="0.3">
      <c r="B48" s="89" t="s">
        <v>194</v>
      </c>
      <c r="C48" t="s">
        <v>305</v>
      </c>
      <c r="D48" t="s">
        <v>340</v>
      </c>
      <c r="E48" t="s">
        <v>330</v>
      </c>
      <c r="F48" t="str">
        <f t="shared" si="0"/>
        <v>[Desc_GciaCategSAP] [varchar](40) NULL,</v>
      </c>
    </row>
    <row r="49" spans="2:6" x14ac:dyDescent="0.3">
      <c r="B49" s="89" t="s">
        <v>195</v>
      </c>
      <c r="C49" t="s">
        <v>306</v>
      </c>
      <c r="D49" t="s">
        <v>341</v>
      </c>
      <c r="E49" t="s">
        <v>330</v>
      </c>
      <c r="F49" t="str">
        <f t="shared" si="0"/>
        <v>[Material_MATNR] [char](18) NULL,</v>
      </c>
    </row>
    <row r="50" spans="2:6" x14ac:dyDescent="0.3">
      <c r="B50" s="89" t="s">
        <v>196</v>
      </c>
      <c r="C50" t="s">
        <v>307</v>
      </c>
      <c r="D50" t="s">
        <v>348</v>
      </c>
      <c r="E50" t="s">
        <v>330</v>
      </c>
      <c r="F50" t="str">
        <f t="shared" si="0"/>
        <v>[Id_Num_CodBarra] [bigint] NULL,</v>
      </c>
    </row>
    <row r="51" spans="2:6" x14ac:dyDescent="0.3">
      <c r="B51" s="89" t="s">
        <v>197</v>
      </c>
      <c r="C51" t="s">
        <v>308</v>
      </c>
      <c r="D51" t="s">
        <v>340</v>
      </c>
      <c r="E51" t="s">
        <v>330</v>
      </c>
      <c r="F51" t="str">
        <f t="shared" si="0"/>
        <v>[Id_Num_SKU] [varchar](40) NULL,</v>
      </c>
    </row>
    <row r="52" spans="2:6" x14ac:dyDescent="0.3">
      <c r="B52" s="89" t="s">
        <v>198</v>
      </c>
      <c r="C52" t="s">
        <v>309</v>
      </c>
      <c r="D52" t="s">
        <v>349</v>
      </c>
      <c r="E52" t="s">
        <v>330</v>
      </c>
      <c r="F52" t="str">
        <f t="shared" si="0"/>
        <v>[PesoMinimo] [decimal](16,3) NULL,</v>
      </c>
    </row>
    <row r="53" spans="2:6" x14ac:dyDescent="0.3">
      <c r="B53" s="89" t="s">
        <v>94</v>
      </c>
      <c r="C53" t="s">
        <v>310</v>
      </c>
      <c r="D53" t="s">
        <v>349</v>
      </c>
      <c r="E53" t="s">
        <v>330</v>
      </c>
      <c r="F53" t="str">
        <f t="shared" si="0"/>
        <v>[PesoMaximo] [decimal](16,3) NULL,</v>
      </c>
    </row>
    <row r="54" spans="2:6" x14ac:dyDescent="0.3">
      <c r="B54" s="89" t="s">
        <v>199</v>
      </c>
      <c r="C54" t="s">
        <v>311</v>
      </c>
      <c r="D54" t="s">
        <v>335</v>
      </c>
      <c r="E54" t="s">
        <v>330</v>
      </c>
      <c r="F54" t="str">
        <f t="shared" si="0"/>
        <v>[IdTipoLogistica] [int] NULL,</v>
      </c>
    </row>
    <row r="55" spans="2:6" x14ac:dyDescent="0.3">
      <c r="B55" s="89" t="s">
        <v>200</v>
      </c>
      <c r="C55" t="s">
        <v>312</v>
      </c>
      <c r="D55" t="s">
        <v>335</v>
      </c>
      <c r="E55" t="s">
        <v>330</v>
      </c>
      <c r="F55" t="str">
        <f t="shared" si="0"/>
        <v>[MesesSinIntereses] [int] NULL,</v>
      </c>
    </row>
    <row r="56" spans="2:6" x14ac:dyDescent="0.3">
      <c r="B56" s="89" t="s">
        <v>201</v>
      </c>
      <c r="C56" t="s">
        <v>313</v>
      </c>
      <c r="D56" t="s">
        <v>347</v>
      </c>
      <c r="E56" t="s">
        <v>330</v>
      </c>
      <c r="F56" t="str">
        <f t="shared" si="0"/>
        <v>[ComprasMayor] [money] NULL,</v>
      </c>
    </row>
    <row r="57" spans="2:6" x14ac:dyDescent="0.3">
      <c r="B57" s="89" t="s">
        <v>201</v>
      </c>
      <c r="C57" t="s">
        <v>314</v>
      </c>
      <c r="D57" t="s">
        <v>347</v>
      </c>
      <c r="E57" t="s">
        <v>330</v>
      </c>
      <c r="F57" t="str">
        <f t="shared" si="0"/>
        <v>[ComprasMenor] [money] NULL,</v>
      </c>
    </row>
    <row r="58" spans="2:6" x14ac:dyDescent="0.3">
      <c r="B58" s="87" t="s">
        <v>202</v>
      </c>
      <c r="C58" t="s">
        <v>315</v>
      </c>
      <c r="D58" t="s">
        <v>345</v>
      </c>
      <c r="E58" t="s">
        <v>329</v>
      </c>
      <c r="F58" t="str">
        <f t="shared" si="0"/>
        <v>[FechaInicioPromo] [date] NOT NULL,</v>
      </c>
    </row>
    <row r="59" spans="2:6" x14ac:dyDescent="0.3">
      <c r="B59" s="87" t="s">
        <v>203</v>
      </c>
      <c r="C59" t="s">
        <v>316</v>
      </c>
      <c r="D59" t="s">
        <v>344</v>
      </c>
      <c r="E59" t="s">
        <v>329</v>
      </c>
      <c r="F59" t="str">
        <f t="shared" si="0"/>
        <v>[HoraInicioPromo] [time](7) NOT NULL,</v>
      </c>
    </row>
    <row r="60" spans="2:6" x14ac:dyDescent="0.3">
      <c r="B60" s="87" t="s">
        <v>204</v>
      </c>
      <c r="C60" t="s">
        <v>317</v>
      </c>
      <c r="D60" t="s">
        <v>345</v>
      </c>
      <c r="E60" t="s">
        <v>329</v>
      </c>
      <c r="F60" t="str">
        <f t="shared" si="0"/>
        <v>[FechaFinPromo] [date] NOT NULL,</v>
      </c>
    </row>
    <row r="61" spans="2:6" x14ac:dyDescent="0.3">
      <c r="B61" s="87" t="s">
        <v>205</v>
      </c>
      <c r="C61" t="s">
        <v>318</v>
      </c>
      <c r="D61" t="s">
        <v>344</v>
      </c>
      <c r="E61" t="s">
        <v>329</v>
      </c>
      <c r="F61" t="str">
        <f t="shared" si="0"/>
        <v>[HoraFinPromo] [time](7) NOT NULL,</v>
      </c>
    </row>
    <row r="62" spans="2:6" ht="28.8" x14ac:dyDescent="0.3">
      <c r="B62" s="90" t="s">
        <v>206</v>
      </c>
      <c r="C62" t="s">
        <v>319</v>
      </c>
      <c r="D62" t="s">
        <v>347</v>
      </c>
      <c r="E62" t="s">
        <v>330</v>
      </c>
      <c r="F62" t="str">
        <f t="shared" si="0"/>
        <v>[CostoEspecial] [money] NULL,</v>
      </c>
    </row>
    <row r="63" spans="2:6" x14ac:dyDescent="0.3">
      <c r="B63" s="90" t="s">
        <v>207</v>
      </c>
      <c r="C63" t="s">
        <v>320</v>
      </c>
      <c r="D63" t="s">
        <v>346</v>
      </c>
      <c r="E63" t="s">
        <v>330</v>
      </c>
      <c r="F63" t="str">
        <f t="shared" si="0"/>
        <v>[TarifaDesc] [decimal](7,3) NULL,</v>
      </c>
    </row>
    <row r="64" spans="2:6" x14ac:dyDescent="0.3">
      <c r="B64" s="91" t="s">
        <v>208</v>
      </c>
      <c r="C64" t="s">
        <v>321</v>
      </c>
      <c r="D64" t="s">
        <v>345</v>
      </c>
      <c r="E64" t="s">
        <v>329</v>
      </c>
      <c r="F64" t="str">
        <f t="shared" si="0"/>
        <v>[FechaCreacion] [date] NOT NULL,</v>
      </c>
    </row>
    <row r="65" spans="2:6" x14ac:dyDescent="0.3">
      <c r="B65" s="91" t="s">
        <v>209</v>
      </c>
      <c r="C65" t="s">
        <v>327</v>
      </c>
      <c r="D65" t="s">
        <v>344</v>
      </c>
      <c r="E65" t="s">
        <v>329</v>
      </c>
      <c r="F65" t="str">
        <f t="shared" si="0"/>
        <v>[HoraCreacion] [time](7) NOT NULL,</v>
      </c>
    </row>
    <row r="66" spans="2:6" x14ac:dyDescent="0.3">
      <c r="B66" s="91" t="s">
        <v>210</v>
      </c>
      <c r="C66" t="s">
        <v>322</v>
      </c>
      <c r="D66" t="s">
        <v>343</v>
      </c>
      <c r="E66" t="s">
        <v>329</v>
      </c>
      <c r="F66" t="str">
        <f t="shared" si="0"/>
        <v>[UsuarioCreacion] [nvarchar](25) NOT NULL,</v>
      </c>
    </row>
    <row r="67" spans="2:6" x14ac:dyDescent="0.3">
      <c r="B67" s="91" t="s">
        <v>211</v>
      </c>
      <c r="C67" t="s">
        <v>323</v>
      </c>
      <c r="D67" t="s">
        <v>345</v>
      </c>
      <c r="E67" t="s">
        <v>330</v>
      </c>
      <c r="F67" t="str">
        <f t="shared" si="0"/>
        <v>[FechaUltModif] [date] NULL,</v>
      </c>
    </row>
    <row r="68" spans="2:6" x14ac:dyDescent="0.3">
      <c r="B68" s="91" t="s">
        <v>212</v>
      </c>
      <c r="C68" t="s">
        <v>328</v>
      </c>
      <c r="D68" t="s">
        <v>344</v>
      </c>
      <c r="E68" t="s">
        <v>330</v>
      </c>
      <c r="F68" t="str">
        <f t="shared" si="0"/>
        <v>[HoraUltModif] [time](7) NULL,</v>
      </c>
    </row>
    <row r="69" spans="2:6" x14ac:dyDescent="0.3">
      <c r="B69" s="91" t="s">
        <v>213</v>
      </c>
      <c r="C69" t="s">
        <v>324</v>
      </c>
      <c r="D69" t="s">
        <v>343</v>
      </c>
      <c r="E69" t="s">
        <v>330</v>
      </c>
      <c r="F69" t="str">
        <f t="shared" si="0"/>
        <v>[UsuarioUltModif] [nvarchar](25) NULL,</v>
      </c>
    </row>
    <row r="70" spans="2:6" x14ac:dyDescent="0.3">
      <c r="B70" s="126" t="s">
        <v>325</v>
      </c>
      <c r="C70" t="s">
        <v>326</v>
      </c>
      <c r="D70" t="s">
        <v>342</v>
      </c>
      <c r="E70" t="s">
        <v>329</v>
      </c>
      <c r="F70" t="str">
        <f t="shared" si="0"/>
        <v>[BitActivo] [bit] NOT NULL,</v>
      </c>
    </row>
  </sheetData>
  <mergeCells count="4">
    <mergeCell ref="B4:Y4"/>
    <mergeCell ref="Z4:AC4"/>
    <mergeCell ref="AD4:AE4"/>
    <mergeCell ref="AG5:AH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FF"/>
  </sheetPr>
  <dimension ref="B2:T72"/>
  <sheetViews>
    <sheetView showGridLines="0" zoomScale="145" zoomScaleNormal="145" workbookViewId="0">
      <selection activeCell="B7" sqref="B7:E8"/>
    </sheetView>
  </sheetViews>
  <sheetFormatPr baseColWidth="10" defaultRowHeight="14.4" x14ac:dyDescent="0.3"/>
  <cols>
    <col min="2" max="2" width="20.33203125" bestFit="1" customWidth="1"/>
    <col min="3" max="3" width="19.33203125" customWidth="1"/>
    <col min="4" max="4" width="19" bestFit="1" customWidth="1"/>
    <col min="5" max="5" width="21.5546875" bestFit="1" customWidth="1"/>
    <col min="6" max="6" width="21.88671875" customWidth="1"/>
    <col min="7" max="8" width="20.109375" bestFit="1" customWidth="1"/>
    <col min="9" max="9" width="21.44140625" customWidth="1"/>
    <col min="10" max="10" width="17.5546875" customWidth="1"/>
    <col min="17" max="17" width="9.5546875" customWidth="1"/>
    <col min="18" max="18" width="15.6640625" customWidth="1"/>
    <col min="19" max="19" width="16.33203125" customWidth="1"/>
    <col min="20" max="20" width="13.88671875" customWidth="1"/>
  </cols>
  <sheetData>
    <row r="2" spans="2:6" ht="18" x14ac:dyDescent="0.35">
      <c r="B2" s="86" t="s">
        <v>230</v>
      </c>
    </row>
    <row r="3" spans="2:6" ht="18" x14ac:dyDescent="0.35">
      <c r="B3" s="86"/>
    </row>
    <row r="4" spans="2:6" ht="15.6" x14ac:dyDescent="0.3">
      <c r="B4" s="103" t="s">
        <v>231</v>
      </c>
    </row>
    <row r="6" spans="2:6" x14ac:dyDescent="0.3">
      <c r="C6" s="104" t="s">
        <v>177</v>
      </c>
      <c r="D6" s="104" t="s">
        <v>177</v>
      </c>
      <c r="E6" s="104" t="s">
        <v>177</v>
      </c>
    </row>
    <row r="7" spans="2:6" x14ac:dyDescent="0.3">
      <c r="C7" s="105" t="s">
        <v>232</v>
      </c>
      <c r="D7" s="105" t="s">
        <v>233</v>
      </c>
      <c r="E7" s="105" t="s">
        <v>234</v>
      </c>
    </row>
    <row r="8" spans="2:6" ht="15.75" customHeight="1" x14ac:dyDescent="0.3">
      <c r="B8" s="106" t="s">
        <v>235</v>
      </c>
      <c r="C8" s="107">
        <v>0</v>
      </c>
      <c r="D8" s="107">
        <v>1</v>
      </c>
      <c r="E8" s="107">
        <v>2</v>
      </c>
    </row>
    <row r="10" spans="2:6" x14ac:dyDescent="0.3">
      <c r="B10" s="102" t="s">
        <v>236</v>
      </c>
    </row>
    <row r="11" spans="2:6" x14ac:dyDescent="0.3">
      <c r="B11" t="s">
        <v>237</v>
      </c>
    </row>
    <row r="12" spans="2:6" x14ac:dyDescent="0.3">
      <c r="B12" t="s">
        <v>238</v>
      </c>
    </row>
    <row r="13" spans="2:6" x14ac:dyDescent="0.3">
      <c r="B13" t="s">
        <v>239</v>
      </c>
    </row>
    <row r="14" spans="2:6" x14ac:dyDescent="0.3">
      <c r="B14" s="108" t="s">
        <v>240</v>
      </c>
    </row>
    <row r="16" spans="2:6" x14ac:dyDescent="0.3">
      <c r="C16" s="109" t="s">
        <v>241</v>
      </c>
      <c r="D16" s="1">
        <v>1</v>
      </c>
      <c r="E16" s="109" t="s">
        <v>242</v>
      </c>
      <c r="F16" s="110">
        <v>44368</v>
      </c>
    </row>
    <row r="17" spans="2:6" x14ac:dyDescent="0.3">
      <c r="C17" s="109" t="s">
        <v>243</v>
      </c>
      <c r="D17" s="1">
        <v>1</v>
      </c>
      <c r="E17" s="109" t="s">
        <v>244</v>
      </c>
      <c r="F17" s="110">
        <f>WORKDAY.INTL(F18,-D19)</f>
        <v>44369</v>
      </c>
    </row>
    <row r="18" spans="2:6" x14ac:dyDescent="0.3">
      <c r="C18" s="111" t="s">
        <v>245</v>
      </c>
      <c r="D18" s="112">
        <f>SUM(D16:D17)</f>
        <v>2</v>
      </c>
      <c r="E18" s="109" t="s">
        <v>246</v>
      </c>
      <c r="F18" s="110">
        <f>WORKDAY.INTL(F16,D18)</f>
        <v>44370</v>
      </c>
    </row>
    <row r="19" spans="2:6" x14ac:dyDescent="0.3">
      <c r="C19" s="109" t="s">
        <v>235</v>
      </c>
      <c r="D19" s="1">
        <v>1</v>
      </c>
      <c r="F19" s="113" t="s">
        <v>247</v>
      </c>
    </row>
    <row r="21" spans="2:6" x14ac:dyDescent="0.3">
      <c r="B21" t="s">
        <v>248</v>
      </c>
    </row>
    <row r="23" spans="2:6" x14ac:dyDescent="0.3">
      <c r="B23" s="108" t="s">
        <v>249</v>
      </c>
    </row>
    <row r="25" spans="2:6" x14ac:dyDescent="0.3">
      <c r="C25" s="109" t="s">
        <v>241</v>
      </c>
      <c r="D25" s="1">
        <v>1</v>
      </c>
      <c r="E25" s="109" t="s">
        <v>242</v>
      </c>
      <c r="F25" s="110">
        <v>44368</v>
      </c>
    </row>
    <row r="26" spans="2:6" x14ac:dyDescent="0.3">
      <c r="C26" s="109" t="s">
        <v>243</v>
      </c>
      <c r="D26" s="1">
        <v>3</v>
      </c>
      <c r="E26" s="109" t="s">
        <v>244</v>
      </c>
      <c r="F26" s="110">
        <f>WORKDAY.INTL(F27,-D30)</f>
        <v>44372</v>
      </c>
    </row>
    <row r="27" spans="2:6" x14ac:dyDescent="0.3">
      <c r="C27" s="111" t="s">
        <v>245</v>
      </c>
      <c r="D27" s="112">
        <f>SUM(D25:D26)</f>
        <v>4</v>
      </c>
      <c r="E27" s="109" t="s">
        <v>246</v>
      </c>
      <c r="F27" s="110">
        <f>WORKDAY.INTL(F25,D29)</f>
        <v>44376</v>
      </c>
    </row>
    <row r="28" spans="2:6" x14ac:dyDescent="0.3">
      <c r="C28" s="114" t="s">
        <v>250</v>
      </c>
      <c r="D28" s="115">
        <v>2</v>
      </c>
      <c r="E28" s="109"/>
      <c r="F28" s="113" t="s">
        <v>247</v>
      </c>
    </row>
    <row r="29" spans="2:6" x14ac:dyDescent="0.3">
      <c r="C29" s="111" t="s">
        <v>251</v>
      </c>
      <c r="D29" s="112">
        <f>D27+D28</f>
        <v>6</v>
      </c>
      <c r="E29" s="109"/>
      <c r="F29" s="5"/>
    </row>
    <row r="30" spans="2:6" x14ac:dyDescent="0.3">
      <c r="C30" s="109" t="s">
        <v>235</v>
      </c>
      <c r="D30" s="1">
        <v>2</v>
      </c>
    </row>
    <row r="32" spans="2:6" x14ac:dyDescent="0.3">
      <c r="B32" t="s">
        <v>252</v>
      </c>
    </row>
    <row r="34" spans="2:20" ht="15.6" x14ac:dyDescent="0.3">
      <c r="B34" s="103" t="s">
        <v>253</v>
      </c>
    </row>
    <row r="35" spans="2:20" ht="15.6" x14ac:dyDescent="0.3">
      <c r="B35" s="103"/>
    </row>
    <row r="36" spans="2:20" x14ac:dyDescent="0.3">
      <c r="C36" s="116" t="s">
        <v>254</v>
      </c>
      <c r="D36" s="117" t="s">
        <v>255</v>
      </c>
      <c r="E36" s="117" t="s">
        <v>255</v>
      </c>
      <c r="F36" s="117" t="s">
        <v>256</v>
      </c>
      <c r="G36" s="117" t="s">
        <v>255</v>
      </c>
      <c r="H36" s="117" t="s">
        <v>255</v>
      </c>
      <c r="I36" s="117" t="s">
        <v>257</v>
      </c>
      <c r="J36" s="55"/>
    </row>
    <row r="37" spans="2:20" s="2" customFormat="1" ht="43.2" x14ac:dyDescent="0.3">
      <c r="B37" s="118" t="s">
        <v>258</v>
      </c>
      <c r="C37" s="118" t="s">
        <v>89</v>
      </c>
      <c r="D37" s="118" t="s">
        <v>88</v>
      </c>
      <c r="E37" s="118" t="s">
        <v>259</v>
      </c>
      <c r="F37" s="118" t="s">
        <v>260</v>
      </c>
      <c r="G37" s="118" t="s">
        <v>261</v>
      </c>
      <c r="H37" s="118" t="s">
        <v>262</v>
      </c>
      <c r="I37" s="118" t="s">
        <v>263</v>
      </c>
      <c r="J37" s="119" t="s">
        <v>264</v>
      </c>
      <c r="K37" s="120" t="s">
        <v>265</v>
      </c>
      <c r="L37" s="120" t="s">
        <v>266</v>
      </c>
      <c r="M37" s="120" t="s">
        <v>267</v>
      </c>
      <c r="N37" s="120" t="s">
        <v>268</v>
      </c>
      <c r="O37" s="121" t="s">
        <v>208</v>
      </c>
      <c r="P37" s="121" t="s">
        <v>209</v>
      </c>
      <c r="Q37" s="121" t="s">
        <v>210</v>
      </c>
      <c r="R37" s="121" t="s">
        <v>211</v>
      </c>
      <c r="S37" s="121" t="s">
        <v>212</v>
      </c>
      <c r="T37" s="121" t="s">
        <v>213</v>
      </c>
    </row>
    <row r="38" spans="2:20" x14ac:dyDescent="0.3">
      <c r="B38" s="122">
        <v>2</v>
      </c>
      <c r="C38" s="122" t="s">
        <v>269</v>
      </c>
      <c r="D38" s="122"/>
      <c r="E38" s="122"/>
      <c r="F38" s="122"/>
      <c r="G38" s="122"/>
      <c r="H38" s="122">
        <v>1020</v>
      </c>
      <c r="I38" s="122" t="s">
        <v>270</v>
      </c>
      <c r="J38" s="122">
        <v>2</v>
      </c>
      <c r="K38" s="123">
        <v>44368</v>
      </c>
      <c r="L38" s="124">
        <v>0</v>
      </c>
      <c r="M38" s="123">
        <v>44382</v>
      </c>
      <c r="N38" s="122" t="s">
        <v>271</v>
      </c>
      <c r="O38" s="125"/>
      <c r="P38" s="125"/>
      <c r="Q38" s="125"/>
      <c r="R38" s="125"/>
      <c r="S38" s="125"/>
      <c r="T38" s="125"/>
    </row>
    <row r="39" spans="2:20" x14ac:dyDescent="0.3">
      <c r="B39" s="122">
        <v>1</v>
      </c>
      <c r="C39" s="122" t="s">
        <v>269</v>
      </c>
      <c r="D39" s="125"/>
      <c r="E39" s="122">
        <v>10245</v>
      </c>
      <c r="F39" s="125" t="s">
        <v>272</v>
      </c>
      <c r="G39" s="125"/>
      <c r="H39" s="125"/>
      <c r="I39" s="125"/>
      <c r="J39" s="122">
        <v>5</v>
      </c>
      <c r="K39" s="123">
        <v>44366</v>
      </c>
      <c r="L39" s="124">
        <v>0.41666666666666669</v>
      </c>
      <c r="M39" s="123">
        <v>44367</v>
      </c>
      <c r="N39" s="124">
        <v>0.99930555555555556</v>
      </c>
      <c r="O39" s="125"/>
      <c r="P39" s="125"/>
      <c r="Q39" s="125"/>
      <c r="R39" s="125"/>
      <c r="S39" s="125"/>
      <c r="T39" s="125"/>
    </row>
    <row r="40" spans="2:20" x14ac:dyDescent="0.3">
      <c r="B40" s="122">
        <v>3</v>
      </c>
      <c r="C40" s="122" t="s">
        <v>269</v>
      </c>
      <c r="D40" s="122" t="s">
        <v>273</v>
      </c>
      <c r="E40" s="125"/>
      <c r="F40" s="125"/>
      <c r="G40" s="125"/>
      <c r="H40" s="125"/>
      <c r="I40" s="125"/>
      <c r="J40" s="122">
        <v>3</v>
      </c>
      <c r="K40" s="123">
        <v>44341</v>
      </c>
      <c r="L40" s="124">
        <v>0</v>
      </c>
      <c r="M40" s="123">
        <v>44348</v>
      </c>
      <c r="N40" s="124">
        <v>0</v>
      </c>
      <c r="O40" s="125"/>
      <c r="P40" s="125"/>
      <c r="Q40" s="125"/>
      <c r="R40" s="125"/>
      <c r="S40" s="125"/>
      <c r="T40" s="125"/>
    </row>
    <row r="43" spans="2:20" x14ac:dyDescent="0.3">
      <c r="B43" s="102" t="s">
        <v>236</v>
      </c>
    </row>
    <row r="44" spans="2:20" x14ac:dyDescent="0.3">
      <c r="B44" t="s">
        <v>274</v>
      </c>
    </row>
    <row r="45" spans="2:20" x14ac:dyDescent="0.3">
      <c r="B45" t="s">
        <v>275</v>
      </c>
    </row>
    <row r="46" spans="2:20" x14ac:dyDescent="0.3">
      <c r="B46" t="s">
        <v>276</v>
      </c>
    </row>
    <row r="52" spans="2:13" x14ac:dyDescent="0.3">
      <c r="B52" s="87" t="s">
        <v>331</v>
      </c>
      <c r="C52" t="s">
        <v>355</v>
      </c>
      <c r="D52" t="s">
        <v>334</v>
      </c>
      <c r="E52" t="s">
        <v>333</v>
      </c>
      <c r="F52" t="str">
        <f>CONCATENATE("[",C52,"] ",D52," ",E52,",")</f>
        <v>[cnscDef] [Bigint] IDENTITY(1,1) NOT NULL,</v>
      </c>
      <c r="I52" s="106" t="s">
        <v>235</v>
      </c>
    </row>
    <row r="53" spans="2:13" x14ac:dyDescent="0.3">
      <c r="B53" s="118" t="s">
        <v>258</v>
      </c>
      <c r="C53" t="s">
        <v>258</v>
      </c>
      <c r="D53" t="s">
        <v>335</v>
      </c>
      <c r="E53" t="s">
        <v>329</v>
      </c>
      <c r="F53" t="str">
        <f>CONCATENATE("[",C53,"] ",D53," ",E53,",")</f>
        <v>[Prioridad] [int] NOT NULL,</v>
      </c>
      <c r="I53" s="105" t="s">
        <v>354</v>
      </c>
      <c r="J53" t="s">
        <v>354</v>
      </c>
      <c r="K53" t="s">
        <v>335</v>
      </c>
      <c r="L53" t="s">
        <v>329</v>
      </c>
      <c r="M53" t="str">
        <f>CONCATENATE("[",J53,"] ",K53," ",L53,",")</f>
        <v>[IdParametro] [int] NOT NULL,</v>
      </c>
    </row>
    <row r="54" spans="2:13" x14ac:dyDescent="0.3">
      <c r="B54" s="118" t="s">
        <v>89</v>
      </c>
      <c r="C54" t="s">
        <v>287</v>
      </c>
      <c r="D54" t="s">
        <v>335</v>
      </c>
      <c r="E54" t="s">
        <v>329</v>
      </c>
      <c r="F54" t="str">
        <f t="shared" ref="F54:F60" si="0">CONCATENATE("[",C54,"] ",D54," ",E54,",")</f>
        <v>[IdTipoCatalogo] [int] NOT NULL,</v>
      </c>
      <c r="I54" s="105" t="s">
        <v>351</v>
      </c>
      <c r="J54" s="105" t="s">
        <v>351</v>
      </c>
      <c r="K54" t="s">
        <v>335</v>
      </c>
      <c r="L54" t="s">
        <v>330</v>
      </c>
      <c r="M54" t="str">
        <f>CONCATENATE("[",J54,"] ",K54," ",L54,",")</f>
        <v>[DiasParametro1] [int] NULL,</v>
      </c>
    </row>
    <row r="55" spans="2:13" x14ac:dyDescent="0.3">
      <c r="B55" s="118" t="s">
        <v>88</v>
      </c>
      <c r="C55" t="s">
        <v>288</v>
      </c>
      <c r="D55" t="s">
        <v>335</v>
      </c>
      <c r="E55" t="s">
        <v>330</v>
      </c>
      <c r="F55" t="str">
        <f t="shared" si="0"/>
        <v>[IdOwner] [int] NULL,</v>
      </c>
      <c r="I55" s="105" t="s">
        <v>352</v>
      </c>
      <c r="J55" s="105" t="s">
        <v>352</v>
      </c>
      <c r="K55" t="s">
        <v>335</v>
      </c>
      <c r="L55" t="s">
        <v>330</v>
      </c>
      <c r="M55" t="str">
        <f>CONCATENATE("[",J55,"] ",K55," ",L55,",")</f>
        <v>[DiasParametro2] [int] NULL,</v>
      </c>
    </row>
    <row r="56" spans="2:13" x14ac:dyDescent="0.3">
      <c r="B56" s="118" t="s">
        <v>259</v>
      </c>
      <c r="C56" t="s">
        <v>296</v>
      </c>
      <c r="D56" t="s">
        <v>348</v>
      </c>
      <c r="E56" t="s">
        <v>330</v>
      </c>
      <c r="F56" t="str">
        <f t="shared" si="0"/>
        <v>[IdSupplierWH] [bigint] NULL,</v>
      </c>
      <c r="I56" s="105" t="s">
        <v>353</v>
      </c>
      <c r="J56" s="105" t="s">
        <v>353</v>
      </c>
      <c r="K56" t="s">
        <v>335</v>
      </c>
      <c r="L56" t="s">
        <v>330</v>
      </c>
      <c r="M56" t="str">
        <f>CONCATENATE("[",J56,"] ",K56," ",L56,",")</f>
        <v>[DiasParametro3] [int] NULL,</v>
      </c>
    </row>
    <row r="57" spans="2:13" x14ac:dyDescent="0.3">
      <c r="B57" s="118" t="s">
        <v>260</v>
      </c>
      <c r="C57" t="s">
        <v>297</v>
      </c>
      <c r="D57" t="s">
        <v>337</v>
      </c>
      <c r="E57" t="s">
        <v>330</v>
      </c>
      <c r="F57" t="str">
        <f t="shared" si="0"/>
        <v>[SupplierName] [varchar](250) NULL,</v>
      </c>
    </row>
    <row r="58" spans="2:13" x14ac:dyDescent="0.3">
      <c r="B58" s="118" t="s">
        <v>261</v>
      </c>
      <c r="C58" t="s">
        <v>311</v>
      </c>
      <c r="D58" t="s">
        <v>335</v>
      </c>
      <c r="E58" t="s">
        <v>330</v>
      </c>
      <c r="F58" t="str">
        <f t="shared" si="0"/>
        <v>[IdTipoLogistica] [int] NULL,</v>
      </c>
    </row>
    <row r="59" spans="2:13" x14ac:dyDescent="0.3">
      <c r="B59" s="118" t="s">
        <v>262</v>
      </c>
      <c r="C59" t="s">
        <v>298</v>
      </c>
      <c r="D59" t="s">
        <v>348</v>
      </c>
      <c r="E59" t="s">
        <v>330</v>
      </c>
      <c r="F59" t="str">
        <f t="shared" si="0"/>
        <v>[IdTransportista] [bigint] NULL,</v>
      </c>
    </row>
    <row r="60" spans="2:13" x14ac:dyDescent="0.3">
      <c r="B60" s="118" t="s">
        <v>263</v>
      </c>
      <c r="C60" t="s">
        <v>299</v>
      </c>
      <c r="D60" t="s">
        <v>338</v>
      </c>
      <c r="E60" t="s">
        <v>330</v>
      </c>
      <c r="F60" t="str">
        <f t="shared" si="0"/>
        <v>[NombreTransportista] [varchar](60) NULL,</v>
      </c>
    </row>
    <row r="61" spans="2:13" x14ac:dyDescent="0.3">
      <c r="B61" s="119" t="s">
        <v>264</v>
      </c>
      <c r="C61" t="s">
        <v>350</v>
      </c>
      <c r="D61" t="s">
        <v>335</v>
      </c>
      <c r="E61" t="s">
        <v>329</v>
      </c>
      <c r="F61" t="str">
        <f t="shared" ref="F61:F72" si="1">CONCATENATE("[",C61,"] ",D61," ",E61,",")</f>
        <v>[DiasExtra] [int] NOT NULL,</v>
      </c>
    </row>
    <row r="62" spans="2:13" x14ac:dyDescent="0.3">
      <c r="B62" s="120" t="s">
        <v>265</v>
      </c>
      <c r="C62" t="s">
        <v>315</v>
      </c>
      <c r="D62" t="s">
        <v>345</v>
      </c>
      <c r="E62" t="s">
        <v>329</v>
      </c>
      <c r="F62" t="str">
        <f t="shared" si="1"/>
        <v>[FechaInicioPromo] [date] NOT NULL,</v>
      </c>
    </row>
    <row r="63" spans="2:13" x14ac:dyDescent="0.3">
      <c r="B63" s="120" t="s">
        <v>266</v>
      </c>
      <c r="C63" t="s">
        <v>316</v>
      </c>
      <c r="D63" t="s">
        <v>344</v>
      </c>
      <c r="E63" t="s">
        <v>329</v>
      </c>
      <c r="F63" t="str">
        <f t="shared" si="1"/>
        <v>[HoraInicioPromo] [time](7) NOT NULL,</v>
      </c>
    </row>
    <row r="64" spans="2:13" x14ac:dyDescent="0.3">
      <c r="B64" s="120" t="s">
        <v>267</v>
      </c>
      <c r="C64" t="s">
        <v>317</v>
      </c>
      <c r="D64" t="s">
        <v>345</v>
      </c>
      <c r="E64" t="s">
        <v>329</v>
      </c>
      <c r="F64" t="str">
        <f t="shared" si="1"/>
        <v>[FechaFinPromo] [date] NOT NULL,</v>
      </c>
    </row>
    <row r="65" spans="2:6" x14ac:dyDescent="0.3">
      <c r="B65" s="120" t="s">
        <v>268</v>
      </c>
      <c r="C65" t="s">
        <v>318</v>
      </c>
      <c r="D65" t="s">
        <v>344</v>
      </c>
      <c r="E65" t="s">
        <v>329</v>
      </c>
      <c r="F65" t="str">
        <f t="shared" si="1"/>
        <v>[HoraFinPromo] [time](7) NOT NULL,</v>
      </c>
    </row>
    <row r="66" spans="2:6" x14ac:dyDescent="0.3">
      <c r="B66" s="121" t="s">
        <v>208</v>
      </c>
      <c r="C66" t="s">
        <v>321</v>
      </c>
      <c r="D66" t="s">
        <v>345</v>
      </c>
      <c r="E66" t="s">
        <v>329</v>
      </c>
      <c r="F66" t="str">
        <f t="shared" si="1"/>
        <v>[FechaCreacion] [date] NOT NULL,</v>
      </c>
    </row>
    <row r="67" spans="2:6" x14ac:dyDescent="0.3">
      <c r="B67" s="121" t="s">
        <v>209</v>
      </c>
      <c r="C67" t="s">
        <v>327</v>
      </c>
      <c r="D67" t="s">
        <v>344</v>
      </c>
      <c r="E67" t="s">
        <v>329</v>
      </c>
      <c r="F67" t="str">
        <f t="shared" si="1"/>
        <v>[HoraCreacion] [time](7) NOT NULL,</v>
      </c>
    </row>
    <row r="68" spans="2:6" x14ac:dyDescent="0.3">
      <c r="B68" s="121" t="s">
        <v>210</v>
      </c>
      <c r="C68" t="s">
        <v>322</v>
      </c>
      <c r="D68" t="s">
        <v>343</v>
      </c>
      <c r="E68" t="s">
        <v>329</v>
      </c>
      <c r="F68" t="str">
        <f t="shared" si="1"/>
        <v>[UsuarioCreacion] [nvarchar](25) NOT NULL,</v>
      </c>
    </row>
    <row r="69" spans="2:6" ht="28.8" x14ac:dyDescent="0.3">
      <c r="B69" s="121" t="s">
        <v>211</v>
      </c>
      <c r="C69" t="s">
        <v>323</v>
      </c>
      <c r="D69" t="s">
        <v>345</v>
      </c>
      <c r="E69" t="s">
        <v>330</v>
      </c>
      <c r="F69" t="str">
        <f t="shared" si="1"/>
        <v>[FechaUltModif] [date] NULL,</v>
      </c>
    </row>
    <row r="70" spans="2:6" ht="28.8" x14ac:dyDescent="0.3">
      <c r="B70" s="121" t="s">
        <v>212</v>
      </c>
      <c r="C70" t="s">
        <v>328</v>
      </c>
      <c r="D70" t="s">
        <v>344</v>
      </c>
      <c r="E70" t="s">
        <v>330</v>
      </c>
      <c r="F70" t="str">
        <f t="shared" si="1"/>
        <v>[HoraUltModif] [time](7) NULL,</v>
      </c>
    </row>
    <row r="71" spans="2:6" ht="28.8" x14ac:dyDescent="0.3">
      <c r="B71" s="121" t="s">
        <v>213</v>
      </c>
      <c r="C71" t="s">
        <v>324</v>
      </c>
      <c r="D71" t="s">
        <v>343</v>
      </c>
      <c r="E71" t="s">
        <v>330</v>
      </c>
      <c r="F71" t="str">
        <f t="shared" si="1"/>
        <v>[UsuarioUltModif] [nvarchar](25) NULL,</v>
      </c>
    </row>
    <row r="72" spans="2:6" x14ac:dyDescent="0.3">
      <c r="B72" s="126" t="s">
        <v>325</v>
      </c>
      <c r="C72" t="s">
        <v>326</v>
      </c>
      <c r="D72" t="s">
        <v>342</v>
      </c>
      <c r="E72" t="s">
        <v>329</v>
      </c>
      <c r="F72" t="str">
        <f t="shared" si="1"/>
        <v>[BitActivo] [bit] NOT NULL,</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1:K17"/>
  <sheetViews>
    <sheetView showGridLines="0" zoomScale="130" zoomScaleNormal="130" workbookViewId="0">
      <selection activeCell="A17" sqref="A17"/>
    </sheetView>
  </sheetViews>
  <sheetFormatPr baseColWidth="10" defaultRowHeight="14.4" x14ac:dyDescent="0.3"/>
  <cols>
    <col min="1" max="1" width="23.88671875" customWidth="1"/>
    <col min="2" max="2" width="25.88671875" customWidth="1"/>
    <col min="3" max="3" width="22.5546875" customWidth="1"/>
    <col min="4" max="4" width="22.6640625" customWidth="1"/>
    <col min="5" max="5" width="23.44140625" customWidth="1"/>
    <col min="6" max="6" width="21.6640625" customWidth="1"/>
    <col min="7" max="7" width="14.6640625" customWidth="1"/>
  </cols>
  <sheetData>
    <row r="1" spans="1:11" x14ac:dyDescent="0.3">
      <c r="A1" t="s">
        <v>476</v>
      </c>
      <c r="B1" t="s">
        <v>476</v>
      </c>
      <c r="C1" t="s">
        <v>476</v>
      </c>
      <c r="D1" t="s">
        <v>476</v>
      </c>
      <c r="E1" t="s">
        <v>476</v>
      </c>
      <c r="F1" t="s">
        <v>477</v>
      </c>
      <c r="G1" t="s">
        <v>478</v>
      </c>
      <c r="H1" t="s">
        <v>479</v>
      </c>
      <c r="I1" t="s">
        <v>479</v>
      </c>
      <c r="J1" t="s">
        <v>479</v>
      </c>
      <c r="K1" t="s">
        <v>478</v>
      </c>
    </row>
    <row r="2" spans="1:11" ht="28.8" x14ac:dyDescent="0.3">
      <c r="A2" s="169" t="s">
        <v>480</v>
      </c>
      <c r="B2" s="170" t="s">
        <v>481</v>
      </c>
      <c r="C2" s="169" t="s">
        <v>482</v>
      </c>
      <c r="D2" s="170" t="s">
        <v>483</v>
      </c>
      <c r="E2" s="170" t="s">
        <v>484</v>
      </c>
      <c r="F2" s="170" t="s">
        <v>485</v>
      </c>
      <c r="G2" s="171" t="s">
        <v>486</v>
      </c>
      <c r="H2" s="121" t="s">
        <v>208</v>
      </c>
      <c r="I2" s="121" t="s">
        <v>209</v>
      </c>
      <c r="J2" s="121" t="s">
        <v>210</v>
      </c>
      <c r="K2" s="172" t="s">
        <v>487</v>
      </c>
    </row>
    <row r="3" spans="1:11" x14ac:dyDescent="0.3">
      <c r="A3" s="122"/>
      <c r="B3" s="122" t="s">
        <v>488</v>
      </c>
      <c r="C3" s="122" t="s">
        <v>489</v>
      </c>
      <c r="D3" s="122"/>
      <c r="E3" s="122"/>
      <c r="F3" s="122"/>
      <c r="G3" s="173">
        <v>35</v>
      </c>
      <c r="H3" s="123">
        <v>44369</v>
      </c>
      <c r="I3" s="124">
        <v>0.66666666666666663</v>
      </c>
      <c r="J3" s="122" t="s">
        <v>490</v>
      </c>
      <c r="K3" s="125"/>
    </row>
    <row r="4" spans="1:11" x14ac:dyDescent="0.3">
      <c r="A4" s="122"/>
      <c r="B4" s="122" t="s">
        <v>491</v>
      </c>
      <c r="C4" s="1"/>
      <c r="D4" s="122"/>
      <c r="E4" s="122"/>
      <c r="F4" s="122"/>
      <c r="G4" s="173">
        <v>45</v>
      </c>
      <c r="H4" s="123">
        <v>44369</v>
      </c>
      <c r="I4" s="124">
        <v>0.66666666666666663</v>
      </c>
      <c r="J4" s="122" t="s">
        <v>490</v>
      </c>
      <c r="K4" s="125"/>
    </row>
    <row r="5" spans="1:11" x14ac:dyDescent="0.3">
      <c r="A5" s="122"/>
      <c r="B5" s="122"/>
      <c r="C5" s="122"/>
      <c r="D5" s="122"/>
      <c r="E5" s="122">
        <v>7</v>
      </c>
      <c r="F5" s="122" t="s">
        <v>492</v>
      </c>
      <c r="G5" s="173">
        <v>40</v>
      </c>
      <c r="H5" s="123">
        <v>44371</v>
      </c>
      <c r="I5" s="124">
        <v>0.66666666666666663</v>
      </c>
      <c r="J5" s="122" t="s">
        <v>490</v>
      </c>
      <c r="K5" s="125"/>
    </row>
    <row r="6" spans="1:11" x14ac:dyDescent="0.3">
      <c r="A6" s="122"/>
      <c r="B6" s="174"/>
      <c r="C6" s="122"/>
      <c r="D6" s="122" t="s">
        <v>493</v>
      </c>
      <c r="E6" s="122"/>
      <c r="F6" s="122"/>
      <c r="G6" s="173">
        <v>35</v>
      </c>
      <c r="H6" s="123">
        <v>44371</v>
      </c>
      <c r="I6" s="124">
        <v>0.66666666666666663</v>
      </c>
      <c r="J6" s="122" t="s">
        <v>490</v>
      </c>
      <c r="K6" s="125"/>
    </row>
    <row r="8" spans="1:11" ht="21" x14ac:dyDescent="0.3">
      <c r="A8" s="98" t="s">
        <v>220</v>
      </c>
    </row>
    <row r="9" spans="1:11" x14ac:dyDescent="0.3">
      <c r="A9" s="175"/>
      <c r="B9" t="s">
        <v>221</v>
      </c>
    </row>
    <row r="10" spans="1:11" x14ac:dyDescent="0.3">
      <c r="A10" s="100"/>
      <c r="B10" t="s">
        <v>494</v>
      </c>
    </row>
    <row r="12" spans="1:11" ht="18" x14ac:dyDescent="0.35">
      <c r="A12" s="176" t="s">
        <v>495</v>
      </c>
    </row>
    <row r="13" spans="1:11" x14ac:dyDescent="0.3">
      <c r="A13" t="s">
        <v>496</v>
      </c>
    </row>
    <row r="14" spans="1:11" x14ac:dyDescent="0.3">
      <c r="A14" t="s">
        <v>497</v>
      </c>
    </row>
    <row r="15" spans="1:11" x14ac:dyDescent="0.3">
      <c r="A15" t="s">
        <v>498</v>
      </c>
    </row>
    <row r="16" spans="1:11" x14ac:dyDescent="0.3">
      <c r="A16" t="s">
        <v>499</v>
      </c>
    </row>
    <row r="17" spans="1:1" x14ac:dyDescent="0.3">
      <c r="A17" t="s">
        <v>500</v>
      </c>
    </row>
  </sheetData>
  <conditionalFormatting sqref="E2">
    <cfRule type="duplicateValues" dxfId="8" priority="3"/>
  </conditionalFormatting>
  <conditionalFormatting sqref="E2">
    <cfRule type="duplicateValues" dxfId="7" priority="2"/>
  </conditionalFormatting>
  <conditionalFormatting sqref="E2">
    <cfRule type="duplicateValues" dxfId="6" priority="1"/>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2:G58"/>
  <sheetViews>
    <sheetView showGridLines="0" zoomScale="80" zoomScaleNormal="80" workbookViewId="0">
      <selection activeCell="A6" sqref="A6"/>
    </sheetView>
  </sheetViews>
  <sheetFormatPr baseColWidth="10" defaultRowHeight="14.4" x14ac:dyDescent="0.3"/>
  <cols>
    <col min="1" max="1" width="30.44140625" customWidth="1"/>
    <col min="2" max="2" width="62" customWidth="1"/>
    <col min="3" max="3" width="51.33203125" customWidth="1"/>
    <col min="4" max="4" width="65.33203125" customWidth="1"/>
    <col min="5" max="5" width="60.44140625" customWidth="1"/>
    <col min="6" max="6" width="42.6640625" customWidth="1"/>
    <col min="7" max="7" width="44.44140625" customWidth="1"/>
  </cols>
  <sheetData>
    <row r="2" spans="1:6" ht="18" x14ac:dyDescent="0.35">
      <c r="E2" s="177" t="s">
        <v>501</v>
      </c>
    </row>
    <row r="3" spans="1:6" ht="22.8" x14ac:dyDescent="0.3">
      <c r="A3" s="178" t="s">
        <v>502</v>
      </c>
      <c r="B3" s="179"/>
      <c r="C3" s="179"/>
      <c r="D3" s="179"/>
      <c r="E3" s="179"/>
      <c r="F3" s="180"/>
    </row>
    <row r="4" spans="1:6" x14ac:dyDescent="0.3">
      <c r="A4" s="241" t="s">
        <v>503</v>
      </c>
      <c r="B4" s="243" t="s">
        <v>504</v>
      </c>
      <c r="C4" s="245" t="s">
        <v>505</v>
      </c>
      <c r="D4" s="243" t="s">
        <v>506</v>
      </c>
      <c r="E4" s="181" t="s">
        <v>507</v>
      </c>
    </row>
    <row r="5" spans="1:6" x14ac:dyDescent="0.3">
      <c r="A5" s="242"/>
      <c r="B5" s="244"/>
      <c r="C5" s="246"/>
      <c r="D5" s="244"/>
      <c r="E5" s="181" t="s">
        <v>508</v>
      </c>
    </row>
    <row r="6" spans="1:6" ht="24" x14ac:dyDescent="0.3">
      <c r="A6" s="182" t="s">
        <v>509</v>
      </c>
      <c r="B6" s="183"/>
      <c r="C6" s="184" t="s">
        <v>510</v>
      </c>
      <c r="D6" s="182" t="s">
        <v>511</v>
      </c>
      <c r="E6" s="182" t="s">
        <v>512</v>
      </c>
    </row>
    <row r="7" spans="1:6" ht="24" x14ac:dyDescent="0.3">
      <c r="A7" s="185" t="s">
        <v>513</v>
      </c>
      <c r="B7" s="186"/>
      <c r="C7" s="187" t="s">
        <v>514</v>
      </c>
      <c r="D7" s="185" t="s">
        <v>515</v>
      </c>
      <c r="E7" s="185" t="s">
        <v>512</v>
      </c>
    </row>
    <row r="8" spans="1:6" ht="24" x14ac:dyDescent="0.3">
      <c r="A8" s="185" t="s">
        <v>270</v>
      </c>
      <c r="B8" s="186"/>
      <c r="C8" s="187" t="s">
        <v>516</v>
      </c>
      <c r="D8" s="185" t="s">
        <v>517</v>
      </c>
      <c r="E8" s="185" t="s">
        <v>518</v>
      </c>
    </row>
    <row r="9" spans="1:6" ht="24" x14ac:dyDescent="0.3">
      <c r="A9" s="185" t="s">
        <v>519</v>
      </c>
      <c r="B9" s="186"/>
      <c r="C9" s="187" t="s">
        <v>516</v>
      </c>
      <c r="D9" s="185" t="s">
        <v>517</v>
      </c>
      <c r="E9" s="185" t="s">
        <v>518</v>
      </c>
    </row>
    <row r="10" spans="1:6" ht="39" customHeight="1" x14ac:dyDescent="0.3">
      <c r="A10" s="182" t="s">
        <v>520</v>
      </c>
      <c r="B10" s="183"/>
      <c r="C10" s="184" t="s">
        <v>521</v>
      </c>
      <c r="D10" s="182" t="s">
        <v>522</v>
      </c>
      <c r="E10" s="182" t="s">
        <v>512</v>
      </c>
    </row>
    <row r="11" spans="1:6" ht="24" x14ac:dyDescent="0.3">
      <c r="A11" s="185" t="s">
        <v>523</v>
      </c>
      <c r="B11" s="188"/>
      <c r="C11" s="187" t="s">
        <v>516</v>
      </c>
      <c r="D11" s="185" t="s">
        <v>517</v>
      </c>
      <c r="E11" s="185" t="s">
        <v>518</v>
      </c>
    </row>
    <row r="12" spans="1:6" ht="24" x14ac:dyDescent="0.3">
      <c r="A12" s="185" t="s">
        <v>524</v>
      </c>
      <c r="B12" s="188"/>
      <c r="C12" s="187" t="s">
        <v>516</v>
      </c>
      <c r="D12" s="185" t="s">
        <v>517</v>
      </c>
      <c r="E12" s="185" t="s">
        <v>518</v>
      </c>
    </row>
    <row r="13" spans="1:6" ht="39" customHeight="1" x14ac:dyDescent="0.3">
      <c r="A13" s="182" t="s">
        <v>525</v>
      </c>
      <c r="B13" s="189"/>
      <c r="C13" s="184" t="s">
        <v>526</v>
      </c>
      <c r="D13" s="182" t="s">
        <v>527</v>
      </c>
      <c r="E13" s="182" t="s">
        <v>512</v>
      </c>
    </row>
    <row r="14" spans="1:6" s="146" customFormat="1" x14ac:dyDescent="0.3">
      <c r="A14" s="190"/>
      <c r="B14" s="191"/>
      <c r="C14" s="192"/>
      <c r="D14" s="190"/>
      <c r="E14" s="190"/>
    </row>
    <row r="15" spans="1:6" ht="18" x14ac:dyDescent="0.35">
      <c r="A15" s="193"/>
      <c r="B15" s="194"/>
      <c r="C15" s="193"/>
      <c r="D15" s="177" t="s">
        <v>501</v>
      </c>
      <c r="E15" s="193"/>
      <c r="F15" s="193"/>
    </row>
    <row r="16" spans="1:6" ht="21" x14ac:dyDescent="0.3">
      <c r="A16" s="178" t="s">
        <v>528</v>
      </c>
      <c r="B16" s="179"/>
      <c r="C16" s="179"/>
      <c r="D16" s="179"/>
      <c r="E16" s="195"/>
      <c r="F16" s="194"/>
    </row>
    <row r="17" spans="1:7" ht="24" x14ac:dyDescent="0.3">
      <c r="A17" s="196" t="s">
        <v>503</v>
      </c>
      <c r="B17" s="181" t="s">
        <v>529</v>
      </c>
      <c r="C17" s="196" t="s">
        <v>530</v>
      </c>
      <c r="D17" s="196" t="s">
        <v>531</v>
      </c>
      <c r="E17" s="197"/>
      <c r="F17" s="194"/>
    </row>
    <row r="18" spans="1:7" ht="44.25" customHeight="1" x14ac:dyDescent="0.3">
      <c r="A18" s="182" t="s">
        <v>509</v>
      </c>
      <c r="B18" s="183"/>
      <c r="C18" s="183"/>
      <c r="D18" s="198" t="s">
        <v>532</v>
      </c>
      <c r="E18" s="197"/>
      <c r="F18" s="194"/>
    </row>
    <row r="19" spans="1:7" x14ac:dyDescent="0.3">
      <c r="A19" s="185" t="s">
        <v>513</v>
      </c>
      <c r="B19" s="186"/>
      <c r="C19" s="186"/>
      <c r="D19" s="199" t="s">
        <v>533</v>
      </c>
      <c r="E19" s="200"/>
      <c r="F19" s="194"/>
    </row>
    <row r="20" spans="1:7" x14ac:dyDescent="0.3">
      <c r="A20" s="185" t="s">
        <v>270</v>
      </c>
      <c r="B20" s="186"/>
      <c r="C20" s="186"/>
      <c r="D20" s="199" t="s">
        <v>533</v>
      </c>
      <c r="E20" s="200"/>
      <c r="F20" s="194"/>
    </row>
    <row r="21" spans="1:7" x14ac:dyDescent="0.3">
      <c r="A21" s="185" t="s">
        <v>519</v>
      </c>
      <c r="B21" s="186"/>
      <c r="C21" s="186"/>
      <c r="D21" s="199" t="s">
        <v>533</v>
      </c>
      <c r="E21" s="200"/>
      <c r="F21" s="194"/>
    </row>
    <row r="22" spans="1:7" ht="46.5" customHeight="1" x14ac:dyDescent="0.3">
      <c r="A22" s="182" t="s">
        <v>520</v>
      </c>
      <c r="B22" s="183"/>
      <c r="C22" s="201"/>
      <c r="D22" s="198" t="s">
        <v>534</v>
      </c>
      <c r="E22" s="200"/>
      <c r="F22" s="194"/>
    </row>
    <row r="23" spans="1:7" x14ac:dyDescent="0.3">
      <c r="A23" s="185" t="s">
        <v>523</v>
      </c>
      <c r="B23" s="188"/>
      <c r="C23" s="188"/>
      <c r="D23" s="199" t="s">
        <v>533</v>
      </c>
      <c r="E23" s="200"/>
      <c r="F23" s="194"/>
    </row>
    <row r="24" spans="1:7" x14ac:dyDescent="0.3">
      <c r="A24" s="185" t="s">
        <v>524</v>
      </c>
      <c r="B24" s="188"/>
      <c r="C24" s="188"/>
      <c r="D24" s="199" t="s">
        <v>533</v>
      </c>
      <c r="E24" s="200"/>
      <c r="F24" s="194"/>
    </row>
    <row r="25" spans="1:7" ht="43.5" customHeight="1" x14ac:dyDescent="0.3">
      <c r="A25" s="182" t="s">
        <v>525</v>
      </c>
      <c r="B25" s="189"/>
      <c r="C25" s="202"/>
      <c r="D25" s="198" t="s">
        <v>535</v>
      </c>
      <c r="E25" s="200"/>
      <c r="F25" s="194"/>
    </row>
    <row r="26" spans="1:7" x14ac:dyDescent="0.3">
      <c r="A26" s="193"/>
      <c r="B26" s="194"/>
      <c r="C26" s="194"/>
      <c r="D26" s="193"/>
      <c r="E26" s="193"/>
      <c r="F26" s="194"/>
    </row>
    <row r="27" spans="1:7" x14ac:dyDescent="0.3">
      <c r="A27" s="193"/>
      <c r="B27" s="194"/>
      <c r="C27" s="194"/>
      <c r="D27" s="193"/>
      <c r="E27" s="193"/>
      <c r="F27" s="194"/>
    </row>
    <row r="28" spans="1:7" ht="18" x14ac:dyDescent="0.35">
      <c r="A28" s="193"/>
      <c r="B28" s="194"/>
      <c r="C28" s="194"/>
      <c r="D28" s="193"/>
      <c r="E28" s="193"/>
      <c r="F28" s="194"/>
      <c r="G28" s="177" t="s">
        <v>501</v>
      </c>
    </row>
    <row r="29" spans="1:7" ht="21" x14ac:dyDescent="0.3">
      <c r="A29" s="178" t="s">
        <v>536</v>
      </c>
      <c r="B29" s="179"/>
      <c r="C29" s="194"/>
      <c r="D29" s="247"/>
      <c r="E29" s="247"/>
      <c r="F29" s="194"/>
    </row>
    <row r="30" spans="1:7" ht="24" customHeight="1" x14ac:dyDescent="0.3">
      <c r="A30" s="248" t="s">
        <v>503</v>
      </c>
      <c r="B30" s="249" t="s">
        <v>529</v>
      </c>
      <c r="C30" s="249" t="s">
        <v>537</v>
      </c>
      <c r="D30" s="245" t="s">
        <v>538</v>
      </c>
      <c r="E30" s="181" t="s">
        <v>507</v>
      </c>
      <c r="F30" s="243" t="s">
        <v>539</v>
      </c>
      <c r="G30" s="243" t="s">
        <v>540</v>
      </c>
    </row>
    <row r="31" spans="1:7" x14ac:dyDescent="0.3">
      <c r="A31" s="241"/>
      <c r="B31" s="243"/>
      <c r="C31" s="243"/>
      <c r="D31" s="250"/>
      <c r="E31" s="203" t="s">
        <v>541</v>
      </c>
      <c r="F31" s="244"/>
      <c r="G31" s="244"/>
    </row>
    <row r="32" spans="1:7" ht="36" x14ac:dyDescent="0.3">
      <c r="A32" s="182" t="s">
        <v>509</v>
      </c>
      <c r="B32" s="183"/>
      <c r="C32" s="183" t="s">
        <v>542</v>
      </c>
      <c r="D32" s="198" t="s">
        <v>543</v>
      </c>
      <c r="E32" s="183" t="s">
        <v>544</v>
      </c>
      <c r="F32" s="204" t="s">
        <v>545</v>
      </c>
      <c r="G32" s="204" t="s">
        <v>546</v>
      </c>
    </row>
    <row r="33" spans="1:7" ht="24" x14ac:dyDescent="0.3">
      <c r="A33" s="205" t="s">
        <v>513</v>
      </c>
      <c r="B33" s="206"/>
      <c r="C33" s="206" t="s">
        <v>547</v>
      </c>
      <c r="D33" s="207" t="s">
        <v>548</v>
      </c>
      <c r="E33" s="206" t="s">
        <v>544</v>
      </c>
      <c r="F33" s="206" t="s">
        <v>545</v>
      </c>
      <c r="G33" s="206" t="s">
        <v>546</v>
      </c>
    </row>
    <row r="34" spans="1:7" ht="24" x14ac:dyDescent="0.3">
      <c r="A34" s="185" t="s">
        <v>270</v>
      </c>
      <c r="B34" s="186"/>
      <c r="C34" s="186" t="s">
        <v>547</v>
      </c>
      <c r="D34" s="187" t="s">
        <v>548</v>
      </c>
      <c r="E34" s="186" t="s">
        <v>544</v>
      </c>
      <c r="F34" s="206" t="s">
        <v>545</v>
      </c>
      <c r="G34" s="206" t="s">
        <v>546</v>
      </c>
    </row>
    <row r="35" spans="1:7" ht="24" x14ac:dyDescent="0.3">
      <c r="A35" s="208" t="s">
        <v>519</v>
      </c>
      <c r="B35" s="209"/>
      <c r="C35" s="209" t="s">
        <v>547</v>
      </c>
      <c r="D35" s="210" t="s">
        <v>548</v>
      </c>
      <c r="E35" s="209" t="s">
        <v>544</v>
      </c>
      <c r="F35" s="206" t="s">
        <v>545</v>
      </c>
      <c r="G35" s="206" t="s">
        <v>546</v>
      </c>
    </row>
    <row r="36" spans="1:7" ht="36" x14ac:dyDescent="0.3">
      <c r="A36" s="182" t="s">
        <v>520</v>
      </c>
      <c r="B36" s="183"/>
      <c r="C36" s="183" t="s">
        <v>549</v>
      </c>
      <c r="D36" s="198" t="s">
        <v>550</v>
      </c>
      <c r="E36" s="183" t="s">
        <v>544</v>
      </c>
      <c r="F36" s="204" t="s">
        <v>545</v>
      </c>
      <c r="G36" s="204" t="s">
        <v>546</v>
      </c>
    </row>
    <row r="37" spans="1:7" ht="24" x14ac:dyDescent="0.3">
      <c r="A37" s="205" t="s">
        <v>523</v>
      </c>
      <c r="B37" s="211"/>
      <c r="C37" s="186" t="s">
        <v>547</v>
      </c>
      <c r="D37" s="199" t="s">
        <v>548</v>
      </c>
      <c r="E37" s="186" t="s">
        <v>544</v>
      </c>
      <c r="F37" s="206" t="s">
        <v>545</v>
      </c>
      <c r="G37" s="206" t="s">
        <v>546</v>
      </c>
    </row>
    <row r="38" spans="1:7" ht="24" x14ac:dyDescent="0.3">
      <c r="A38" s="185" t="s">
        <v>524</v>
      </c>
      <c r="B38" s="211"/>
      <c r="C38" s="186" t="s">
        <v>547</v>
      </c>
      <c r="D38" s="199" t="s">
        <v>548</v>
      </c>
      <c r="E38" s="186" t="s">
        <v>544</v>
      </c>
      <c r="F38" s="206" t="s">
        <v>545</v>
      </c>
      <c r="G38" s="206" t="s">
        <v>546</v>
      </c>
    </row>
    <row r="39" spans="1:7" ht="36" x14ac:dyDescent="0.3">
      <c r="A39" s="182" t="s">
        <v>525</v>
      </c>
      <c r="B39" s="189"/>
      <c r="C39" s="183" t="s">
        <v>551</v>
      </c>
      <c r="D39" s="198" t="s">
        <v>552</v>
      </c>
      <c r="E39" s="183" t="s">
        <v>544</v>
      </c>
      <c r="F39" s="204" t="s">
        <v>545</v>
      </c>
      <c r="G39" s="204" t="s">
        <v>546</v>
      </c>
    </row>
    <row r="40" spans="1:7" x14ac:dyDescent="0.3">
      <c r="D40" s="1"/>
    </row>
    <row r="41" spans="1:7" ht="21" x14ac:dyDescent="0.4">
      <c r="A41" s="212" t="s">
        <v>553</v>
      </c>
      <c r="D41" s="1"/>
    </row>
    <row r="42" spans="1:7" x14ac:dyDescent="0.3">
      <c r="D42" s="1"/>
    </row>
    <row r="43" spans="1:7" x14ac:dyDescent="0.3">
      <c r="D43" s="1"/>
    </row>
    <row r="44" spans="1:7" x14ac:dyDescent="0.3">
      <c r="D44" s="1"/>
    </row>
    <row r="45" spans="1:7" ht="18" x14ac:dyDescent="0.35">
      <c r="D45" s="1"/>
      <c r="G45" s="177" t="s">
        <v>501</v>
      </c>
    </row>
    <row r="46" spans="1:7" ht="21" x14ac:dyDescent="0.3">
      <c r="A46" s="178" t="s">
        <v>554</v>
      </c>
      <c r="B46" s="179"/>
      <c r="C46" s="194"/>
      <c r="D46" s="247"/>
      <c r="E46" s="247"/>
      <c r="F46" s="194"/>
    </row>
    <row r="47" spans="1:7" ht="24" customHeight="1" x14ac:dyDescent="0.3">
      <c r="A47" s="248" t="s">
        <v>509</v>
      </c>
      <c r="B47" s="249" t="s">
        <v>555</v>
      </c>
      <c r="C47" s="249" t="s">
        <v>537</v>
      </c>
      <c r="D47" s="245" t="s">
        <v>538</v>
      </c>
      <c r="E47" s="181" t="s">
        <v>507</v>
      </c>
      <c r="F47" s="243" t="s">
        <v>539</v>
      </c>
      <c r="G47" s="243" t="s">
        <v>540</v>
      </c>
    </row>
    <row r="48" spans="1:7" x14ac:dyDescent="0.3">
      <c r="A48" s="241"/>
      <c r="B48" s="243"/>
      <c r="C48" s="243"/>
      <c r="D48" s="250"/>
      <c r="E48" s="203" t="s">
        <v>556</v>
      </c>
      <c r="F48" s="244"/>
      <c r="G48" s="244"/>
    </row>
    <row r="49" spans="1:7" ht="72" x14ac:dyDescent="0.3">
      <c r="A49" s="182" t="s">
        <v>509</v>
      </c>
      <c r="B49" s="183"/>
      <c r="C49" s="183" t="s">
        <v>557</v>
      </c>
      <c r="D49" s="198" t="s">
        <v>558</v>
      </c>
      <c r="E49" s="183" t="s">
        <v>559</v>
      </c>
      <c r="F49" s="204" t="s">
        <v>560</v>
      </c>
      <c r="G49" s="204" t="s">
        <v>561</v>
      </c>
    </row>
    <row r="50" spans="1:7" ht="36" x14ac:dyDescent="0.3">
      <c r="A50" s="205" t="s">
        <v>273</v>
      </c>
      <c r="B50" s="206"/>
      <c r="C50" s="206" t="s">
        <v>547</v>
      </c>
      <c r="D50" s="213" t="s">
        <v>548</v>
      </c>
      <c r="E50" s="206" t="s">
        <v>559</v>
      </c>
      <c r="F50" s="206" t="s">
        <v>562</v>
      </c>
      <c r="G50" s="206" t="s">
        <v>563</v>
      </c>
    </row>
    <row r="51" spans="1:7" ht="36" x14ac:dyDescent="0.3">
      <c r="A51" s="185" t="s">
        <v>564</v>
      </c>
      <c r="B51" s="186"/>
      <c r="C51" s="186" t="s">
        <v>547</v>
      </c>
      <c r="D51" s="199" t="s">
        <v>548</v>
      </c>
      <c r="E51" s="186" t="s">
        <v>559</v>
      </c>
      <c r="F51" s="206" t="s">
        <v>562</v>
      </c>
      <c r="G51" s="206" t="s">
        <v>563</v>
      </c>
    </row>
    <row r="52" spans="1:7" ht="36" x14ac:dyDescent="0.3">
      <c r="A52" s="208" t="s">
        <v>565</v>
      </c>
      <c r="B52" s="209"/>
      <c r="C52" s="209" t="s">
        <v>547</v>
      </c>
      <c r="D52" s="214" t="s">
        <v>548</v>
      </c>
      <c r="E52" s="209" t="s">
        <v>559</v>
      </c>
      <c r="F52" s="206" t="s">
        <v>562</v>
      </c>
      <c r="G52" s="206" t="s">
        <v>563</v>
      </c>
    </row>
    <row r="53" spans="1:7" ht="72" x14ac:dyDescent="0.3">
      <c r="A53" s="182" t="s">
        <v>520</v>
      </c>
      <c r="B53" s="183"/>
      <c r="C53" s="183" t="s">
        <v>566</v>
      </c>
      <c r="D53" s="198" t="s">
        <v>567</v>
      </c>
      <c r="E53" s="183" t="s">
        <v>559</v>
      </c>
      <c r="F53" s="204" t="s">
        <v>568</v>
      </c>
      <c r="G53" s="204" t="s">
        <v>569</v>
      </c>
    </row>
    <row r="54" spans="1:7" ht="36" x14ac:dyDescent="0.3">
      <c r="A54" s="215" t="s">
        <v>570</v>
      </c>
      <c r="B54" s="216"/>
      <c r="C54" s="216" t="s">
        <v>547</v>
      </c>
      <c r="D54" s="217" t="s">
        <v>548</v>
      </c>
      <c r="E54" s="216" t="s">
        <v>559</v>
      </c>
      <c r="F54" s="206" t="s">
        <v>562</v>
      </c>
      <c r="G54" s="206" t="s">
        <v>563</v>
      </c>
    </row>
    <row r="55" spans="1:7" ht="72" x14ac:dyDescent="0.3">
      <c r="A55" s="182" t="s">
        <v>525</v>
      </c>
      <c r="B55" s="189"/>
      <c r="C55" s="183" t="s">
        <v>571</v>
      </c>
      <c r="D55" s="198" t="s">
        <v>572</v>
      </c>
      <c r="E55" s="183" t="s">
        <v>559</v>
      </c>
      <c r="F55" s="204" t="s">
        <v>573</v>
      </c>
      <c r="G55" s="204" t="s">
        <v>574</v>
      </c>
    </row>
    <row r="58" spans="1:7" ht="21" x14ac:dyDescent="0.4">
      <c r="A58" s="212" t="s">
        <v>553</v>
      </c>
    </row>
  </sheetData>
  <mergeCells count="18">
    <mergeCell ref="F30:F31"/>
    <mergeCell ref="G30:G31"/>
    <mergeCell ref="D46:E46"/>
    <mergeCell ref="A47:A48"/>
    <mergeCell ref="B47:B48"/>
    <mergeCell ref="C47:C48"/>
    <mergeCell ref="D47:D48"/>
    <mergeCell ref="F47:F48"/>
    <mergeCell ref="G47:G48"/>
    <mergeCell ref="A30:A31"/>
    <mergeCell ref="B30:B31"/>
    <mergeCell ref="C30:C31"/>
    <mergeCell ref="D30:D31"/>
    <mergeCell ref="A4:A5"/>
    <mergeCell ref="B4:B5"/>
    <mergeCell ref="C4:C5"/>
    <mergeCell ref="D4:D5"/>
    <mergeCell ref="D29:E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INCIDENTES-CAMBIOS</vt:lpstr>
      <vt:lpstr>Estatus</vt:lpstr>
      <vt:lpstr>Tipos logistica</vt:lpstr>
      <vt:lpstr>Tipos de entrega</vt:lpstr>
      <vt:lpstr>Atributos seguro y empaque</vt:lpstr>
      <vt:lpstr>Promociones $ envio</vt:lpstr>
      <vt:lpstr>Def rangos tiempo</vt:lpstr>
      <vt:lpstr>Costo envio x tienda</vt:lpstr>
      <vt:lpstr>Nivel de servicio</vt:lpstr>
      <vt:lpstr>Reporte MG</vt:lpstr>
      <vt:lpstr>Reporte SETC</vt:lpstr>
      <vt:lpstr>Reporte Tarifas Transportistas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Guzman Garza, Karen Alicia</dc:creator>
  <cp:lastModifiedBy>eliseo gijon romero</cp:lastModifiedBy>
  <dcterms:created xsi:type="dcterms:W3CDTF">2021-05-27T18:18:57Z</dcterms:created>
  <dcterms:modified xsi:type="dcterms:W3CDTF">2021-07-01T17:25:11Z</dcterms:modified>
</cp:coreProperties>
</file>