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rk Maraun\paper\19_2022\008____SBB REVIEW 15N 13C SBB Perspectives June 2022 subm\098 new submitted june 2022\"/>
    </mc:Choice>
  </mc:AlternateContent>
  <bookViews>
    <workbookView xWindow="0" yWindow="0" windowWidth="34404" windowHeight="100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2" i="1" l="1"/>
  <c r="J425" i="1" l="1"/>
  <c r="I425" i="1"/>
  <c r="J474" i="1" l="1"/>
  <c r="I474" i="1"/>
  <c r="J465" i="1"/>
  <c r="I465" i="1"/>
  <c r="J457" i="1"/>
  <c r="I457" i="1"/>
  <c r="J450" i="1"/>
  <c r="I450" i="1"/>
  <c r="J447" i="1"/>
  <c r="I447" i="1"/>
  <c r="J443" i="1"/>
  <c r="I443" i="1"/>
  <c r="J441" i="1"/>
  <c r="I441" i="1"/>
  <c r="J436" i="1"/>
  <c r="I436" i="1"/>
  <c r="J430" i="1"/>
  <c r="I430" i="1"/>
  <c r="J423" i="1"/>
  <c r="I423" i="1"/>
  <c r="J415" i="1"/>
  <c r="I415" i="1"/>
  <c r="J412" i="1"/>
  <c r="I412" i="1"/>
  <c r="J409" i="1"/>
  <c r="I409" i="1"/>
  <c r="J405" i="1"/>
  <c r="I405" i="1"/>
  <c r="J402" i="1"/>
  <c r="I402" i="1"/>
  <c r="J398" i="1"/>
  <c r="I398" i="1"/>
  <c r="J393" i="1"/>
  <c r="I393" i="1"/>
  <c r="J391" i="1"/>
  <c r="I391" i="1"/>
  <c r="J388" i="1"/>
  <c r="I388" i="1"/>
  <c r="J386" i="1"/>
  <c r="I386" i="1"/>
  <c r="J377" i="1"/>
  <c r="I377" i="1"/>
  <c r="J375" i="1"/>
  <c r="I375" i="1"/>
  <c r="J365" i="1"/>
  <c r="I365" i="1"/>
  <c r="J360" i="1"/>
  <c r="I360" i="1"/>
  <c r="J355" i="1"/>
  <c r="I355" i="1"/>
  <c r="J347" i="1"/>
  <c r="I347" i="1"/>
  <c r="J343" i="1"/>
  <c r="I343" i="1"/>
  <c r="J331" i="1"/>
  <c r="I331" i="1"/>
  <c r="J328" i="1"/>
  <c r="I328" i="1"/>
  <c r="J324" i="1"/>
  <c r="I324" i="1"/>
  <c r="J314" i="1"/>
  <c r="I314" i="1"/>
  <c r="J311" i="1"/>
  <c r="I311" i="1"/>
  <c r="J307" i="1"/>
  <c r="I307" i="1"/>
  <c r="J301" i="1"/>
  <c r="I301" i="1"/>
  <c r="J296" i="1"/>
  <c r="I296" i="1"/>
  <c r="J294" i="1"/>
  <c r="I294" i="1"/>
  <c r="J291" i="1"/>
  <c r="I291" i="1"/>
  <c r="J288" i="1"/>
  <c r="I288" i="1"/>
  <c r="J285" i="1"/>
  <c r="I285" i="1"/>
  <c r="J279" i="1"/>
  <c r="I279" i="1"/>
  <c r="J277" i="1"/>
  <c r="I277" i="1"/>
  <c r="J266" i="1"/>
  <c r="I266" i="1"/>
  <c r="J264" i="1"/>
  <c r="I264" i="1"/>
  <c r="J261" i="1"/>
  <c r="I261" i="1"/>
  <c r="J257" i="1"/>
  <c r="I257" i="1"/>
  <c r="J253" i="1"/>
  <c r="I253" i="1"/>
  <c r="J249" i="1" l="1"/>
  <c r="I249" i="1"/>
  <c r="J238" i="1"/>
  <c r="I238" i="1"/>
  <c r="J236" i="1"/>
  <c r="I236" i="1"/>
  <c r="J234" i="1"/>
  <c r="I234" i="1"/>
  <c r="J232" i="1"/>
  <c r="I232" i="1"/>
  <c r="J224" i="1"/>
  <c r="I224" i="1"/>
  <c r="J222" i="1"/>
  <c r="I222" i="1"/>
  <c r="J220" i="1"/>
  <c r="I220" i="1"/>
  <c r="J218" i="1"/>
  <c r="I218" i="1"/>
  <c r="J212" i="1"/>
  <c r="I212" i="1"/>
  <c r="J208" i="1"/>
  <c r="I208" i="1"/>
  <c r="J198" i="1"/>
  <c r="I198" i="1"/>
  <c r="J191" i="1"/>
  <c r="I191" i="1"/>
  <c r="J186" i="1"/>
  <c r="I186" i="1"/>
  <c r="J177" i="1"/>
  <c r="I177" i="1"/>
  <c r="J171" i="1"/>
  <c r="I171" i="1"/>
  <c r="J167" i="1"/>
  <c r="I167" i="1"/>
  <c r="J164" i="1"/>
  <c r="I164" i="1"/>
  <c r="J162" i="1"/>
  <c r="I162" i="1"/>
  <c r="J160" i="1"/>
  <c r="I160" i="1"/>
  <c r="J156" i="1"/>
  <c r="I156" i="1"/>
  <c r="J154" i="1"/>
  <c r="I154" i="1"/>
  <c r="J150" i="1"/>
  <c r="I150" i="1"/>
  <c r="I142" i="1"/>
  <c r="J140" i="1"/>
  <c r="I140" i="1"/>
  <c r="J133" i="1"/>
  <c r="I133" i="1"/>
  <c r="J129" i="1"/>
  <c r="I129" i="1"/>
  <c r="J122" i="1"/>
  <c r="I122" i="1"/>
  <c r="J120" i="1"/>
  <c r="I120" i="1"/>
  <c r="J117" i="1"/>
  <c r="I117" i="1"/>
  <c r="J114" i="1"/>
  <c r="I114" i="1"/>
  <c r="J107" i="1" l="1"/>
  <c r="I107" i="1"/>
  <c r="J104" i="1"/>
  <c r="I104" i="1"/>
  <c r="J100" i="1"/>
  <c r="I100" i="1"/>
  <c r="J97" i="1"/>
  <c r="I97" i="1"/>
  <c r="J94" i="1"/>
  <c r="I94" i="1"/>
  <c r="J90" i="1"/>
  <c r="I90" i="1"/>
  <c r="J84" i="1"/>
  <c r="I84" i="1"/>
  <c r="J81" i="1"/>
  <c r="I81" i="1"/>
  <c r="J77" i="1"/>
  <c r="I77" i="1"/>
  <c r="J71" i="1"/>
  <c r="I71" i="1"/>
  <c r="J66" i="1"/>
  <c r="I66" i="1"/>
  <c r="J60" i="1"/>
  <c r="I60" i="1"/>
  <c r="J56" i="1"/>
  <c r="I56" i="1"/>
  <c r="J54" i="1"/>
  <c r="I54" i="1"/>
  <c r="J50" i="1"/>
  <c r="I50" i="1"/>
  <c r="J47" i="1"/>
  <c r="I47" i="1"/>
  <c r="J43" i="1"/>
  <c r="I43" i="1"/>
  <c r="J40" i="1"/>
  <c r="I40" i="1"/>
  <c r="J35" i="1"/>
  <c r="I35" i="1"/>
  <c r="J33" i="1"/>
  <c r="I33" i="1"/>
  <c r="J27" i="1"/>
  <c r="I27" i="1" l="1"/>
  <c r="J13" i="1"/>
  <c r="I13" i="1"/>
  <c r="J6" i="1"/>
  <c r="I6" i="1" l="1"/>
</calcChain>
</file>

<file path=xl/sharedStrings.xml><?xml version="1.0" encoding="utf-8"?>
<sst xmlns="http://schemas.openxmlformats.org/spreadsheetml/2006/main" count="3098" uniqueCount="550">
  <si>
    <t>Kunstidamaeus diversipilis</t>
  </si>
  <si>
    <t xml:space="preserve">pred/scav </t>
  </si>
  <si>
    <t>Oribatula amblyptera</t>
  </si>
  <si>
    <t>fungi</t>
  </si>
  <si>
    <t>Trichoribates trimaculatus</t>
  </si>
  <si>
    <t>Scheloribates laevigatus</t>
  </si>
  <si>
    <t>decomp</t>
  </si>
  <si>
    <t>Fuscozetes intermedius</t>
  </si>
  <si>
    <t>Oromurcia sudetica</t>
  </si>
  <si>
    <t>Melanozetes meridionalis</t>
  </si>
  <si>
    <t>Tectocepheus sarekensis</t>
  </si>
  <si>
    <t xml:space="preserve">Edwardzetes edwardsi </t>
  </si>
  <si>
    <t>Trichoribates scilierensis</t>
  </si>
  <si>
    <t>Camisia horrida</t>
  </si>
  <si>
    <t>Unduloribates undulatus</t>
  </si>
  <si>
    <t>Jugatala ungulata</t>
  </si>
  <si>
    <t>lichen</t>
  </si>
  <si>
    <t>Mycobates spec</t>
  </si>
  <si>
    <t>Eupelops curtilipes</t>
  </si>
  <si>
    <t>Passalozetes intermedius</t>
  </si>
  <si>
    <t xml:space="preserve">Eueremaeus oblongus </t>
  </si>
  <si>
    <t>Oribatula longelamellata</t>
  </si>
  <si>
    <t>Tectocepheus spec</t>
  </si>
  <si>
    <t>Jugatala cribelliger</t>
  </si>
  <si>
    <t>Malaconothrus monodactylus</t>
  </si>
  <si>
    <t>Caleremaeus monilipes</t>
  </si>
  <si>
    <t xml:space="preserve">Carabodes schatzi </t>
  </si>
  <si>
    <t>Melanozetes mollicomus</t>
  </si>
  <si>
    <t>mosses</t>
  </si>
  <si>
    <t>Carabodes marginatus</t>
  </si>
  <si>
    <t>Camisia spinifer</t>
  </si>
  <si>
    <t>Anachipteria alpina</t>
  </si>
  <si>
    <t>Camisia biverrucata</t>
  </si>
  <si>
    <t>Platynothrus peltifer</t>
  </si>
  <si>
    <t>Hermannia gibba</t>
  </si>
  <si>
    <t>Eupelops spec</t>
  </si>
  <si>
    <t xml:space="preserve">Parachipteria willmanni </t>
  </si>
  <si>
    <t>Fuscozetes spec</t>
  </si>
  <si>
    <t>Eueremaeus spec</t>
  </si>
  <si>
    <t>Oribatella longispina</t>
  </si>
  <si>
    <t>Liacarus coracinus</t>
  </si>
  <si>
    <t xml:space="preserve">Cepheus latus </t>
  </si>
  <si>
    <t>Ceratoppia bipilis</t>
  </si>
  <si>
    <t>Achipteria sellnicki</t>
  </si>
  <si>
    <t>Carabodes labyrinthicus</t>
  </si>
  <si>
    <t>Camisia biurus</t>
  </si>
  <si>
    <t>Cymbaeremaeus cymba</t>
  </si>
  <si>
    <t xml:space="preserve">Pantelozetes paoli </t>
  </si>
  <si>
    <t>Tritegeus bisulcatus</t>
  </si>
  <si>
    <t>Acrogalumna longipluma</t>
  </si>
  <si>
    <t>Oribatula tibialis</t>
  </si>
  <si>
    <t>Chamobates birulai</t>
  </si>
  <si>
    <t>Damaeidae</t>
  </si>
  <si>
    <t>Carabodes rugosior</t>
  </si>
  <si>
    <t>Phthiracaridae</t>
  </si>
  <si>
    <t>Autogneta longilamellata</t>
  </si>
  <si>
    <t>Banksinoma lanceolata</t>
  </si>
  <si>
    <t>Carabodes aereolatus</t>
  </si>
  <si>
    <t>Carabodes coriaceus</t>
  </si>
  <si>
    <t>Carabodes femoralis</t>
  </si>
  <si>
    <t>Cepheus dentatus</t>
  </si>
  <si>
    <t>Chamobates borealis</t>
  </si>
  <si>
    <t>Damaeus gracilipes</t>
  </si>
  <si>
    <t>Damaeus onustus</t>
  </si>
  <si>
    <t>Eupelops hirtus</t>
  </si>
  <si>
    <t>Liebstadia humerata</t>
  </si>
  <si>
    <t>Minunthozetes pseudofusiger</t>
  </si>
  <si>
    <t>Nothrus palustris</t>
  </si>
  <si>
    <t>Oribatella calcarata</t>
  </si>
  <si>
    <t>Parachipteria punctata</t>
  </si>
  <si>
    <t>Pergalumna nervosa</t>
  </si>
  <si>
    <t>Scheloribates ascendens</t>
  </si>
  <si>
    <t>Scheloribates pallidulus</t>
  </si>
  <si>
    <t>Tectocepheus velatus</t>
  </si>
  <si>
    <t>Zygoribatula exilis</t>
  </si>
  <si>
    <t>Ceratoppia quadridentata</t>
  </si>
  <si>
    <t>Ceratozetes peritus</t>
  </si>
  <si>
    <t>Chamobates pusillus</t>
  </si>
  <si>
    <t>Euzetes globulus</t>
  </si>
  <si>
    <t>Hermannia spec</t>
  </si>
  <si>
    <t>Hypochthonius rufulus</t>
  </si>
  <si>
    <t>Liebstadia similis</t>
  </si>
  <si>
    <t>Nanhermannia coronata</t>
  </si>
  <si>
    <t>Nothrus silvestris</t>
  </si>
  <si>
    <t>Ophidiotrichus tectus</t>
  </si>
  <si>
    <t>Oppiella translamellata</t>
  </si>
  <si>
    <t>Oppiella subpectinata</t>
  </si>
  <si>
    <t>Oppiella propinqua</t>
  </si>
  <si>
    <t>Phthiracarus anonymus</t>
  </si>
  <si>
    <t>Phthiracarus italicus</t>
  </si>
  <si>
    <t>Quadroppia hammerae</t>
  </si>
  <si>
    <t>Rhysotritia duplicata</t>
  </si>
  <si>
    <t>Steganacarus magnus</t>
  </si>
  <si>
    <t>Suctobelbella spp</t>
  </si>
  <si>
    <t>Cerachipteria jugata</t>
  </si>
  <si>
    <t>Damaeus auritus</t>
  </si>
  <si>
    <t>Damaeus clavipes</t>
  </si>
  <si>
    <t>Damaeus maximus</t>
  </si>
  <si>
    <t>Eremaeus cordiformis</t>
  </si>
  <si>
    <t>Hermanniella dolosa</t>
  </si>
  <si>
    <t>Minunthozetes semirufus</t>
  </si>
  <si>
    <t>Nanhermannia nana</t>
  </si>
  <si>
    <t>Neotrichoppia variabilis</t>
  </si>
  <si>
    <t>Oppia denticulata</t>
  </si>
  <si>
    <t>Steganacarus anomalus</t>
  </si>
  <si>
    <t>Steganacarus ortizi</t>
  </si>
  <si>
    <t>Xenillus tegeocranus</t>
  </si>
  <si>
    <t>Platynothrus</t>
  </si>
  <si>
    <t>Chamobates cuspidatus</t>
  </si>
  <si>
    <t>Dorycranosus acutus</t>
  </si>
  <si>
    <t xml:space="preserve">Eupelops torulosus </t>
  </si>
  <si>
    <t xml:space="preserve">Oribatella foliata </t>
  </si>
  <si>
    <t>Oribatella quadricornuta</t>
  </si>
  <si>
    <t>Carabodes</t>
  </si>
  <si>
    <t>Achipteria coleoptrata</t>
  </si>
  <si>
    <t xml:space="preserve">Carabodes willmanni </t>
  </si>
  <si>
    <t>Epilohmannia cylindrica</t>
  </si>
  <si>
    <t>Eupelops occultus</t>
  </si>
  <si>
    <t>Eupelops acromios</t>
  </si>
  <si>
    <t>Eupelops tardus</t>
  </si>
  <si>
    <t>Galumna obvia</t>
  </si>
  <si>
    <t>Liebstadia pannonica</t>
  </si>
  <si>
    <t>Multioppia laniseta</t>
  </si>
  <si>
    <t>Oppiella nova</t>
  </si>
  <si>
    <t>Peloptulus phaenotus</t>
  </si>
  <si>
    <t>Porobelba spinosa</t>
  </si>
  <si>
    <t>Protoribates capucinus</t>
  </si>
  <si>
    <t>Punctoribates punctum</t>
  </si>
  <si>
    <t>Rhysotritia ardua</t>
  </si>
  <si>
    <t>Scheloribates quintus</t>
  </si>
  <si>
    <t>Scutovertex sculptus</t>
  </si>
  <si>
    <t>Suctobelbella sarekensis</t>
  </si>
  <si>
    <t>Tectocepheus alatus</t>
  </si>
  <si>
    <t>Hoplophthiracarus illinoisensis</t>
  </si>
  <si>
    <t>Hydrozetes lacustris</t>
  </si>
  <si>
    <t>Limnozetes ciliatus</t>
  </si>
  <si>
    <t>Limnozetes rugosus</t>
  </si>
  <si>
    <t>Mainothrus badius</t>
  </si>
  <si>
    <t>Metabelba sphagni</t>
  </si>
  <si>
    <t>Nanhermannia sellnicki</t>
  </si>
  <si>
    <t>Nothrus pratensis</t>
  </si>
  <si>
    <t>Oppiella spec</t>
  </si>
  <si>
    <t>Phthiracarus boresetosus</t>
  </si>
  <si>
    <t>Pilogalumna tenuiclava</t>
  </si>
  <si>
    <t>Punctoribates sellnicki</t>
  </si>
  <si>
    <t>Scheloribates circumcarinatus</t>
  </si>
  <si>
    <t>Steganacarus striculus</t>
  </si>
  <si>
    <t>Trhypochthoniellus longisetosus</t>
  </si>
  <si>
    <t>Trimalaconothrus foveolatus</t>
  </si>
  <si>
    <t>Trimalaconothrus maior</t>
  </si>
  <si>
    <t>Trimalaconothrus sculptus</t>
  </si>
  <si>
    <t>Brachychthonioidea</t>
  </si>
  <si>
    <t>Amerus polonicus</t>
  </si>
  <si>
    <t>Oppiidae</t>
  </si>
  <si>
    <t>Galumnidae</t>
  </si>
  <si>
    <t>Eniochthonius minutissimus</t>
  </si>
  <si>
    <t>Chamobatidae</t>
  </si>
  <si>
    <t>Adoristes ovatus</t>
  </si>
  <si>
    <t xml:space="preserve">Cultroribula bicultrata </t>
  </si>
  <si>
    <t xml:space="preserve">Phauloppia lucorum </t>
  </si>
  <si>
    <t>Spatiodamaeus verticillipes</t>
  </si>
  <si>
    <t>Oribatella</t>
  </si>
  <si>
    <t>Carabodes reticulatus</t>
  </si>
  <si>
    <t>Cepheus cepheiformis</t>
  </si>
  <si>
    <t xml:space="preserve">Dolicheremaeus dorni </t>
  </si>
  <si>
    <t xml:space="preserve">Hafenrefferia gilvipes </t>
  </si>
  <si>
    <t>Mesotritia nuda</t>
  </si>
  <si>
    <t>Neoliodidae</t>
  </si>
  <si>
    <t>Siculobata leontonycha</t>
  </si>
  <si>
    <t>Damaeus firmus</t>
  </si>
  <si>
    <t>Ameronothrus schneideri</t>
  </si>
  <si>
    <t>marine algae</t>
  </si>
  <si>
    <t>Hermannia pulchella</t>
  </si>
  <si>
    <t>Ramusella clavipectinata</t>
  </si>
  <si>
    <t xml:space="preserve">Zachvatkinibates qaudrivertex </t>
  </si>
  <si>
    <t>Liebstadia</t>
  </si>
  <si>
    <t xml:space="preserve">Archegozetes longisetosus </t>
  </si>
  <si>
    <t xml:space="preserve">Dolicheremaeus bugiamapensis </t>
  </si>
  <si>
    <t xml:space="preserve">Otocepheus duplicornutus </t>
  </si>
  <si>
    <t>Otocepheus spatulatus</t>
  </si>
  <si>
    <t xml:space="preserve">Otocepheus vietnamicus </t>
  </si>
  <si>
    <t xml:space="preserve">Gigantoppia zryanini </t>
  </si>
  <si>
    <t>Meristacarus sundensis</t>
  </si>
  <si>
    <t xml:space="preserve">Neoribates jacoti </t>
  </si>
  <si>
    <t>Neoliodes sp. 1</t>
  </si>
  <si>
    <t xml:space="preserve">Pergalumna cattienica </t>
  </si>
  <si>
    <t xml:space="preserve">Pergalumna indistincta </t>
  </si>
  <si>
    <t>Phyllhermannia gladiata</t>
  </si>
  <si>
    <t xml:space="preserve">Phyllhermannia similis </t>
  </si>
  <si>
    <t xml:space="preserve">Unguizetes cattiensis </t>
  </si>
  <si>
    <t xml:space="preserve">Unguizetes sphaerula </t>
  </si>
  <si>
    <t xml:space="preserve">Zetorchestes saltator </t>
  </si>
  <si>
    <t>Nothrus borussicus</t>
  </si>
  <si>
    <t>Xenillus sp.</t>
  </si>
  <si>
    <t>Cultroribula sp.</t>
  </si>
  <si>
    <t>Austrachipteria sp. 1</t>
  </si>
  <si>
    <t>Austrachipteria sp. 2</t>
  </si>
  <si>
    <t>Crotonia sp.</t>
  </si>
  <si>
    <t xml:space="preserve">Phyllhermannia sp. </t>
  </si>
  <si>
    <t>Pseudoceratoppia sp.</t>
  </si>
  <si>
    <t>Carabodes ornatus</t>
  </si>
  <si>
    <t>Ceratozetes gracilis</t>
  </si>
  <si>
    <t>Ceratozetes minimus</t>
  </si>
  <si>
    <t>Chamobates subglobulus</t>
  </si>
  <si>
    <t>Chamobates voigtsi</t>
  </si>
  <si>
    <t>Galumna lanceata</t>
  </si>
  <si>
    <t>Liacarus xylariae</t>
  </si>
  <si>
    <t>Metabelba pulverosa</t>
  </si>
  <si>
    <t>Microtritia minima</t>
  </si>
  <si>
    <t>Scheloribates initialis</t>
  </si>
  <si>
    <t>Steganacarus spinosus</t>
  </si>
  <si>
    <t>Scheloribates latipes</t>
  </si>
  <si>
    <t>Pergalumna altera</t>
  </si>
  <si>
    <t>Parachipteria magna</t>
  </si>
  <si>
    <t>Phthiracarus sp.</t>
  </si>
  <si>
    <t>Camisia segnis</t>
  </si>
  <si>
    <t>Phauloppia rauschenensis</t>
  </si>
  <si>
    <t>Allosuctobelba grandis</t>
  </si>
  <si>
    <t>Oribatula</t>
  </si>
  <si>
    <t>Damaeoidea</t>
  </si>
  <si>
    <t>Micreremus gracilior</t>
  </si>
  <si>
    <t xml:space="preserve">Afronothrus nov sp </t>
  </si>
  <si>
    <t xml:space="preserve">Allozetes nov sp </t>
  </si>
  <si>
    <t>Arcoppia vittata</t>
  </si>
  <si>
    <t>Galumna corpuzrarosae</t>
  </si>
  <si>
    <t>Cultroribula lata</t>
  </si>
  <si>
    <t>Dendrohermannia monstruosa</t>
  </si>
  <si>
    <t xml:space="preserve">Dolicheremaeus nov sp </t>
  </si>
  <si>
    <t>Dolicheremaeus sumatranus</t>
  </si>
  <si>
    <t>Eohypochthonius salicifolius</t>
  </si>
  <si>
    <t>Eremobelba comtae</t>
  </si>
  <si>
    <t>Eremulus baliensis</t>
  </si>
  <si>
    <t>Gehypochthonius rhadamanthus</t>
  </si>
  <si>
    <t>Yoshiobodes irmayi</t>
  </si>
  <si>
    <t xml:space="preserve">Graptoppia sp nov </t>
  </si>
  <si>
    <t>Hemileius perforatoides</t>
  </si>
  <si>
    <t xml:space="preserve">Indoribates nov sp </t>
  </si>
  <si>
    <t>Javacarus jocelynae</t>
  </si>
  <si>
    <t>Lamellobates orientalis</t>
  </si>
  <si>
    <t xml:space="preserve">Magyaria nov sp </t>
  </si>
  <si>
    <t>Malacoangelia remigera remigera</t>
  </si>
  <si>
    <t>Masthermannia mammillaris</t>
  </si>
  <si>
    <t xml:space="preserve">Meristacarus nov sp </t>
  </si>
  <si>
    <t>Meristacarus porcula</t>
  </si>
  <si>
    <t>Neoamerioppia longiclava</t>
  </si>
  <si>
    <t>Oribatella malaya</t>
  </si>
  <si>
    <t>Parhypochthonius asiaticus</t>
  </si>
  <si>
    <t>Pasocepheus bako</t>
  </si>
  <si>
    <t>Pergalumna cf annulata</t>
  </si>
  <si>
    <t>Pergalumna paraindistincta</t>
  </si>
  <si>
    <t>Protoribates paracapucinus</t>
  </si>
  <si>
    <t>Protoribates prolamellatus</t>
  </si>
  <si>
    <t>Trachyoribates shibai</t>
  </si>
  <si>
    <t xml:space="preserve">Rostrozetes sp </t>
  </si>
  <si>
    <t>Scheloribates fimbriatus javensis</t>
  </si>
  <si>
    <t xml:space="preserve">Scheloribates praeincisus </t>
  </si>
  <si>
    <t>Suctobelbella cf reticulata</t>
  </si>
  <si>
    <t>Suctotegeus tumescitus</t>
  </si>
  <si>
    <t>Tectocepheus minor</t>
  </si>
  <si>
    <t>Zetorchestes novaguineanus</t>
  </si>
  <si>
    <t>Allonothrus russeolus</t>
  </si>
  <si>
    <t>Bischeloribates mahunkai</t>
  </si>
  <si>
    <t>Galumna flabellifera</t>
  </si>
  <si>
    <t>Ceratozetes minutissimus</t>
  </si>
  <si>
    <t>Ceratozetes sellnicki</t>
  </si>
  <si>
    <t>Xenillus clypeator</t>
  </si>
  <si>
    <t>Heminothrus targionii</t>
  </si>
  <si>
    <t>Zetorchestes flabrarius</t>
  </si>
  <si>
    <t>Hermanniella septentrionalis</t>
  </si>
  <si>
    <t>Phthiracarus laevigatus</t>
  </si>
  <si>
    <t>Platyliodes scaliger</t>
  </si>
  <si>
    <t>Phthiracarus crinitus</t>
  </si>
  <si>
    <t>Micreremus brevipes</t>
  </si>
  <si>
    <t>Mycobates parmeliae</t>
  </si>
  <si>
    <t>Damaeus raparius</t>
  </si>
  <si>
    <t>Hypochthonius luteus</t>
  </si>
  <si>
    <t>Suctobelbidae</t>
  </si>
  <si>
    <t>Nothrina</t>
  </si>
  <si>
    <t>Crotonioidea</t>
  </si>
  <si>
    <t>Trhypochthoniidae</t>
  </si>
  <si>
    <t>Afronothrus</t>
  </si>
  <si>
    <t>Brachypylina</t>
  </si>
  <si>
    <t>Achipteroidea</t>
  </si>
  <si>
    <t>Achipteriidae</t>
  </si>
  <si>
    <t>Achipteria</t>
  </si>
  <si>
    <t>Galumnoidea</t>
  </si>
  <si>
    <t>Acrogalumna</t>
  </si>
  <si>
    <t>Oppioidea</t>
  </si>
  <si>
    <t>Arcoppia</t>
  </si>
  <si>
    <t>Gustavioidea</t>
  </si>
  <si>
    <t>Liacaridae</t>
  </si>
  <si>
    <t>Adoristes</t>
  </si>
  <si>
    <t>Allonothrus</t>
  </si>
  <si>
    <t>Allosuctobelba</t>
  </si>
  <si>
    <t>Suborder</t>
  </si>
  <si>
    <t>Superfamily</t>
  </si>
  <si>
    <t>Family</t>
  </si>
  <si>
    <t>Genus</t>
  </si>
  <si>
    <t>species</t>
  </si>
  <si>
    <t>Ceratozetoidea</t>
  </si>
  <si>
    <t>Ceratozetidae</t>
  </si>
  <si>
    <t>Allozetes</t>
  </si>
  <si>
    <t>Amerus</t>
  </si>
  <si>
    <t>Ameronothrus</t>
  </si>
  <si>
    <t>Anachipteria</t>
  </si>
  <si>
    <t>Archegozetes</t>
  </si>
  <si>
    <t>Atropacarus</t>
  </si>
  <si>
    <t>Austrachipteria</t>
  </si>
  <si>
    <t>Autogneta</t>
  </si>
  <si>
    <t>Banksinoma</t>
  </si>
  <si>
    <t>Bischeloribates</t>
  </si>
  <si>
    <t>Caleremaeus</t>
  </si>
  <si>
    <t>Camisia</t>
  </si>
  <si>
    <t>Cepheus</t>
  </si>
  <si>
    <t>Cerachipteria</t>
  </si>
  <si>
    <t>Ceratoppia</t>
  </si>
  <si>
    <t>Ceratozetes</t>
  </si>
  <si>
    <t>Ameroidea</t>
  </si>
  <si>
    <t>Ameridae</t>
  </si>
  <si>
    <t>Ameronothroidea</t>
  </si>
  <si>
    <t>Ameronothriidae</t>
  </si>
  <si>
    <t>Mixonomatides</t>
  </si>
  <si>
    <t>Phthiracaroidea</t>
  </si>
  <si>
    <t>Autognetidae</t>
  </si>
  <si>
    <t>Thyrisomidae</t>
  </si>
  <si>
    <t>Otocepheoidea</t>
  </si>
  <si>
    <t>Oripodoidea</t>
  </si>
  <si>
    <t>Scheloribatidae</t>
  </si>
  <si>
    <t>Enarthronotides</t>
  </si>
  <si>
    <t>Calaemereidae</t>
  </si>
  <si>
    <t>Camisiidae_Crotoniidae</t>
  </si>
  <si>
    <t>Carabodoidea</t>
  </si>
  <si>
    <t>Carabodidae</t>
  </si>
  <si>
    <t>Cepheoidea</t>
  </si>
  <si>
    <t>Cepheidae</t>
  </si>
  <si>
    <t>Chamobates</t>
  </si>
  <si>
    <t>Crotonia</t>
  </si>
  <si>
    <t>Cultroribula</t>
  </si>
  <si>
    <t>Ceratoppiidae</t>
  </si>
  <si>
    <t>Cymbaeremaeus</t>
  </si>
  <si>
    <t>Damaeus</t>
  </si>
  <si>
    <t>Dendrohermannia</t>
  </si>
  <si>
    <t>Dolicheremaeus</t>
  </si>
  <si>
    <t>Astegistidae</t>
  </si>
  <si>
    <t>Cymberemaeoidea</t>
  </si>
  <si>
    <t>Cymbaeremaeidae</t>
  </si>
  <si>
    <t>Dorycranosus</t>
  </si>
  <si>
    <t>Edwardzetes</t>
  </si>
  <si>
    <t>Eniochthonius</t>
  </si>
  <si>
    <t>Eohypochthonius</t>
  </si>
  <si>
    <t>Epilohmannia</t>
  </si>
  <si>
    <t>Eremaeus</t>
  </si>
  <si>
    <t>Eremobelba</t>
  </si>
  <si>
    <t>Eremulus</t>
  </si>
  <si>
    <t>Eueremaeus</t>
  </si>
  <si>
    <t>Eupelops</t>
  </si>
  <si>
    <t>Nanhermanniidae</t>
  </si>
  <si>
    <t>Dissorhina</t>
  </si>
  <si>
    <t xml:space="preserve">Dissorhina ornata </t>
  </si>
  <si>
    <t>Tetracondylidae</t>
  </si>
  <si>
    <t>Liacarus</t>
  </si>
  <si>
    <t>Euzetes</t>
  </si>
  <si>
    <t>Fuscozetes</t>
  </si>
  <si>
    <t>Galumna</t>
  </si>
  <si>
    <t>Hypochthonioidea</t>
  </si>
  <si>
    <t>Eniochthoniidae</t>
  </si>
  <si>
    <t>Hypochthoniidae</t>
  </si>
  <si>
    <t>Epilohmannioidea</t>
  </si>
  <si>
    <t>Epilohmanniidae</t>
  </si>
  <si>
    <t>Eremaeoidea</t>
  </si>
  <si>
    <t>Eremaeidae</t>
  </si>
  <si>
    <t>Eremobelbidae</t>
  </si>
  <si>
    <t>Eremulidae</t>
  </si>
  <si>
    <t>Phenopelopoidea</t>
  </si>
  <si>
    <t>Phenopelopidae</t>
  </si>
  <si>
    <t>Eutegaeidae</t>
  </si>
  <si>
    <t>Gehypochthonius</t>
  </si>
  <si>
    <t>Gigantoppia</t>
  </si>
  <si>
    <t>Graptoppia</t>
  </si>
  <si>
    <t>Hafenrefferia</t>
  </si>
  <si>
    <t>Hemileius</t>
  </si>
  <si>
    <t>Heminothrus</t>
  </si>
  <si>
    <t>Hermannia</t>
  </si>
  <si>
    <t>Hermanniella</t>
  </si>
  <si>
    <t>Hoplophthiracarus</t>
  </si>
  <si>
    <t>Hydrozetes</t>
  </si>
  <si>
    <t>Hypochthonius</t>
  </si>
  <si>
    <t>Indoribates</t>
  </si>
  <si>
    <t>Javacarus</t>
  </si>
  <si>
    <t>Jugatala</t>
  </si>
  <si>
    <t>Parhyposomatides</t>
  </si>
  <si>
    <t>Heterochthonioidea</t>
  </si>
  <si>
    <t>Gehypochthoniidae</t>
  </si>
  <si>
    <t>Tenuialidae</t>
  </si>
  <si>
    <t>Hemileiidae</t>
  </si>
  <si>
    <t>Kunstidamaeus</t>
  </si>
  <si>
    <t>Lamellobates</t>
  </si>
  <si>
    <t>Limnozetes</t>
  </si>
  <si>
    <t>Magyaria</t>
  </si>
  <si>
    <t>Mainothrus</t>
  </si>
  <si>
    <t>Malacoangelia</t>
  </si>
  <si>
    <t>Hermanniodea</t>
  </si>
  <si>
    <t>Hermanniidae</t>
  </si>
  <si>
    <t>Hermannielloidea</t>
  </si>
  <si>
    <t>Hermanniellidae</t>
  </si>
  <si>
    <t>Hydrozetoidea</t>
  </si>
  <si>
    <t>Hydrozetidae</t>
  </si>
  <si>
    <t>Malaconothrus</t>
  </si>
  <si>
    <t>Masthermannia</t>
  </si>
  <si>
    <t>Melanozetes</t>
  </si>
  <si>
    <t>Meristacarus</t>
  </si>
  <si>
    <t>Mesotritia</t>
  </si>
  <si>
    <t>Metabelba</t>
  </si>
  <si>
    <t>Micreremus</t>
  </si>
  <si>
    <t>Haplozetidae</t>
  </si>
  <si>
    <t>Austrachipteriidae</t>
  </si>
  <si>
    <t>Liebstadiidae</t>
  </si>
  <si>
    <t>Microtritia</t>
  </si>
  <si>
    <t>Minunthozetes</t>
  </si>
  <si>
    <t>Multioppia</t>
  </si>
  <si>
    <t>Mycobates</t>
  </si>
  <si>
    <t>Nanhermannia</t>
  </si>
  <si>
    <t>Neoamerioppia</t>
  </si>
  <si>
    <t>Neoliodes</t>
  </si>
  <si>
    <t>Neoribates</t>
  </si>
  <si>
    <t>Neotrichoppia</t>
  </si>
  <si>
    <t>Limnozetidae</t>
  </si>
  <si>
    <t xml:space="preserve">Neoliodes sp </t>
  </si>
  <si>
    <t>Malaconothridae</t>
  </si>
  <si>
    <t>Lohmannioidea</t>
  </si>
  <si>
    <t>Lohmanniidae</t>
  </si>
  <si>
    <t>Euphthiracaroidea</t>
  </si>
  <si>
    <t>Euphthiracaridae</t>
  </si>
  <si>
    <t>Licneremaeoidea</t>
  </si>
  <si>
    <t>Micreremidae</t>
  </si>
  <si>
    <t>Microppia</t>
  </si>
  <si>
    <t>Microppia minus</t>
  </si>
  <si>
    <t>Punctoribatidae</t>
  </si>
  <si>
    <t>Nothrus</t>
  </si>
  <si>
    <t>Ophidiotrichus</t>
  </si>
  <si>
    <t>Oppia</t>
  </si>
  <si>
    <t>Oppiella</t>
  </si>
  <si>
    <t>Mycobatidae</t>
  </si>
  <si>
    <t>Neoliodoidea</t>
  </si>
  <si>
    <t>Parakalummidae</t>
  </si>
  <si>
    <t>Nothridae</t>
  </si>
  <si>
    <t>Oribatelloidea</t>
  </si>
  <si>
    <t>Oribatellidae</t>
  </si>
  <si>
    <t>Oromurcia</t>
  </si>
  <si>
    <t>Otocepheus</t>
  </si>
  <si>
    <t>Pantelozetes</t>
  </si>
  <si>
    <t>Parachipteria</t>
  </si>
  <si>
    <t>Parhypochthonius</t>
  </si>
  <si>
    <t>Pasocepheus</t>
  </si>
  <si>
    <t>Passalozetes</t>
  </si>
  <si>
    <t>Peloptulus</t>
  </si>
  <si>
    <t>Pergalumna</t>
  </si>
  <si>
    <t>Oribatulidae</t>
  </si>
  <si>
    <t>Otocepheidae</t>
  </si>
  <si>
    <t>Oribellidae</t>
  </si>
  <si>
    <t>Phauloppia</t>
  </si>
  <si>
    <t>Phthiracarus</t>
  </si>
  <si>
    <t>Phyllhermannia</t>
  </si>
  <si>
    <t>Pilogalumna</t>
  </si>
  <si>
    <t>Platyliodes</t>
  </si>
  <si>
    <t>Porobelba</t>
  </si>
  <si>
    <t>Protoribates</t>
  </si>
  <si>
    <t>Adelphacaridae</t>
  </si>
  <si>
    <t>Palaeacaroidea</t>
  </si>
  <si>
    <t>Palaeosomata</t>
  </si>
  <si>
    <t>Passalozetidae</t>
  </si>
  <si>
    <t>Scheloribates</t>
  </si>
  <si>
    <t>Pseudoceratoppia</t>
  </si>
  <si>
    <t>Punctoribates</t>
  </si>
  <si>
    <t>Protoribatidae</t>
  </si>
  <si>
    <t>Quadroppia</t>
  </si>
  <si>
    <t>Ramusella</t>
  </si>
  <si>
    <t>Rhysotritia</t>
  </si>
  <si>
    <t>Rostrozetes</t>
  </si>
  <si>
    <t>Scutovertex</t>
  </si>
  <si>
    <t>Siculobata</t>
  </si>
  <si>
    <t>Spatiodamaeus</t>
  </si>
  <si>
    <t>Steganacarus</t>
  </si>
  <si>
    <t>Suctobelbella</t>
  </si>
  <si>
    <t>Suctotegeus</t>
  </si>
  <si>
    <t>Tectocepheus</t>
  </si>
  <si>
    <t>Trachyoribates</t>
  </si>
  <si>
    <t>Trhypochthoniellus</t>
  </si>
  <si>
    <t>Trichoribates</t>
  </si>
  <si>
    <t>Trimalaconothrus</t>
  </si>
  <si>
    <t>Microzetoidea</t>
  </si>
  <si>
    <t>Microzetidae</t>
  </si>
  <si>
    <t>Tectocepheoidea</t>
  </si>
  <si>
    <t>Tectocepheidae</t>
  </si>
  <si>
    <t>Tritegeus</t>
  </si>
  <si>
    <t>Unduloribates</t>
  </si>
  <si>
    <t>Unguizetes</t>
  </si>
  <si>
    <t>Xenillus</t>
  </si>
  <si>
    <t>Yoshiobodes</t>
  </si>
  <si>
    <t>Zachvatkinibates</t>
  </si>
  <si>
    <t>Zetorchestes</t>
  </si>
  <si>
    <t>Zygoribatula</t>
  </si>
  <si>
    <t>Unduloribatidae</t>
  </si>
  <si>
    <t>Unduloribatoidea</t>
  </si>
  <si>
    <t>Mochlozetidae</t>
  </si>
  <si>
    <t>Xenillidae</t>
  </si>
  <si>
    <t>Zetorchestoidea</t>
  </si>
  <si>
    <t>Zetorchestidae</t>
  </si>
  <si>
    <t>Atypicogalumna corpuzrarosae</t>
  </si>
  <si>
    <t>Atypicogalumna</t>
  </si>
  <si>
    <t>Erdmann et al. (2007)</t>
  </si>
  <si>
    <t>Pollierer et al. (2009)</t>
  </si>
  <si>
    <t>Fischer et al. (2010)</t>
  </si>
  <si>
    <t>Maraun et al. (2011)</t>
  </si>
  <si>
    <t>Perdomo et al. (2012)</t>
  </si>
  <si>
    <t>Maraun et al. (2014)</t>
  </si>
  <si>
    <t>Kudrin et al. (2015)</t>
  </si>
  <si>
    <t xml:space="preserve">Bluhm et al. (2015) </t>
  </si>
  <si>
    <t>Corral-Hernández et al. (2015)</t>
  </si>
  <si>
    <t>Maaß et al. (2015)</t>
  </si>
  <si>
    <t>Lehmitz &amp; Maraun (2016)</t>
  </si>
  <si>
    <t>Haynert et al. (2017)</t>
  </si>
  <si>
    <t>Melguizo-Ruiz et al. (2017)</t>
  </si>
  <si>
    <t>Magilton et al. (2019)</t>
  </si>
  <si>
    <t>Tsurikov et al. (2019)</t>
  </si>
  <si>
    <t>Nae et al. (2021)</t>
  </si>
  <si>
    <t>Lu et al. (2022, unpublished)</t>
  </si>
  <si>
    <t>Fischer et al. (2014), 2050 m</t>
  </si>
  <si>
    <t>Krause et al. (2021), rain forest</t>
  </si>
  <si>
    <t>Nico Treibert (2020, unpublished), Solling</t>
  </si>
  <si>
    <t>Nico Treibert (2020, unpublished), Göttinger Wald</t>
  </si>
  <si>
    <t>Krause et al. (2021), oil palm plantation</t>
  </si>
  <si>
    <t>Fischer et al. (2014), 2300 m</t>
  </si>
  <si>
    <t>Fischer et al. (2014), 2900 m</t>
  </si>
  <si>
    <t>Fischer et al. (2014), 2600 m</t>
  </si>
  <si>
    <t>Erdmann et al. (2007) et al. (2007)</t>
  </si>
  <si>
    <t>Magilton et al. (2019) et al. (2019)</t>
  </si>
  <si>
    <t>Reference</t>
  </si>
  <si>
    <t>trophic</t>
  </si>
  <si>
    <t>group</t>
  </si>
  <si>
    <r>
      <rPr>
        <b/>
        <vertAlign val="superscript"/>
        <sz val="11"/>
        <color theme="1"/>
        <rFont val="Calibri"/>
        <family val="2"/>
        <scheme val="minor"/>
      </rPr>
      <t>13</t>
    </r>
    <r>
      <rPr>
        <b/>
        <sz val="11"/>
        <color theme="1"/>
        <rFont val="Calibri"/>
        <family val="2"/>
        <scheme val="minor"/>
      </rPr>
      <t>C mean</t>
    </r>
  </si>
  <si>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 mean</t>
    </r>
  </si>
  <si>
    <r>
      <rPr>
        <b/>
        <vertAlign val="superscript"/>
        <sz val="11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>N</t>
    </r>
  </si>
  <si>
    <r>
      <t>13</t>
    </r>
    <r>
      <rPr>
        <b/>
        <sz val="11"/>
        <color theme="1"/>
        <rFont val="Calibri"/>
        <family val="2"/>
        <scheme val="minor"/>
      </rPr>
      <t>C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</si>
  <si>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</si>
  <si>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Appendix, Table 2:</t>
    </r>
    <r>
      <rPr>
        <sz val="11"/>
        <color theme="1"/>
        <rFont val="Calibri"/>
        <family val="2"/>
        <scheme val="minor"/>
      </rPr>
      <t xml:space="preserve"> Table of all single 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>N/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C measurements of oribatid mite species/taxa, their reference, their mean and the trophic grouping according to the data from Figure 1. </t>
    </r>
  </si>
  <si>
    <t xml:space="preserve">Erdmann et al. (2007) </t>
  </si>
  <si>
    <t>lichen=lichen feeder)</t>
  </si>
  <si>
    <r>
      <t>(decomp=decomposer; fungi=secondary decomposer/fungal feeder; marine algae=consumer of marina algae; pred/scav=predators/scavengers; CaCO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=taxa with mineralized cuticle; mosses=moss feeder;</t>
    </r>
  </si>
  <si>
    <t>Schneider et al. (2004)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</si>
</sst>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quotePrefix="1" applyNumberFormat="1" applyFont="1" applyFill="1" applyBorder="1"/>
    <xf numFmtId="0" fontId="2" fillId="0" borderId="1" xfId="0" applyNumberFormat="1" applyFont="1" applyFill="1" applyBorder="1" applyAlignment="1"/>
    <xf numFmtId="0" fontId="0" fillId="0" borderId="0" xfId="0"/>
    <xf numFmtId="0" fontId="0" fillId="0" borderId="0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0" xfId="0" applyFont="1"/>
    <xf numFmtId="2" fontId="0" fillId="0" borderId="1" xfId="0" applyNumberForma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" fillId="0" borderId="2" xfId="0" applyFont="1" applyFill="1" applyBorder="1"/>
    <xf numFmtId="2" fontId="5" fillId="0" borderId="2" xfId="0" applyNumberFormat="1" applyFont="1" applyFill="1" applyBorder="1" applyAlignment="1">
      <alignment horizontal="center"/>
    </xf>
    <xf numFmtId="2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0" xfId="0" applyFill="1" applyBorder="1"/>
    <xf numFmtId="0" fontId="1" fillId="0" borderId="3" xfId="0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Border="1"/>
  </cellXfs>
  <cellStyles count="2">
    <cellStyle name="Hyperlink" xfId="1"/>
    <cellStyle name="Standard" xfId="0" builtinId="0"/>
  </cellStyles>
  <dxfs count="0"/>
  <tableStyles count="0" defaultTableStyle="TableStyleMedium2" defaultPivotStyle="PivotStyleLight16"/>
  <colors>
    <mruColors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8"/>
  <sheetViews>
    <sheetView tabSelected="1" topLeftCell="A325" zoomScale="78" zoomScaleNormal="78" workbookViewId="0">
      <selection activeCell="K238" sqref="K238"/>
    </sheetView>
  </sheetViews>
  <sheetFormatPr baseColWidth="10" defaultColWidth="20.5546875" defaultRowHeight="14.4" x14ac:dyDescent="0.3"/>
  <cols>
    <col min="1" max="1" width="16.5546875" style="2" bestFit="1" customWidth="1"/>
    <col min="2" max="2" width="17.5546875" style="2" bestFit="1" customWidth="1"/>
    <col min="3" max="3" width="20.6640625" style="2" bestFit="1" customWidth="1"/>
    <col min="4" max="4" width="16.88671875" style="2" bestFit="1" customWidth="1"/>
    <col min="5" max="5" width="28.88671875" style="2" bestFit="1" customWidth="1"/>
    <col min="6" max="7" width="5.77734375" style="17" bestFit="1" customWidth="1"/>
    <col min="8" max="8" width="42.6640625" style="3" bestFit="1" customWidth="1"/>
    <col min="9" max="9" width="8.6640625" style="17" bestFit="1" customWidth="1"/>
    <col min="10" max="10" width="8.77734375" style="17" bestFit="1" customWidth="1"/>
    <col min="11" max="11" width="11.5546875" style="1" bestFit="1" customWidth="1"/>
  </cols>
  <sheetData>
    <row r="1" spans="1:12" s="14" customFormat="1" ht="16.2" x14ac:dyDescent="0.3">
      <c r="A1" s="2" t="s">
        <v>545</v>
      </c>
      <c r="B1" s="2"/>
      <c r="C1" s="2"/>
      <c r="D1" s="2"/>
      <c r="E1" s="2"/>
      <c r="F1" s="17"/>
      <c r="G1" s="17"/>
      <c r="H1" s="3"/>
      <c r="I1" s="17"/>
      <c r="J1" s="17"/>
      <c r="K1" s="1"/>
    </row>
    <row r="2" spans="1:12" s="14" customFormat="1" ht="15.6" x14ac:dyDescent="0.35">
      <c r="A2" s="32" t="s">
        <v>548</v>
      </c>
      <c r="B2" s="2"/>
      <c r="C2" s="2"/>
      <c r="D2" s="2"/>
      <c r="E2" s="2"/>
      <c r="F2" s="17"/>
      <c r="G2" s="17"/>
      <c r="H2" s="3"/>
      <c r="I2" s="17"/>
      <c r="J2" s="17"/>
      <c r="K2" s="1"/>
    </row>
    <row r="3" spans="1:12" s="14" customFormat="1" x14ac:dyDescent="0.3">
      <c r="A3" s="32" t="s">
        <v>547</v>
      </c>
      <c r="B3" s="2"/>
      <c r="C3" s="2"/>
      <c r="D3" s="2"/>
      <c r="E3" s="2"/>
      <c r="F3" s="17"/>
      <c r="G3" s="17"/>
      <c r="H3" s="3"/>
      <c r="I3" s="17"/>
      <c r="J3" s="17"/>
      <c r="K3" s="1"/>
    </row>
    <row r="4" spans="1:12" s="14" customFormat="1" x14ac:dyDescent="0.3">
      <c r="A4" s="30"/>
      <c r="B4" s="30"/>
      <c r="C4" s="30"/>
      <c r="D4" s="30"/>
      <c r="E4" s="30"/>
      <c r="F4" s="18"/>
      <c r="G4" s="18"/>
      <c r="H4" s="15"/>
      <c r="I4" s="18"/>
      <c r="J4" s="18"/>
      <c r="K4" s="31" t="s">
        <v>538</v>
      </c>
      <c r="L4" s="33"/>
    </row>
    <row r="5" spans="1:12" s="22" customFormat="1" ht="16.2" x14ac:dyDescent="0.3">
      <c r="A5" s="25" t="s">
        <v>294</v>
      </c>
      <c r="B5" s="25" t="s">
        <v>295</v>
      </c>
      <c r="C5" s="25" t="s">
        <v>296</v>
      </c>
      <c r="D5" s="25" t="s">
        <v>297</v>
      </c>
      <c r="E5" s="25" t="s">
        <v>298</v>
      </c>
      <c r="F5" s="26" t="s">
        <v>543</v>
      </c>
      <c r="G5" s="27" t="s">
        <v>542</v>
      </c>
      <c r="H5" s="28" t="s">
        <v>537</v>
      </c>
      <c r="I5" s="27" t="s">
        <v>540</v>
      </c>
      <c r="J5" s="27" t="s">
        <v>541</v>
      </c>
      <c r="K5" s="29" t="s">
        <v>539</v>
      </c>
    </row>
    <row r="6" spans="1:12" s="2" customFormat="1" x14ac:dyDescent="0.3">
      <c r="A6" s="5" t="s">
        <v>281</v>
      </c>
      <c r="B6" s="5" t="s">
        <v>282</v>
      </c>
      <c r="C6" s="5" t="s">
        <v>283</v>
      </c>
      <c r="D6" s="5" t="s">
        <v>284</v>
      </c>
      <c r="E6" s="5" t="s">
        <v>114</v>
      </c>
      <c r="F6" s="19">
        <v>5.1235136738376887</v>
      </c>
      <c r="G6" s="19">
        <v>8.1430990291821992E-3</v>
      </c>
      <c r="H6" s="21" t="s">
        <v>522</v>
      </c>
      <c r="I6" s="19">
        <f>AVERAGE(F6,F7,F8,F9,F10,F11)</f>
        <v>3.9724077934722586</v>
      </c>
      <c r="J6" s="19">
        <f>AVERAGE(G6,G7,G8,G9,G10,G11)</f>
        <v>0.82164367300065411</v>
      </c>
      <c r="K6" s="7" t="s">
        <v>6</v>
      </c>
    </row>
    <row r="7" spans="1:12" s="2" customFormat="1" x14ac:dyDescent="0.3">
      <c r="A7" s="5" t="s">
        <v>281</v>
      </c>
      <c r="B7" s="5" t="s">
        <v>282</v>
      </c>
      <c r="C7" s="5" t="s">
        <v>283</v>
      </c>
      <c r="D7" s="5" t="s">
        <v>284</v>
      </c>
      <c r="E7" s="5" t="s">
        <v>114</v>
      </c>
      <c r="F7" s="19">
        <v>5.1230496082953323</v>
      </c>
      <c r="G7" s="19">
        <v>2.9151980505066661</v>
      </c>
      <c r="H7" s="21" t="s">
        <v>519</v>
      </c>
      <c r="I7" s="19"/>
      <c r="J7" s="19"/>
      <c r="K7" s="6"/>
    </row>
    <row r="8" spans="1:12" s="2" customFormat="1" x14ac:dyDescent="0.3">
      <c r="A8" s="5" t="s">
        <v>281</v>
      </c>
      <c r="B8" s="5" t="s">
        <v>282</v>
      </c>
      <c r="C8" s="5" t="s">
        <v>283</v>
      </c>
      <c r="D8" s="5" t="s">
        <v>284</v>
      </c>
      <c r="E8" s="5" t="s">
        <v>114</v>
      </c>
      <c r="F8" s="19">
        <v>3.0146227323236254</v>
      </c>
      <c r="G8" s="19">
        <v>4.2857072941467491</v>
      </c>
      <c r="H8" s="21" t="s">
        <v>520</v>
      </c>
      <c r="I8" s="19"/>
      <c r="J8" s="19"/>
      <c r="K8" s="6"/>
    </row>
    <row r="9" spans="1:12" s="2" customFormat="1" x14ac:dyDescent="0.3">
      <c r="A9" s="5" t="s">
        <v>281</v>
      </c>
      <c r="B9" s="5" t="s">
        <v>282</v>
      </c>
      <c r="C9" s="5" t="s">
        <v>283</v>
      </c>
      <c r="D9" s="5" t="s">
        <v>284</v>
      </c>
      <c r="E9" s="5" t="s">
        <v>114</v>
      </c>
      <c r="F9" s="19">
        <v>3.3354444714149025</v>
      </c>
      <c r="G9" s="19">
        <v>-1.1228520060413416E-6</v>
      </c>
      <c r="H9" s="21" t="s">
        <v>511</v>
      </c>
      <c r="I9" s="19"/>
      <c r="J9" s="19"/>
      <c r="K9" s="6"/>
    </row>
    <row r="10" spans="1:12" s="2" customFormat="1" x14ac:dyDescent="0.3">
      <c r="A10" s="5" t="s">
        <v>281</v>
      </c>
      <c r="B10" s="5" t="s">
        <v>282</v>
      </c>
      <c r="C10" s="5" t="s">
        <v>283</v>
      </c>
      <c r="D10" s="5" t="s">
        <v>284</v>
      </c>
      <c r="E10" s="5" t="s">
        <v>114</v>
      </c>
      <c r="F10" s="19">
        <v>4.3380496082953339</v>
      </c>
      <c r="G10" s="19">
        <v>-1.2118019494933341</v>
      </c>
      <c r="H10" s="21" t="s">
        <v>526</v>
      </c>
      <c r="I10" s="19"/>
      <c r="J10" s="19"/>
      <c r="K10" s="6"/>
    </row>
    <row r="11" spans="1:12" s="2" customFormat="1" x14ac:dyDescent="0.3">
      <c r="A11" s="5" t="s">
        <v>281</v>
      </c>
      <c r="B11" s="5" t="s">
        <v>282</v>
      </c>
      <c r="C11" s="5" t="s">
        <v>283</v>
      </c>
      <c r="D11" s="5" t="s">
        <v>284</v>
      </c>
      <c r="E11" s="5" t="s">
        <v>114</v>
      </c>
      <c r="F11" s="19">
        <v>2.8997666666666646</v>
      </c>
      <c r="G11" s="19">
        <v>-1.0673833333333329</v>
      </c>
      <c r="H11" s="21" t="s">
        <v>513</v>
      </c>
      <c r="I11" s="19"/>
      <c r="J11" s="19"/>
      <c r="K11" s="6"/>
    </row>
    <row r="12" spans="1:12" s="2" customFormat="1" x14ac:dyDescent="0.3">
      <c r="A12" s="5" t="s">
        <v>281</v>
      </c>
      <c r="B12" s="5" t="s">
        <v>282</v>
      </c>
      <c r="C12" s="5" t="s">
        <v>283</v>
      </c>
      <c r="D12" s="5" t="s">
        <v>284</v>
      </c>
      <c r="E12" s="5" t="s">
        <v>43</v>
      </c>
      <c r="F12" s="19">
        <v>5.8071578947368465</v>
      </c>
      <c r="G12" s="19">
        <v>-0.46660000000000013</v>
      </c>
      <c r="H12" s="21" t="s">
        <v>527</v>
      </c>
      <c r="I12" s="19">
        <v>5.8071578947368465</v>
      </c>
      <c r="J12" s="19">
        <v>-0.46660000000000013</v>
      </c>
      <c r="K12" s="7" t="s">
        <v>6</v>
      </c>
    </row>
    <row r="13" spans="1:12" s="2" customFormat="1" x14ac:dyDescent="0.3">
      <c r="A13" s="5" t="s">
        <v>281</v>
      </c>
      <c r="B13" s="5" t="s">
        <v>285</v>
      </c>
      <c r="C13" s="5" t="s">
        <v>154</v>
      </c>
      <c r="D13" s="5" t="s">
        <v>286</v>
      </c>
      <c r="E13" s="5" t="s">
        <v>49</v>
      </c>
      <c r="F13" s="19">
        <v>4.5092159036028612</v>
      </c>
      <c r="G13" s="19">
        <v>4.2045610149925059</v>
      </c>
      <c r="H13" s="21" t="s">
        <v>522</v>
      </c>
      <c r="I13" s="19">
        <f>AVERAGE(F13,F14,F15,F16,F17,F18)</f>
        <v>5.1419239341021346</v>
      </c>
      <c r="J13" s="19">
        <f>AVERAGE(G13,G14,G15,G16,G17,G18)</f>
        <v>3.667730175403936</v>
      </c>
      <c r="K13" s="4" t="s">
        <v>3</v>
      </c>
    </row>
    <row r="14" spans="1:12" s="2" customFormat="1" x14ac:dyDescent="0.3">
      <c r="A14" s="5" t="s">
        <v>281</v>
      </c>
      <c r="B14" s="5" t="s">
        <v>285</v>
      </c>
      <c r="C14" s="5" t="s">
        <v>154</v>
      </c>
      <c r="D14" s="5" t="s">
        <v>286</v>
      </c>
      <c r="E14" s="5" t="s">
        <v>49</v>
      </c>
      <c r="F14" s="19">
        <v>5.3507283128770595</v>
      </c>
      <c r="G14" s="19">
        <v>2.335</v>
      </c>
      <c r="H14" s="21" t="s">
        <v>527</v>
      </c>
      <c r="I14" s="19"/>
      <c r="J14" s="19"/>
      <c r="K14" s="6"/>
    </row>
    <row r="15" spans="1:12" s="2" customFormat="1" x14ac:dyDescent="0.3">
      <c r="A15" s="5" t="s">
        <v>281</v>
      </c>
      <c r="B15" s="5" t="s">
        <v>285</v>
      </c>
      <c r="C15" s="5" t="s">
        <v>154</v>
      </c>
      <c r="D15" s="5" t="s">
        <v>286</v>
      </c>
      <c r="E15" s="5" t="s">
        <v>49</v>
      </c>
      <c r="F15" s="19">
        <v>4.0897497798375575</v>
      </c>
      <c r="G15" s="19">
        <v>3.5290719869244445</v>
      </c>
      <c r="H15" s="21" t="s">
        <v>536</v>
      </c>
      <c r="I15" s="19"/>
      <c r="J15" s="19"/>
      <c r="K15" s="6"/>
    </row>
    <row r="16" spans="1:12" s="2" customFormat="1" x14ac:dyDescent="0.3">
      <c r="A16" s="5" t="s">
        <v>281</v>
      </c>
      <c r="B16" s="5" t="s">
        <v>285</v>
      </c>
      <c r="C16" s="5" t="s">
        <v>154</v>
      </c>
      <c r="D16" s="5" t="s">
        <v>286</v>
      </c>
      <c r="E16" s="5" t="s">
        <v>49</v>
      </c>
      <c r="F16" s="19">
        <v>6.4260496082953331</v>
      </c>
      <c r="G16" s="19">
        <v>3.6131980505066656</v>
      </c>
      <c r="H16" s="21" t="s">
        <v>526</v>
      </c>
      <c r="I16" s="19"/>
      <c r="J16" s="19"/>
      <c r="K16" s="6"/>
    </row>
    <row r="17" spans="1:11" x14ac:dyDescent="0.3">
      <c r="A17" s="5" t="s">
        <v>281</v>
      </c>
      <c r="B17" s="5" t="s">
        <v>285</v>
      </c>
      <c r="C17" s="5" t="s">
        <v>154</v>
      </c>
      <c r="D17" s="5" t="s">
        <v>286</v>
      </c>
      <c r="E17" s="5" t="s">
        <v>49</v>
      </c>
      <c r="F17" s="19">
        <v>5.8683999999999994</v>
      </c>
      <c r="G17" s="19">
        <v>3.7073500000000004</v>
      </c>
      <c r="H17" s="21" t="s">
        <v>529</v>
      </c>
      <c r="I17" s="19"/>
      <c r="J17" s="19"/>
      <c r="K17" s="6"/>
    </row>
    <row r="18" spans="1:11" x14ac:dyDescent="0.3">
      <c r="A18" s="5" t="s">
        <v>281</v>
      </c>
      <c r="B18" s="5" t="s">
        <v>285</v>
      </c>
      <c r="C18" s="5" t="s">
        <v>154</v>
      </c>
      <c r="D18" s="5" t="s">
        <v>286</v>
      </c>
      <c r="E18" s="5" t="s">
        <v>49</v>
      </c>
      <c r="F18" s="19">
        <v>4.6073999999999984</v>
      </c>
      <c r="G18" s="19">
        <v>4.6172000000000004</v>
      </c>
      <c r="H18" s="21" t="s">
        <v>530</v>
      </c>
      <c r="I18" s="19"/>
      <c r="J18" s="19"/>
      <c r="K18" s="6"/>
    </row>
    <row r="19" spans="1:11" s="2" customFormat="1" x14ac:dyDescent="0.3">
      <c r="A19" s="5" t="s">
        <v>281</v>
      </c>
      <c r="B19" s="5" t="s">
        <v>289</v>
      </c>
      <c r="C19" s="5" t="s">
        <v>290</v>
      </c>
      <c r="D19" s="5" t="s">
        <v>291</v>
      </c>
      <c r="E19" s="5" t="s">
        <v>157</v>
      </c>
      <c r="F19" s="19">
        <v>3.4900496082953336</v>
      </c>
      <c r="G19" s="19">
        <v>1.6941980505066661</v>
      </c>
      <c r="H19" s="21" t="s">
        <v>526</v>
      </c>
      <c r="I19" s="19">
        <v>3.4900496082953336</v>
      </c>
      <c r="J19" s="19">
        <v>1.6941980505066661</v>
      </c>
      <c r="K19" s="7" t="s">
        <v>6</v>
      </c>
    </row>
    <row r="20" spans="1:11" s="2" customFormat="1" x14ac:dyDescent="0.3">
      <c r="A20" s="5" t="s">
        <v>277</v>
      </c>
      <c r="B20" s="5" t="s">
        <v>278</v>
      </c>
      <c r="C20" s="5" t="s">
        <v>279</v>
      </c>
      <c r="D20" s="5" t="s">
        <v>280</v>
      </c>
      <c r="E20" s="5" t="s">
        <v>221</v>
      </c>
      <c r="F20" s="19">
        <v>4.2469412800000015</v>
      </c>
      <c r="G20" s="19">
        <v>0.87661666633333335</v>
      </c>
      <c r="H20" s="21" t="s">
        <v>528</v>
      </c>
      <c r="I20" s="19">
        <v>4.2469412800000015</v>
      </c>
      <c r="J20" s="19">
        <v>0.87661666633333335</v>
      </c>
      <c r="K20" s="7" t="s">
        <v>6</v>
      </c>
    </row>
    <row r="21" spans="1:11" s="2" customFormat="1" x14ac:dyDescent="0.3">
      <c r="A21" s="5" t="s">
        <v>277</v>
      </c>
      <c r="B21" s="5" t="s">
        <v>278</v>
      </c>
      <c r="C21" s="5" t="s">
        <v>279</v>
      </c>
      <c r="D21" s="5" t="s">
        <v>292</v>
      </c>
      <c r="E21" s="5" t="s">
        <v>260</v>
      </c>
      <c r="F21" s="19">
        <v>1.645560524000004</v>
      </c>
      <c r="G21" s="19">
        <v>3.7670982261999995</v>
      </c>
      <c r="H21" s="21" t="s">
        <v>531</v>
      </c>
      <c r="I21" s="19">
        <v>1.645560524000004</v>
      </c>
      <c r="J21" s="19">
        <v>3.7670982261999995</v>
      </c>
      <c r="K21" s="4" t="s">
        <v>3</v>
      </c>
    </row>
    <row r="22" spans="1:11" s="2" customFormat="1" x14ac:dyDescent="0.3">
      <c r="A22" s="5" t="s">
        <v>281</v>
      </c>
      <c r="B22" s="5" t="s">
        <v>287</v>
      </c>
      <c r="C22" s="5" t="s">
        <v>276</v>
      </c>
      <c r="D22" s="5" t="s">
        <v>293</v>
      </c>
      <c r="E22" s="5" t="s">
        <v>217</v>
      </c>
      <c r="F22" s="19">
        <v>6.0516000000000005</v>
      </c>
      <c r="G22" s="19">
        <v>0.99350000000000049</v>
      </c>
      <c r="H22" s="21" t="s">
        <v>529</v>
      </c>
      <c r="I22" s="19">
        <v>6.0516000000000005</v>
      </c>
      <c r="J22" s="19">
        <v>0.99350000000000049</v>
      </c>
      <c r="K22" s="7" t="s">
        <v>6</v>
      </c>
    </row>
    <row r="23" spans="1:11" x14ac:dyDescent="0.3">
      <c r="A23" s="5" t="s">
        <v>281</v>
      </c>
      <c r="B23" s="5" t="s">
        <v>299</v>
      </c>
      <c r="C23" s="5" t="s">
        <v>300</v>
      </c>
      <c r="D23" s="5" t="s">
        <v>301</v>
      </c>
      <c r="E23" s="5" t="s">
        <v>222</v>
      </c>
      <c r="F23" s="19">
        <v>4.1384208049999991</v>
      </c>
      <c r="G23" s="19">
        <v>2.8837833330000002</v>
      </c>
      <c r="H23" s="21" t="s">
        <v>528</v>
      </c>
      <c r="I23" s="19">
        <v>4.1384208049999991</v>
      </c>
      <c r="J23" s="19">
        <v>2.8837833330000002</v>
      </c>
      <c r="K23" s="4" t="s">
        <v>3</v>
      </c>
    </row>
    <row r="24" spans="1:11" s="2" customFormat="1" x14ac:dyDescent="0.3">
      <c r="A24" s="5" t="s">
        <v>281</v>
      </c>
      <c r="B24" s="5" t="s">
        <v>319</v>
      </c>
      <c r="C24" s="5" t="s">
        <v>320</v>
      </c>
      <c r="D24" s="5" t="s">
        <v>303</v>
      </c>
      <c r="E24" s="5" t="s">
        <v>170</v>
      </c>
      <c r="F24" s="19">
        <v>9.8866970508120033</v>
      </c>
      <c r="G24" s="19">
        <v>-1.4087051628</v>
      </c>
      <c r="H24" s="21" t="s">
        <v>521</v>
      </c>
      <c r="I24" s="19">
        <v>9.8866970508120033</v>
      </c>
      <c r="J24" s="19">
        <v>-1.4087051628</v>
      </c>
      <c r="K24" s="16" t="s">
        <v>171</v>
      </c>
    </row>
    <row r="25" spans="1:11" s="2" customFormat="1" x14ac:dyDescent="0.3">
      <c r="A25" s="5" t="s">
        <v>281</v>
      </c>
      <c r="B25" s="5" t="s">
        <v>317</v>
      </c>
      <c r="C25" s="5" t="s">
        <v>318</v>
      </c>
      <c r="D25" s="5" t="s">
        <v>302</v>
      </c>
      <c r="E25" s="5" t="s">
        <v>152</v>
      </c>
      <c r="F25" s="19">
        <v>6.5920653174191344</v>
      </c>
      <c r="G25" s="19">
        <v>5.3574166666666674</v>
      </c>
      <c r="H25" s="21" t="s">
        <v>513</v>
      </c>
      <c r="I25" s="19">
        <v>6.5920653174191344</v>
      </c>
      <c r="J25" s="19">
        <v>5.3574166666666674</v>
      </c>
      <c r="K25" s="8" t="s">
        <v>1</v>
      </c>
    </row>
    <row r="26" spans="1:11" x14ac:dyDescent="0.3">
      <c r="A26" s="5" t="s">
        <v>281</v>
      </c>
      <c r="B26" s="5" t="s">
        <v>282</v>
      </c>
      <c r="C26" s="5" t="s">
        <v>283</v>
      </c>
      <c r="D26" s="5" t="s">
        <v>304</v>
      </c>
      <c r="E26" s="5" t="s">
        <v>31</v>
      </c>
      <c r="F26" s="19">
        <v>4.2587943431413109</v>
      </c>
      <c r="G26" s="19">
        <v>1.6232500000000001</v>
      </c>
      <c r="H26" s="21" t="s">
        <v>532</v>
      </c>
      <c r="I26" s="19">
        <v>4.2587943431413109</v>
      </c>
      <c r="J26" s="19">
        <v>1.6232500000000001</v>
      </c>
      <c r="K26" s="7" t="s">
        <v>6</v>
      </c>
    </row>
    <row r="27" spans="1:11" x14ac:dyDescent="0.3">
      <c r="A27" s="5" t="s">
        <v>277</v>
      </c>
      <c r="B27" s="5" t="s">
        <v>278</v>
      </c>
      <c r="C27" s="5" t="s">
        <v>279</v>
      </c>
      <c r="D27" s="5" t="s">
        <v>305</v>
      </c>
      <c r="E27" s="5" t="s">
        <v>176</v>
      </c>
      <c r="F27" s="19">
        <v>3.6499999999999986</v>
      </c>
      <c r="G27" s="19">
        <v>-0.5</v>
      </c>
      <c r="H27" s="21" t="s">
        <v>524</v>
      </c>
      <c r="I27" s="19">
        <f>AVERAGE(F27,F28)</f>
        <v>2.2301573319999992</v>
      </c>
      <c r="J27" s="19">
        <f>AVERAGE(G27,G28)</f>
        <v>1.3828568966000001</v>
      </c>
      <c r="K27" s="10" t="s">
        <v>28</v>
      </c>
    </row>
    <row r="28" spans="1:11" s="2" customFormat="1" x14ac:dyDescent="0.3">
      <c r="A28" s="5" t="s">
        <v>277</v>
      </c>
      <c r="B28" s="5" t="s">
        <v>278</v>
      </c>
      <c r="C28" s="5" t="s">
        <v>279</v>
      </c>
      <c r="D28" s="5" t="s">
        <v>305</v>
      </c>
      <c r="E28" s="5" t="s">
        <v>176</v>
      </c>
      <c r="F28" s="19">
        <v>0.81031466399999985</v>
      </c>
      <c r="G28" s="19">
        <v>3.2657137932000002</v>
      </c>
      <c r="H28" s="21" t="s">
        <v>531</v>
      </c>
      <c r="I28" s="19"/>
      <c r="J28" s="19"/>
      <c r="K28" s="6"/>
    </row>
    <row r="29" spans="1:11" x14ac:dyDescent="0.3">
      <c r="A29" s="5" t="s">
        <v>281</v>
      </c>
      <c r="B29" s="5" t="s">
        <v>287</v>
      </c>
      <c r="C29" s="5" t="s">
        <v>153</v>
      </c>
      <c r="D29" s="5" t="s">
        <v>288</v>
      </c>
      <c r="E29" s="5" t="s">
        <v>223</v>
      </c>
      <c r="F29" s="19">
        <v>4.4559193700000002</v>
      </c>
      <c r="G29" s="19">
        <v>5.6937833329999998</v>
      </c>
      <c r="H29" s="21" t="s">
        <v>528</v>
      </c>
      <c r="I29" s="19">
        <v>4.4559193700000002</v>
      </c>
      <c r="J29" s="19">
        <v>5.6937833329999998</v>
      </c>
      <c r="K29" s="8" t="s">
        <v>1</v>
      </c>
    </row>
    <row r="30" spans="1:11" x14ac:dyDescent="0.3">
      <c r="A30" s="5" t="s">
        <v>281</v>
      </c>
      <c r="B30" s="5" t="s">
        <v>285</v>
      </c>
      <c r="C30" s="5" t="s">
        <v>154</v>
      </c>
      <c r="D30" s="5" t="s">
        <v>509</v>
      </c>
      <c r="E30" s="21" t="s">
        <v>508</v>
      </c>
      <c r="F30" s="23">
        <v>3.5393166499999964</v>
      </c>
      <c r="G30" s="23">
        <v>2.0020845026666669</v>
      </c>
      <c r="H30" s="21" t="s">
        <v>528</v>
      </c>
      <c r="I30" s="23">
        <v>3.5393166499999964</v>
      </c>
      <c r="J30" s="23">
        <v>2.0020845026666669</v>
      </c>
      <c r="K30" s="4" t="s">
        <v>3</v>
      </c>
    </row>
    <row r="31" spans="1:11" x14ac:dyDescent="0.3">
      <c r="A31" s="5" t="s">
        <v>281</v>
      </c>
      <c r="B31" s="5" t="s">
        <v>282</v>
      </c>
      <c r="C31" s="5" t="s">
        <v>283</v>
      </c>
      <c r="D31" s="5" t="s">
        <v>307</v>
      </c>
      <c r="E31" s="5" t="s">
        <v>195</v>
      </c>
      <c r="F31" s="19">
        <v>2.3666666666666707</v>
      </c>
      <c r="G31" s="19">
        <v>-8.3666666666666654</v>
      </c>
      <c r="H31" s="21" t="s">
        <v>514</v>
      </c>
      <c r="I31" s="19">
        <v>2.3666666666666707</v>
      </c>
      <c r="J31" s="19">
        <v>-8.3666666666666654</v>
      </c>
      <c r="K31" s="10" t="s">
        <v>28</v>
      </c>
    </row>
    <row r="32" spans="1:11" s="2" customFormat="1" x14ac:dyDescent="0.3">
      <c r="A32" s="5" t="s">
        <v>281</v>
      </c>
      <c r="B32" s="5" t="s">
        <v>282</v>
      </c>
      <c r="C32" s="5" t="s">
        <v>283</v>
      </c>
      <c r="D32" s="5" t="s">
        <v>307</v>
      </c>
      <c r="E32" s="5" t="s">
        <v>196</v>
      </c>
      <c r="F32" s="19">
        <v>4.3666666666666707</v>
      </c>
      <c r="G32" s="19">
        <v>-1.6666666666666667</v>
      </c>
      <c r="H32" s="21" t="s">
        <v>514</v>
      </c>
      <c r="I32" s="19">
        <v>4.3666666666666707</v>
      </c>
      <c r="J32" s="19">
        <v>-1.6666666666666667</v>
      </c>
      <c r="K32" s="7" t="s">
        <v>6</v>
      </c>
    </row>
    <row r="33" spans="1:11" s="2" customFormat="1" ht="15.6" x14ac:dyDescent="0.35">
      <c r="A33" s="5" t="s">
        <v>281</v>
      </c>
      <c r="B33" s="5" t="s">
        <v>287</v>
      </c>
      <c r="C33" s="5" t="s">
        <v>323</v>
      </c>
      <c r="D33" s="5" t="s">
        <v>308</v>
      </c>
      <c r="E33" s="5" t="s">
        <v>55</v>
      </c>
      <c r="F33" s="19">
        <v>7.8774457591992988</v>
      </c>
      <c r="G33" s="19">
        <v>3.2335028295439998</v>
      </c>
      <c r="H33" s="21" t="s">
        <v>517</v>
      </c>
      <c r="I33" s="19">
        <f>AVERAGE(F33,F34)</f>
        <v>7.7655728795996497</v>
      </c>
      <c r="J33" s="19">
        <f>AVERAGE(G33,G34)</f>
        <v>2.4961014147720002</v>
      </c>
      <c r="K33" s="9" t="s">
        <v>544</v>
      </c>
    </row>
    <row r="34" spans="1:11" s="2" customFormat="1" x14ac:dyDescent="0.3">
      <c r="A34" s="5" t="s">
        <v>281</v>
      </c>
      <c r="B34" s="5" t="s">
        <v>287</v>
      </c>
      <c r="C34" s="5" t="s">
        <v>323</v>
      </c>
      <c r="D34" s="5" t="s">
        <v>308</v>
      </c>
      <c r="E34" s="5" t="s">
        <v>55</v>
      </c>
      <c r="F34" s="19">
        <v>7.6537000000000006</v>
      </c>
      <c r="G34" s="19">
        <v>1.7587000000000002</v>
      </c>
      <c r="H34" s="21" t="s">
        <v>530</v>
      </c>
      <c r="I34" s="19"/>
      <c r="J34" s="19"/>
      <c r="K34" s="6"/>
    </row>
    <row r="35" spans="1:11" x14ac:dyDescent="0.3">
      <c r="A35" s="5" t="s">
        <v>281</v>
      </c>
      <c r="B35" s="5" t="s">
        <v>287</v>
      </c>
      <c r="C35" s="5" t="s">
        <v>324</v>
      </c>
      <c r="D35" s="5" t="s">
        <v>309</v>
      </c>
      <c r="E35" s="5" t="s">
        <v>56</v>
      </c>
      <c r="F35" s="19">
        <v>7.394388983228632</v>
      </c>
      <c r="G35" s="19">
        <v>4.8316754765733334</v>
      </c>
      <c r="H35" s="21" t="s">
        <v>517</v>
      </c>
      <c r="I35" s="19">
        <f>AVERAGE(F35,F36,F37)</f>
        <v>4.5573631445773106</v>
      </c>
      <c r="J35" s="19">
        <f>AVERAGE(G35,G36,G37)</f>
        <v>6.1552909027392602</v>
      </c>
      <c r="K35" s="8" t="s">
        <v>1</v>
      </c>
    </row>
    <row r="36" spans="1:11" x14ac:dyDescent="0.3">
      <c r="A36" s="5" t="s">
        <v>281</v>
      </c>
      <c r="B36" s="5" t="s">
        <v>287</v>
      </c>
      <c r="C36" s="5" t="s">
        <v>324</v>
      </c>
      <c r="D36" s="5" t="s">
        <v>309</v>
      </c>
      <c r="E36" s="5" t="s">
        <v>56</v>
      </c>
      <c r="F36" s="19">
        <v>2.9310033996912956</v>
      </c>
      <c r="G36" s="19">
        <v>6.1029023944444454</v>
      </c>
      <c r="H36" s="21" t="s">
        <v>518</v>
      </c>
      <c r="I36" s="19"/>
      <c r="J36" s="19"/>
      <c r="K36" s="6"/>
    </row>
    <row r="37" spans="1:11" x14ac:dyDescent="0.3">
      <c r="A37" s="5" t="s">
        <v>281</v>
      </c>
      <c r="B37" s="5" t="s">
        <v>287</v>
      </c>
      <c r="C37" s="5" t="s">
        <v>324</v>
      </c>
      <c r="D37" s="5" t="s">
        <v>309</v>
      </c>
      <c r="E37" s="5" t="s">
        <v>56</v>
      </c>
      <c r="F37" s="19">
        <v>3.3466970508120042</v>
      </c>
      <c r="G37" s="19">
        <v>7.5312948372000008</v>
      </c>
      <c r="H37" s="21" t="s">
        <v>521</v>
      </c>
      <c r="I37" s="19"/>
      <c r="J37" s="19"/>
      <c r="K37" s="6"/>
    </row>
    <row r="38" spans="1:11" s="2" customFormat="1" x14ac:dyDescent="0.3">
      <c r="A38" s="5" t="s">
        <v>281</v>
      </c>
      <c r="B38" s="5" t="s">
        <v>326</v>
      </c>
      <c r="C38" s="5" t="s">
        <v>327</v>
      </c>
      <c r="D38" s="5" t="s">
        <v>310</v>
      </c>
      <c r="E38" s="5" t="s">
        <v>261</v>
      </c>
      <c r="F38" s="19">
        <v>3.205911829999998</v>
      </c>
      <c r="G38" s="19">
        <v>5.1137666666666668</v>
      </c>
      <c r="H38" s="21" t="s">
        <v>531</v>
      </c>
      <c r="I38" s="19">
        <v>3.205911829999998</v>
      </c>
      <c r="J38" s="19">
        <v>5.1137666666666668</v>
      </c>
      <c r="K38" s="8" t="s">
        <v>1</v>
      </c>
    </row>
    <row r="39" spans="1:11" s="2" customFormat="1" x14ac:dyDescent="0.3">
      <c r="A39" s="5" t="s">
        <v>328</v>
      </c>
      <c r="B39" s="5" t="s">
        <v>151</v>
      </c>
      <c r="C39" s="5"/>
      <c r="D39" s="5"/>
      <c r="E39" s="5"/>
      <c r="F39" s="19">
        <v>4.2372662323236261</v>
      </c>
      <c r="G39" s="19">
        <v>5.782707294146749</v>
      </c>
      <c r="H39" s="21" t="s">
        <v>520</v>
      </c>
      <c r="I39" s="19">
        <v>4.2372662323236261</v>
      </c>
      <c r="J39" s="19">
        <v>5.782707294146749</v>
      </c>
      <c r="K39" s="8" t="s">
        <v>1</v>
      </c>
    </row>
    <row r="40" spans="1:11" s="2" customFormat="1" x14ac:dyDescent="0.3">
      <c r="A40" s="5" t="s">
        <v>281</v>
      </c>
      <c r="B40" s="5" t="s">
        <v>317</v>
      </c>
      <c r="C40" s="5" t="s">
        <v>329</v>
      </c>
      <c r="D40" s="5" t="s">
        <v>311</v>
      </c>
      <c r="E40" s="5" t="s">
        <v>25</v>
      </c>
      <c r="F40" s="19">
        <v>4.1959108992954732</v>
      </c>
      <c r="G40" s="19">
        <v>0.80800000000000027</v>
      </c>
      <c r="H40" s="21" t="s">
        <v>527</v>
      </c>
      <c r="I40" s="19">
        <f>AVERAGE(F40,F41,F42)</f>
        <v>3.8255792938913964</v>
      </c>
      <c r="J40" s="19">
        <f>AVERAGE(G40,G42,G41)</f>
        <v>0.80316666666666681</v>
      </c>
      <c r="K40" s="7" t="s">
        <v>6</v>
      </c>
    </row>
    <row r="41" spans="1:11" s="2" customFormat="1" x14ac:dyDescent="0.3">
      <c r="A41" s="5" t="s">
        <v>281</v>
      </c>
      <c r="B41" s="5" t="s">
        <v>317</v>
      </c>
      <c r="C41" s="5" t="s">
        <v>329</v>
      </c>
      <c r="D41" s="5" t="s">
        <v>311</v>
      </c>
      <c r="E41" s="5" t="s">
        <v>25</v>
      </c>
      <c r="F41" s="19">
        <v>4.5365196850393623</v>
      </c>
      <c r="G41" s="19">
        <v>3.7140000000000004</v>
      </c>
      <c r="H41" s="21" t="s">
        <v>532</v>
      </c>
      <c r="I41" s="19"/>
      <c r="J41" s="19"/>
      <c r="K41" s="6"/>
    </row>
    <row r="42" spans="1:11" s="2" customFormat="1" x14ac:dyDescent="0.3">
      <c r="A42" s="5" t="s">
        <v>281</v>
      </c>
      <c r="B42" s="5" t="s">
        <v>317</v>
      </c>
      <c r="C42" s="5" t="s">
        <v>329</v>
      </c>
      <c r="D42" s="5" t="s">
        <v>311</v>
      </c>
      <c r="E42" s="5" t="s">
        <v>25</v>
      </c>
      <c r="F42" s="19">
        <v>2.7443072973393541</v>
      </c>
      <c r="G42" s="19">
        <v>-2.1125000000000003</v>
      </c>
      <c r="H42" s="21" t="s">
        <v>512</v>
      </c>
      <c r="I42" s="19"/>
      <c r="J42" s="19"/>
      <c r="K42" s="6"/>
    </row>
    <row r="43" spans="1:11" s="2" customFormat="1" x14ac:dyDescent="0.3">
      <c r="A43" s="5" t="s">
        <v>277</v>
      </c>
      <c r="B43" s="5" t="s">
        <v>278</v>
      </c>
      <c r="C43" s="5" t="s">
        <v>330</v>
      </c>
      <c r="D43" s="5" t="s">
        <v>312</v>
      </c>
      <c r="E43" s="5" t="s">
        <v>45</v>
      </c>
      <c r="F43" s="19">
        <v>4.0154356238390783</v>
      </c>
      <c r="G43" s="19">
        <v>-2.9652052591068641</v>
      </c>
      <c r="H43" s="21" t="s">
        <v>546</v>
      </c>
      <c r="I43" s="19">
        <f>AVERAGE(F43,F44)</f>
        <v>3.8180380480335412</v>
      </c>
      <c r="J43" s="19">
        <f>AVERAGE(G43,G44)</f>
        <v>-2.4619776295534317</v>
      </c>
      <c r="K43" s="11" t="s">
        <v>16</v>
      </c>
    </row>
    <row r="44" spans="1:11" s="2" customFormat="1" x14ac:dyDescent="0.3">
      <c r="A44" s="5" t="s">
        <v>277</v>
      </c>
      <c r="B44" s="5" t="s">
        <v>278</v>
      </c>
      <c r="C44" s="5" t="s">
        <v>330</v>
      </c>
      <c r="D44" s="5" t="s">
        <v>312</v>
      </c>
      <c r="E44" s="5" t="s">
        <v>45</v>
      </c>
      <c r="F44" s="19">
        <v>3.6206404722280041</v>
      </c>
      <c r="G44" s="19">
        <v>-1.9587499999999998</v>
      </c>
      <c r="H44" s="21" t="s">
        <v>527</v>
      </c>
      <c r="I44" s="19"/>
      <c r="J44" s="19"/>
      <c r="K44" s="6"/>
    </row>
    <row r="45" spans="1:11" s="2" customFormat="1" x14ac:dyDescent="0.3">
      <c r="A45" s="5" t="s">
        <v>277</v>
      </c>
      <c r="B45" s="5" t="s">
        <v>278</v>
      </c>
      <c r="C45" s="5" t="s">
        <v>330</v>
      </c>
      <c r="D45" s="5" t="s">
        <v>312</v>
      </c>
      <c r="E45" s="5" t="s">
        <v>32</v>
      </c>
      <c r="F45" s="19">
        <v>3.0575941335552379</v>
      </c>
      <c r="G45" s="19">
        <v>-0.62899999999999956</v>
      </c>
      <c r="H45" s="21" t="s">
        <v>527</v>
      </c>
      <c r="I45" s="19">
        <v>3.0575941335552379</v>
      </c>
      <c r="J45" s="19">
        <v>-0.62899999999999956</v>
      </c>
      <c r="K45" s="7" t="s">
        <v>6</v>
      </c>
    </row>
    <row r="46" spans="1:11" s="2" customFormat="1" x14ac:dyDescent="0.3">
      <c r="A46" s="5" t="s">
        <v>277</v>
      </c>
      <c r="B46" s="5" t="s">
        <v>278</v>
      </c>
      <c r="C46" s="5" t="s">
        <v>330</v>
      </c>
      <c r="D46" s="5" t="s">
        <v>312</v>
      </c>
      <c r="E46" s="5" t="s">
        <v>13</v>
      </c>
      <c r="F46" s="19">
        <v>4.2823544343141293</v>
      </c>
      <c r="G46" s="19">
        <v>-0.58699999999999974</v>
      </c>
      <c r="H46" s="21" t="s">
        <v>533</v>
      </c>
      <c r="I46" s="19">
        <v>4.2823544343141293</v>
      </c>
      <c r="J46" s="19">
        <v>-0.58699999999999974</v>
      </c>
      <c r="K46" s="7" t="s">
        <v>6</v>
      </c>
    </row>
    <row r="47" spans="1:11" s="2" customFormat="1" x14ac:dyDescent="0.3">
      <c r="A47" s="5" t="s">
        <v>277</v>
      </c>
      <c r="B47" s="5" t="s">
        <v>278</v>
      </c>
      <c r="C47" s="5" t="s">
        <v>330</v>
      </c>
      <c r="D47" s="5" t="s">
        <v>312</v>
      </c>
      <c r="E47" s="5" t="s">
        <v>215</v>
      </c>
      <c r="F47" s="19">
        <v>2.9800000000000004</v>
      </c>
      <c r="G47" s="19">
        <v>-5.15</v>
      </c>
      <c r="H47" s="21" t="s">
        <v>529</v>
      </c>
      <c r="I47" s="19">
        <f>AVERAGE(F47,F48)</f>
        <v>2.4811999999999994</v>
      </c>
      <c r="J47" s="19">
        <f>AVERAGE(G47,G48)</f>
        <v>-5.7637499999999999</v>
      </c>
      <c r="K47" s="11" t="s">
        <v>16</v>
      </c>
    </row>
    <row r="48" spans="1:11" s="2" customFormat="1" x14ac:dyDescent="0.3">
      <c r="A48" s="5" t="s">
        <v>277</v>
      </c>
      <c r="B48" s="5" t="s">
        <v>278</v>
      </c>
      <c r="C48" s="5" t="s">
        <v>330</v>
      </c>
      <c r="D48" s="5" t="s">
        <v>312</v>
      </c>
      <c r="E48" s="5" t="s">
        <v>215</v>
      </c>
      <c r="F48" s="19">
        <v>1.9823999999999984</v>
      </c>
      <c r="G48" s="19">
        <v>-6.3775000000000004</v>
      </c>
      <c r="H48" s="21" t="s">
        <v>530</v>
      </c>
      <c r="I48" s="19"/>
      <c r="J48" s="19"/>
      <c r="K48" s="6"/>
    </row>
    <row r="49" spans="1:11" s="2" customFormat="1" x14ac:dyDescent="0.3">
      <c r="A49" s="5" t="s">
        <v>277</v>
      </c>
      <c r="B49" s="5" t="s">
        <v>278</v>
      </c>
      <c r="C49" s="5" t="s">
        <v>330</v>
      </c>
      <c r="D49" s="5" t="s">
        <v>312</v>
      </c>
      <c r="E49" s="5" t="s">
        <v>30</v>
      </c>
      <c r="F49" s="19">
        <v>3.6816456002210245</v>
      </c>
      <c r="G49" s="19">
        <v>-0.46600000000000019</v>
      </c>
      <c r="H49" s="21" t="s">
        <v>532</v>
      </c>
      <c r="I49" s="19">
        <v>3.6816456002210245</v>
      </c>
      <c r="J49" s="19">
        <v>-0.46600000000000019</v>
      </c>
      <c r="K49" s="7" t="s">
        <v>6</v>
      </c>
    </row>
    <row r="50" spans="1:11" s="2" customFormat="1" x14ac:dyDescent="0.3">
      <c r="A50" s="5" t="s">
        <v>281</v>
      </c>
      <c r="B50" s="5" t="s">
        <v>331</v>
      </c>
      <c r="C50" s="5" t="s">
        <v>332</v>
      </c>
      <c r="D50" s="5" t="s">
        <v>113</v>
      </c>
      <c r="E50" s="5" t="s">
        <v>57</v>
      </c>
      <c r="F50" s="19">
        <v>4.4399320241180931</v>
      </c>
      <c r="G50" s="19">
        <v>2.2352369404399983</v>
      </c>
      <c r="H50" s="21" t="s">
        <v>515</v>
      </c>
      <c r="I50" s="19">
        <f>AVERAGE(F50,F51,F52,F53)</f>
        <v>5.903506519862173</v>
      </c>
      <c r="J50" s="19">
        <f>AVERAGE(G50,G51,G52,G53)</f>
        <v>0.1748916964116658</v>
      </c>
      <c r="K50" s="7" t="s">
        <v>6</v>
      </c>
    </row>
    <row r="51" spans="1:11" x14ac:dyDescent="0.3">
      <c r="A51" s="5" t="s">
        <v>281</v>
      </c>
      <c r="B51" s="5" t="s">
        <v>331</v>
      </c>
      <c r="C51" s="5" t="s">
        <v>332</v>
      </c>
      <c r="D51" s="5" t="s">
        <v>113</v>
      </c>
      <c r="E51" s="5" t="s">
        <v>57</v>
      </c>
      <c r="F51" s="19">
        <v>8.0144538473432991</v>
      </c>
      <c r="G51" s="19">
        <v>-0.19374009734000097</v>
      </c>
      <c r="H51" s="21" t="s">
        <v>517</v>
      </c>
      <c r="I51" s="19"/>
      <c r="J51" s="19"/>
      <c r="K51" s="6"/>
    </row>
    <row r="52" spans="1:11" s="2" customFormat="1" x14ac:dyDescent="0.3">
      <c r="A52" s="5" t="s">
        <v>281</v>
      </c>
      <c r="B52" s="5" t="s">
        <v>331</v>
      </c>
      <c r="C52" s="5" t="s">
        <v>332</v>
      </c>
      <c r="D52" s="5" t="s">
        <v>113</v>
      </c>
      <c r="E52" s="5" t="s">
        <v>57</v>
      </c>
      <c r="F52" s="19">
        <v>4.8302768631319992</v>
      </c>
      <c r="G52" s="19">
        <v>-3.32340166456</v>
      </c>
      <c r="H52" s="21" t="s">
        <v>536</v>
      </c>
      <c r="I52" s="19"/>
      <c r="J52" s="19"/>
      <c r="K52" s="6"/>
    </row>
    <row r="53" spans="1:11" s="2" customFormat="1" x14ac:dyDescent="0.3">
      <c r="A53" s="5" t="s">
        <v>281</v>
      </c>
      <c r="B53" s="5" t="s">
        <v>331</v>
      </c>
      <c r="C53" s="5" t="s">
        <v>332</v>
      </c>
      <c r="D53" s="5" t="s">
        <v>113</v>
      </c>
      <c r="E53" s="5" t="s">
        <v>57</v>
      </c>
      <c r="F53" s="19">
        <v>6.3293633448553024</v>
      </c>
      <c r="G53" s="19">
        <v>1.9814716071066658</v>
      </c>
      <c r="H53" s="21" t="s">
        <v>525</v>
      </c>
      <c r="I53" s="19"/>
      <c r="J53" s="19"/>
      <c r="K53" s="6"/>
    </row>
    <row r="54" spans="1:11" ht="15.6" x14ac:dyDescent="0.35">
      <c r="A54" s="5" t="s">
        <v>281</v>
      </c>
      <c r="B54" s="5" t="s">
        <v>331</v>
      </c>
      <c r="C54" s="5" t="s">
        <v>332</v>
      </c>
      <c r="D54" s="5" t="s">
        <v>113</v>
      </c>
      <c r="E54" s="5" t="s">
        <v>58</v>
      </c>
      <c r="F54" s="19">
        <v>8.6933929549402951</v>
      </c>
      <c r="G54" s="19">
        <v>0.69087540427500027</v>
      </c>
      <c r="H54" s="21" t="s">
        <v>517</v>
      </c>
      <c r="I54" s="19">
        <f>AVERAGE(F54,F55)</f>
        <v>8.1684753738548537</v>
      </c>
      <c r="J54" s="19">
        <f>AVERAGE(G54,G55)</f>
        <v>1.5731460354708338</v>
      </c>
      <c r="K54" s="9" t="s">
        <v>544</v>
      </c>
    </row>
    <row r="55" spans="1:11" x14ac:dyDescent="0.3">
      <c r="A55" s="5" t="s">
        <v>281</v>
      </c>
      <c r="B55" s="5" t="s">
        <v>331</v>
      </c>
      <c r="C55" s="5" t="s">
        <v>332</v>
      </c>
      <c r="D55" s="5" t="s">
        <v>113</v>
      </c>
      <c r="E55" s="5" t="s">
        <v>58</v>
      </c>
      <c r="F55" s="19">
        <v>7.643557792769414</v>
      </c>
      <c r="G55" s="19">
        <v>2.4554166666666672</v>
      </c>
      <c r="H55" s="21" t="s">
        <v>513</v>
      </c>
      <c r="I55" s="19"/>
      <c r="J55" s="19"/>
      <c r="K55" s="6"/>
    </row>
    <row r="56" spans="1:11" ht="15.6" x14ac:dyDescent="0.35">
      <c r="A56" s="5" t="s">
        <v>281</v>
      </c>
      <c r="B56" s="5" t="s">
        <v>331</v>
      </c>
      <c r="C56" s="5" t="s">
        <v>332</v>
      </c>
      <c r="D56" s="5" t="s">
        <v>113</v>
      </c>
      <c r="E56" s="5" t="s">
        <v>59</v>
      </c>
      <c r="F56" s="19">
        <v>9.2080090685833031</v>
      </c>
      <c r="G56" s="19">
        <v>1.3701518687760004</v>
      </c>
      <c r="H56" s="21" t="s">
        <v>517</v>
      </c>
      <c r="I56" s="19">
        <f>AVERAGE(F56,F57,F58,F59)</f>
        <v>8.9217189338124925</v>
      </c>
      <c r="J56" s="19">
        <f>AVERAGE(G56,G57,G58,G59)</f>
        <v>2.2685421338606671</v>
      </c>
      <c r="K56" s="9" t="s">
        <v>544</v>
      </c>
    </row>
    <row r="57" spans="1:11" x14ac:dyDescent="0.3">
      <c r="A57" s="5" t="s">
        <v>281</v>
      </c>
      <c r="B57" s="5" t="s">
        <v>331</v>
      </c>
      <c r="C57" s="5" t="s">
        <v>332</v>
      </c>
      <c r="D57" s="5" t="s">
        <v>113</v>
      </c>
      <c r="E57" s="5" t="s">
        <v>59</v>
      </c>
      <c r="F57" s="19">
        <v>10.049399999999999</v>
      </c>
      <c r="G57" s="19">
        <v>2.0906000000000002</v>
      </c>
      <c r="H57" s="21" t="s">
        <v>529</v>
      </c>
      <c r="I57" s="19"/>
      <c r="J57" s="19"/>
      <c r="K57" s="6"/>
    </row>
    <row r="58" spans="1:11" x14ac:dyDescent="0.3">
      <c r="A58" s="5" t="s">
        <v>281</v>
      </c>
      <c r="B58" s="5" t="s">
        <v>331</v>
      </c>
      <c r="C58" s="5" t="s">
        <v>332</v>
      </c>
      <c r="D58" s="5" t="s">
        <v>113</v>
      </c>
      <c r="E58" s="5" t="s">
        <v>59</v>
      </c>
      <c r="F58" s="19">
        <v>8.3093000000000004</v>
      </c>
      <c r="G58" s="19">
        <v>2.9190000000000005</v>
      </c>
      <c r="H58" s="21" t="s">
        <v>530</v>
      </c>
      <c r="I58" s="19"/>
      <c r="J58" s="19"/>
      <c r="K58" s="6"/>
    </row>
    <row r="59" spans="1:11" s="2" customFormat="1" x14ac:dyDescent="0.3">
      <c r="A59" s="5" t="s">
        <v>281</v>
      </c>
      <c r="B59" s="5" t="s">
        <v>331</v>
      </c>
      <c r="C59" s="5" t="s">
        <v>332</v>
      </c>
      <c r="D59" s="5" t="s">
        <v>113</v>
      </c>
      <c r="E59" s="5" t="s">
        <v>59</v>
      </c>
      <c r="F59" s="19">
        <v>8.1201666666666661</v>
      </c>
      <c r="G59" s="19">
        <v>2.6944166666666671</v>
      </c>
      <c r="H59" s="21" t="s">
        <v>513</v>
      </c>
      <c r="I59" s="19"/>
      <c r="J59" s="19"/>
      <c r="K59" s="6"/>
    </row>
    <row r="60" spans="1:11" s="2" customFormat="1" x14ac:dyDescent="0.3">
      <c r="A60" s="5" t="s">
        <v>281</v>
      </c>
      <c r="B60" s="5" t="s">
        <v>331</v>
      </c>
      <c r="C60" s="5" t="s">
        <v>332</v>
      </c>
      <c r="D60" s="5" t="s">
        <v>113</v>
      </c>
      <c r="E60" s="5" t="s">
        <v>44</v>
      </c>
      <c r="F60" s="19">
        <v>4.3446617604149225</v>
      </c>
      <c r="G60" s="19">
        <v>1.5642947408931354</v>
      </c>
      <c r="H60" s="21" t="s">
        <v>535</v>
      </c>
      <c r="I60" s="19">
        <f>AVERAGE(F60,F61,F62,F63,F64,F65)</f>
        <v>5.650032849397415</v>
      </c>
      <c r="J60" s="19">
        <f>AVERAGE(G60,G61,G62,G63,G64,G65)</f>
        <v>-1.0241466579339222</v>
      </c>
      <c r="K60" s="7" t="s">
        <v>6</v>
      </c>
    </row>
    <row r="61" spans="1:11" s="2" customFormat="1" x14ac:dyDescent="0.3">
      <c r="A61" s="5" t="s">
        <v>281</v>
      </c>
      <c r="B61" s="5" t="s">
        <v>331</v>
      </c>
      <c r="C61" s="5" t="s">
        <v>332</v>
      </c>
      <c r="D61" s="5" t="s">
        <v>113</v>
      </c>
      <c r="E61" s="5" t="s">
        <v>44</v>
      </c>
      <c r="F61" s="19">
        <v>6.2865587684626618</v>
      </c>
      <c r="G61" s="19">
        <v>0.81800000000000006</v>
      </c>
      <c r="H61" s="21" t="s">
        <v>527</v>
      </c>
      <c r="I61" s="19"/>
      <c r="J61" s="19"/>
      <c r="K61" s="6"/>
    </row>
    <row r="62" spans="1:11" s="2" customFormat="1" x14ac:dyDescent="0.3">
      <c r="A62" s="5" t="s">
        <v>281</v>
      </c>
      <c r="B62" s="5" t="s">
        <v>331</v>
      </c>
      <c r="C62" s="5" t="s">
        <v>332</v>
      </c>
      <c r="D62" s="5" t="s">
        <v>113</v>
      </c>
      <c r="E62" s="5" t="s">
        <v>44</v>
      </c>
      <c r="F62" s="19">
        <v>6.1105563448553024</v>
      </c>
      <c r="G62" s="19">
        <v>-2.0195283928933341</v>
      </c>
      <c r="H62" s="21" t="s">
        <v>517</v>
      </c>
      <c r="I62" s="19"/>
      <c r="J62" s="19"/>
      <c r="K62" s="6"/>
    </row>
    <row r="63" spans="1:11" s="2" customFormat="1" x14ac:dyDescent="0.3">
      <c r="A63" s="5" t="s">
        <v>281</v>
      </c>
      <c r="B63" s="5" t="s">
        <v>331</v>
      </c>
      <c r="C63" s="5" t="s">
        <v>332</v>
      </c>
      <c r="D63" s="5" t="s">
        <v>113</v>
      </c>
      <c r="E63" s="5" t="s">
        <v>44</v>
      </c>
      <c r="F63" s="19">
        <v>4.7802138777962924</v>
      </c>
      <c r="G63" s="19">
        <v>-2.3796179027099997</v>
      </c>
      <c r="H63" s="21" t="s">
        <v>520</v>
      </c>
      <c r="I63" s="19"/>
      <c r="J63" s="19"/>
      <c r="K63" s="6"/>
    </row>
    <row r="64" spans="1:11" s="2" customFormat="1" x14ac:dyDescent="0.3">
      <c r="A64" s="5" t="s">
        <v>281</v>
      </c>
      <c r="B64" s="5" t="s">
        <v>331</v>
      </c>
      <c r="C64" s="5" t="s">
        <v>332</v>
      </c>
      <c r="D64" s="5" t="s">
        <v>113</v>
      </c>
      <c r="E64" s="5" t="s">
        <v>44</v>
      </c>
      <c r="F64" s="19">
        <v>6.1105563448553024</v>
      </c>
      <c r="G64" s="19">
        <v>-4.1195283928933346</v>
      </c>
      <c r="H64" s="21" t="s">
        <v>525</v>
      </c>
      <c r="I64" s="19"/>
      <c r="J64" s="19"/>
      <c r="K64" s="6"/>
    </row>
    <row r="65" spans="1:11" s="2" customFormat="1" x14ac:dyDescent="0.3">
      <c r="A65" s="5" t="s">
        <v>281</v>
      </c>
      <c r="B65" s="5" t="s">
        <v>331</v>
      </c>
      <c r="C65" s="5" t="s">
        <v>332</v>
      </c>
      <c r="D65" s="5" t="s">
        <v>113</v>
      </c>
      <c r="E65" s="5" t="s">
        <v>44</v>
      </c>
      <c r="F65" s="19">
        <v>6.2676499999999997</v>
      </c>
      <c r="G65" s="19">
        <v>-8.49999999999973E-3</v>
      </c>
      <c r="H65" s="21" t="s">
        <v>529</v>
      </c>
      <c r="I65" s="19"/>
      <c r="J65" s="19"/>
      <c r="K65" s="6"/>
    </row>
    <row r="66" spans="1:11" x14ac:dyDescent="0.3">
      <c r="A66" s="5" t="s">
        <v>281</v>
      </c>
      <c r="B66" s="5" t="s">
        <v>331</v>
      </c>
      <c r="C66" s="5" t="s">
        <v>332</v>
      </c>
      <c r="D66" s="5" t="s">
        <v>113</v>
      </c>
      <c r="E66" s="5" t="s">
        <v>29</v>
      </c>
      <c r="F66" s="19">
        <v>3.0894350048349182</v>
      </c>
      <c r="G66" s="19">
        <v>0.77966666666666695</v>
      </c>
      <c r="H66" s="21" t="s">
        <v>532</v>
      </c>
      <c r="I66" s="19">
        <f>AVERAGE(F66,F67,F68)</f>
        <v>4.360737940295965</v>
      </c>
      <c r="J66" s="19">
        <f>AVERAGE(G66,G67,G68)</f>
        <v>-0.66795390874222216</v>
      </c>
      <c r="K66" s="7" t="s">
        <v>6</v>
      </c>
    </row>
    <row r="67" spans="1:11" s="2" customFormat="1" x14ac:dyDescent="0.3">
      <c r="A67" s="5" t="s">
        <v>281</v>
      </c>
      <c r="B67" s="5" t="s">
        <v>331</v>
      </c>
      <c r="C67" s="5" t="s">
        <v>332</v>
      </c>
      <c r="D67" s="5" t="s">
        <v>113</v>
      </c>
      <c r="E67" s="5" t="s">
        <v>29</v>
      </c>
      <c r="F67" s="19">
        <v>4.0554014711976762</v>
      </c>
      <c r="G67" s="19">
        <v>-1.3770000000000002</v>
      </c>
      <c r="H67" s="21" t="s">
        <v>534</v>
      </c>
      <c r="I67" s="19"/>
      <c r="J67" s="19"/>
      <c r="K67" s="6"/>
    </row>
    <row r="68" spans="1:11" s="2" customFormat="1" x14ac:dyDescent="0.3">
      <c r="A68" s="5" t="s">
        <v>281</v>
      </c>
      <c r="B68" s="5" t="s">
        <v>331</v>
      </c>
      <c r="C68" s="5" t="s">
        <v>332</v>
      </c>
      <c r="D68" s="5" t="s">
        <v>113</v>
      </c>
      <c r="E68" s="5" t="s">
        <v>29</v>
      </c>
      <c r="F68" s="19">
        <v>5.9373773448552996</v>
      </c>
      <c r="G68" s="19">
        <v>-1.4065283928933332</v>
      </c>
      <c r="H68" s="21" t="s">
        <v>525</v>
      </c>
      <c r="I68" s="19"/>
      <c r="J68" s="19"/>
      <c r="K68" s="6"/>
    </row>
    <row r="69" spans="1:11" s="2" customFormat="1" x14ac:dyDescent="0.3">
      <c r="A69" s="5" t="s">
        <v>281</v>
      </c>
      <c r="B69" s="5" t="s">
        <v>331</v>
      </c>
      <c r="C69" s="5" t="s">
        <v>332</v>
      </c>
      <c r="D69" s="5" t="s">
        <v>113</v>
      </c>
      <c r="E69" s="5" t="s">
        <v>200</v>
      </c>
      <c r="F69" s="19">
        <v>5.2740496082953339</v>
      </c>
      <c r="G69" s="19">
        <v>-0.76380194949333402</v>
      </c>
      <c r="H69" s="21" t="s">
        <v>526</v>
      </c>
      <c r="I69" s="19">
        <v>5.2740496082953339</v>
      </c>
      <c r="J69" s="19">
        <v>-0.76380194949333402</v>
      </c>
      <c r="K69" s="7" t="s">
        <v>6</v>
      </c>
    </row>
    <row r="70" spans="1:11" s="2" customFormat="1" x14ac:dyDescent="0.3">
      <c r="A70" s="5" t="s">
        <v>281</v>
      </c>
      <c r="B70" s="5" t="s">
        <v>331</v>
      </c>
      <c r="C70" s="5" t="s">
        <v>332</v>
      </c>
      <c r="D70" s="5" t="s">
        <v>113</v>
      </c>
      <c r="E70" s="5" t="s">
        <v>162</v>
      </c>
      <c r="F70" s="19">
        <v>5.1889913768566913</v>
      </c>
      <c r="G70" s="19">
        <v>2.0139860237733318</v>
      </c>
      <c r="H70" s="21" t="s">
        <v>515</v>
      </c>
      <c r="I70" s="19">
        <v>5.1889913768566913</v>
      </c>
      <c r="J70" s="19">
        <v>2.0139860237733318</v>
      </c>
      <c r="K70" s="4" t="s">
        <v>3</v>
      </c>
    </row>
    <row r="71" spans="1:11" s="2" customFormat="1" ht="15.6" x14ac:dyDescent="0.35">
      <c r="A71" s="5" t="s">
        <v>281</v>
      </c>
      <c r="B71" s="5" t="s">
        <v>331</v>
      </c>
      <c r="C71" s="5" t="s">
        <v>332</v>
      </c>
      <c r="D71" s="5" t="s">
        <v>113</v>
      </c>
      <c r="E71" s="5" t="s">
        <v>53</v>
      </c>
      <c r="F71" s="19">
        <v>6.383427376560153</v>
      </c>
      <c r="G71" s="19">
        <v>2.9512965832971405</v>
      </c>
      <c r="H71" s="21" t="s">
        <v>515</v>
      </c>
      <c r="I71" s="19">
        <f>AVERAGE(F71,F72,F73)</f>
        <v>7.7204571943086249</v>
      </c>
      <c r="J71" s="19">
        <f>AVERAGE(G71,G72,G73)</f>
        <v>2.8745321944323803</v>
      </c>
      <c r="K71" s="9" t="s">
        <v>544</v>
      </c>
    </row>
    <row r="72" spans="1:11" s="2" customFormat="1" x14ac:dyDescent="0.3">
      <c r="A72" s="5" t="s">
        <v>281</v>
      </c>
      <c r="B72" s="5" t="s">
        <v>331</v>
      </c>
      <c r="C72" s="5" t="s">
        <v>332</v>
      </c>
      <c r="D72" s="5" t="s">
        <v>113</v>
      </c>
      <c r="E72" s="5" t="s">
        <v>53</v>
      </c>
      <c r="F72" s="19">
        <v>7.8985442063657203</v>
      </c>
      <c r="G72" s="19">
        <v>4.3250000000000002</v>
      </c>
      <c r="H72" s="21" t="s">
        <v>527</v>
      </c>
      <c r="I72" s="19"/>
      <c r="J72" s="19"/>
      <c r="K72" s="6"/>
    </row>
    <row r="73" spans="1:11" s="2" customFormat="1" x14ac:dyDescent="0.3">
      <c r="A73" s="5" t="s">
        <v>281</v>
      </c>
      <c r="B73" s="5" t="s">
        <v>331</v>
      </c>
      <c r="C73" s="5" t="s">
        <v>332</v>
      </c>
      <c r="D73" s="5" t="s">
        <v>113</v>
      </c>
      <c r="E73" s="5" t="s">
        <v>53</v>
      </c>
      <c r="F73" s="19">
        <v>8.8794000000000004</v>
      </c>
      <c r="G73" s="19">
        <v>1.3473000000000006</v>
      </c>
      <c r="H73" s="21" t="s">
        <v>529</v>
      </c>
      <c r="I73" s="19"/>
      <c r="J73" s="19"/>
      <c r="K73" s="6"/>
    </row>
    <row r="74" spans="1:11" s="2" customFormat="1" x14ac:dyDescent="0.3">
      <c r="A74" s="5" t="s">
        <v>281</v>
      </c>
      <c r="B74" s="5" t="s">
        <v>331</v>
      </c>
      <c r="C74" s="5" t="s">
        <v>332</v>
      </c>
      <c r="D74" s="5" t="s">
        <v>113</v>
      </c>
      <c r="E74" s="5" t="s">
        <v>26</v>
      </c>
      <c r="F74" s="19">
        <v>6.2601945192706161</v>
      </c>
      <c r="G74" s="19">
        <v>2.3907500000000002</v>
      </c>
      <c r="H74" s="21" t="s">
        <v>532</v>
      </c>
      <c r="I74" s="19">
        <v>6.2601945192706161</v>
      </c>
      <c r="J74" s="19">
        <v>2.3907500000000002</v>
      </c>
      <c r="K74" s="4" t="s">
        <v>3</v>
      </c>
    </row>
    <row r="75" spans="1:11" s="2" customFormat="1" x14ac:dyDescent="0.3">
      <c r="A75" s="5" t="s">
        <v>281</v>
      </c>
      <c r="B75" s="5" t="s">
        <v>331</v>
      </c>
      <c r="C75" s="5" t="s">
        <v>332</v>
      </c>
      <c r="D75" s="5" t="s">
        <v>113</v>
      </c>
      <c r="E75" s="5" t="s">
        <v>115</v>
      </c>
      <c r="F75" s="19">
        <v>5.933049608295331</v>
      </c>
      <c r="G75" s="19">
        <v>-2.9048019494933337</v>
      </c>
      <c r="H75" s="21" t="s">
        <v>519</v>
      </c>
      <c r="I75" s="19">
        <v>5.9330496082953301</v>
      </c>
      <c r="J75" s="19">
        <v>-2.9048019494933337</v>
      </c>
      <c r="K75" s="11" t="s">
        <v>16</v>
      </c>
    </row>
    <row r="76" spans="1:11" x14ac:dyDescent="0.3">
      <c r="A76" s="5" t="s">
        <v>281</v>
      </c>
      <c r="B76" s="5" t="s">
        <v>333</v>
      </c>
      <c r="C76" s="5" t="s">
        <v>334</v>
      </c>
      <c r="D76" s="5" t="s">
        <v>313</v>
      </c>
      <c r="E76" s="5" t="s">
        <v>163</v>
      </c>
      <c r="F76" s="19">
        <v>6.1197179466543012</v>
      </c>
      <c r="G76" s="19">
        <v>4.6255444404399979</v>
      </c>
      <c r="H76" s="21" t="s">
        <v>515</v>
      </c>
      <c r="I76" s="19">
        <v>6.1197179466543012</v>
      </c>
      <c r="J76" s="19">
        <v>4.6255444404399979</v>
      </c>
      <c r="K76" s="4" t="s">
        <v>3</v>
      </c>
    </row>
    <row r="77" spans="1:11" ht="15.6" x14ac:dyDescent="0.35">
      <c r="A77" s="5" t="s">
        <v>281</v>
      </c>
      <c r="B77" s="5" t="s">
        <v>333</v>
      </c>
      <c r="C77" s="5" t="s">
        <v>334</v>
      </c>
      <c r="D77" s="5" t="s">
        <v>313</v>
      </c>
      <c r="E77" s="5" t="s">
        <v>60</v>
      </c>
      <c r="F77" s="19">
        <v>4.8224626275053701</v>
      </c>
      <c r="G77" s="19">
        <v>2.0218789404399979</v>
      </c>
      <c r="H77" s="21" t="s">
        <v>515</v>
      </c>
      <c r="I77" s="19">
        <f>AVERAGE(F77,F78,F79,F80)</f>
        <v>7.6225719923351676</v>
      </c>
      <c r="J77" s="19">
        <f>AVERAGE(G77,G78,G79,G80)</f>
        <v>1.9730584194699996</v>
      </c>
      <c r="K77" s="9" t="s">
        <v>544</v>
      </c>
    </row>
    <row r="78" spans="1:11" x14ac:dyDescent="0.3">
      <c r="A78" s="5" t="s">
        <v>281</v>
      </c>
      <c r="B78" s="5" t="s">
        <v>333</v>
      </c>
      <c r="C78" s="5" t="s">
        <v>334</v>
      </c>
      <c r="D78" s="5" t="s">
        <v>313</v>
      </c>
      <c r="E78" s="5" t="s">
        <v>60</v>
      </c>
      <c r="F78" s="19">
        <v>8.2954253418352994</v>
      </c>
      <c r="G78" s="19">
        <v>1.7224547374400001</v>
      </c>
      <c r="H78" s="21" t="s">
        <v>517</v>
      </c>
      <c r="I78" s="19"/>
      <c r="J78" s="19"/>
      <c r="K78" s="6"/>
    </row>
    <row r="79" spans="1:11" s="2" customFormat="1" x14ac:dyDescent="0.3">
      <c r="A79" s="5" t="s">
        <v>281</v>
      </c>
      <c r="B79" s="5" t="s">
        <v>333</v>
      </c>
      <c r="C79" s="5" t="s">
        <v>334</v>
      </c>
      <c r="D79" s="5" t="s">
        <v>313</v>
      </c>
      <c r="E79" s="5" t="s">
        <v>60</v>
      </c>
      <c r="F79" s="19">
        <v>9.3046000000000006</v>
      </c>
      <c r="G79" s="19">
        <v>2.5695000000000006</v>
      </c>
      <c r="H79" s="21" t="s">
        <v>529</v>
      </c>
      <c r="I79" s="19"/>
      <c r="J79" s="19"/>
      <c r="K79" s="6"/>
    </row>
    <row r="80" spans="1:11" s="2" customFormat="1" x14ac:dyDescent="0.3">
      <c r="A80" s="5" t="s">
        <v>281</v>
      </c>
      <c r="B80" s="5" t="s">
        <v>333</v>
      </c>
      <c r="C80" s="5" t="s">
        <v>334</v>
      </c>
      <c r="D80" s="5" t="s">
        <v>313</v>
      </c>
      <c r="E80" s="5" t="s">
        <v>60</v>
      </c>
      <c r="F80" s="19">
        <v>8.0677999999999983</v>
      </c>
      <c r="G80" s="19">
        <v>1.5784000000000002</v>
      </c>
      <c r="H80" s="21" t="s">
        <v>530</v>
      </c>
      <c r="I80" s="19"/>
      <c r="J80" s="19"/>
      <c r="K80" s="6"/>
    </row>
    <row r="81" spans="1:11" s="2" customFormat="1" x14ac:dyDescent="0.3">
      <c r="A81" s="5" t="s">
        <v>281</v>
      </c>
      <c r="B81" s="5" t="s">
        <v>333</v>
      </c>
      <c r="C81" s="5" t="s">
        <v>334</v>
      </c>
      <c r="D81" s="5" t="s">
        <v>313</v>
      </c>
      <c r="E81" s="5" t="s">
        <v>41</v>
      </c>
      <c r="F81" s="19">
        <v>4.0769155076299128</v>
      </c>
      <c r="G81" s="19">
        <v>3.9924494404399984</v>
      </c>
      <c r="H81" s="21" t="s">
        <v>515</v>
      </c>
      <c r="I81" s="19">
        <f>AVERAGE(F81,F82)</f>
        <v>4.8945738748261416</v>
      </c>
      <c r="J81" s="19">
        <f>AVERAGE(G81,G82)</f>
        <v>2.4307247202199993</v>
      </c>
      <c r="K81" s="4" t="s">
        <v>3</v>
      </c>
    </row>
    <row r="82" spans="1:11" s="2" customFormat="1" x14ac:dyDescent="0.3">
      <c r="A82" s="5" t="s">
        <v>281</v>
      </c>
      <c r="B82" s="5" t="s">
        <v>333</v>
      </c>
      <c r="C82" s="5" t="s">
        <v>334</v>
      </c>
      <c r="D82" s="5" t="s">
        <v>313</v>
      </c>
      <c r="E82" s="5" t="s">
        <v>41</v>
      </c>
      <c r="F82" s="19">
        <v>5.7122322420223703</v>
      </c>
      <c r="G82" s="19">
        <v>0.86900000000000022</v>
      </c>
      <c r="H82" s="21" t="s">
        <v>527</v>
      </c>
      <c r="I82" s="19"/>
      <c r="J82" s="19"/>
      <c r="K82" s="6"/>
    </row>
    <row r="83" spans="1:11" s="2" customFormat="1" x14ac:dyDescent="0.3">
      <c r="A83" s="5" t="s">
        <v>281</v>
      </c>
      <c r="B83" s="5" t="s">
        <v>282</v>
      </c>
      <c r="C83" s="5" t="s">
        <v>283</v>
      </c>
      <c r="D83" s="5" t="s">
        <v>314</v>
      </c>
      <c r="E83" s="5" t="s">
        <v>94</v>
      </c>
      <c r="F83" s="19">
        <v>4.2803675922517712</v>
      </c>
      <c r="G83" s="19">
        <v>-1.6164309388888884</v>
      </c>
      <c r="H83" s="21" t="s">
        <v>518</v>
      </c>
      <c r="I83" s="19">
        <v>4.2803675922517712</v>
      </c>
      <c r="J83" s="19">
        <v>-1.6164309388888884</v>
      </c>
      <c r="K83" s="7" t="s">
        <v>6</v>
      </c>
    </row>
    <row r="84" spans="1:11" s="2" customFormat="1" x14ac:dyDescent="0.3">
      <c r="A84" s="5" t="s">
        <v>281</v>
      </c>
      <c r="B84" s="5" t="s">
        <v>289</v>
      </c>
      <c r="C84" s="5" t="s">
        <v>338</v>
      </c>
      <c r="D84" s="5" t="s">
        <v>315</v>
      </c>
      <c r="E84" s="5" t="s">
        <v>42</v>
      </c>
      <c r="F84" s="19">
        <v>4.3934986301124752</v>
      </c>
      <c r="G84" s="19">
        <v>1.7514644493309679</v>
      </c>
      <c r="H84" s="21" t="s">
        <v>522</v>
      </c>
      <c r="I84" s="19">
        <f>AVERAGE(F84,F85,F86,F87,F88)</f>
        <v>4.3338916498133973</v>
      </c>
      <c r="J84" s="19">
        <f>AVERAGE(G84,G85,G86,G87,G88)</f>
        <v>0.222671650949749</v>
      </c>
      <c r="K84" s="7" t="s">
        <v>6</v>
      </c>
    </row>
    <row r="85" spans="1:11" s="2" customFormat="1" x14ac:dyDescent="0.3">
      <c r="A85" s="5" t="s">
        <v>281</v>
      </c>
      <c r="B85" s="5" t="s">
        <v>289</v>
      </c>
      <c r="C85" s="5" t="s">
        <v>338</v>
      </c>
      <c r="D85" s="5" t="s">
        <v>315</v>
      </c>
      <c r="E85" s="5" t="s">
        <v>42</v>
      </c>
      <c r="F85" s="19">
        <v>5.7659593821510313</v>
      </c>
      <c r="G85" s="19">
        <v>0.20674999999999999</v>
      </c>
      <c r="H85" s="21" t="s">
        <v>527</v>
      </c>
      <c r="I85" s="19"/>
      <c r="J85" s="19"/>
      <c r="K85" s="6"/>
    </row>
    <row r="86" spans="1:11" s="2" customFormat="1" x14ac:dyDescent="0.3">
      <c r="A86" s="5" t="s">
        <v>281</v>
      </c>
      <c r="B86" s="5" t="s">
        <v>289</v>
      </c>
      <c r="C86" s="5" t="s">
        <v>338</v>
      </c>
      <c r="D86" s="5" t="s">
        <v>315</v>
      </c>
      <c r="E86" s="5" t="s">
        <v>42</v>
      </c>
      <c r="F86" s="19">
        <v>3.7105033996912944</v>
      </c>
      <c r="G86" s="19">
        <v>-1.6925976055555558</v>
      </c>
      <c r="H86" s="21" t="s">
        <v>518</v>
      </c>
      <c r="I86" s="19"/>
      <c r="J86" s="19"/>
      <c r="K86" s="6"/>
    </row>
    <row r="87" spans="1:11" x14ac:dyDescent="0.3">
      <c r="A87" s="5" t="s">
        <v>281</v>
      </c>
      <c r="B87" s="5" t="s">
        <v>289</v>
      </c>
      <c r="C87" s="5" t="s">
        <v>338</v>
      </c>
      <c r="D87" s="5" t="s">
        <v>315</v>
      </c>
      <c r="E87" s="5" t="s">
        <v>42</v>
      </c>
      <c r="F87" s="19">
        <v>5.1873082231052976</v>
      </c>
      <c r="G87" s="19">
        <v>1.7994080776399994</v>
      </c>
      <c r="H87" s="21" t="s">
        <v>525</v>
      </c>
      <c r="I87" s="19"/>
      <c r="J87" s="19"/>
      <c r="K87" s="6"/>
    </row>
    <row r="88" spans="1:11" s="2" customFormat="1" x14ac:dyDescent="0.3">
      <c r="A88" s="5" t="s">
        <v>281</v>
      </c>
      <c r="B88" s="5" t="s">
        <v>289</v>
      </c>
      <c r="C88" s="5" t="s">
        <v>338</v>
      </c>
      <c r="D88" s="5" t="s">
        <v>315</v>
      </c>
      <c r="E88" s="5" t="s">
        <v>42</v>
      </c>
      <c r="F88" s="19">
        <v>2.612188614006886</v>
      </c>
      <c r="G88" s="19">
        <v>-0.95166666666666677</v>
      </c>
      <c r="H88" s="21" t="s">
        <v>512</v>
      </c>
      <c r="I88" s="19"/>
      <c r="J88" s="19"/>
      <c r="K88" s="6"/>
    </row>
    <row r="89" spans="1:11" x14ac:dyDescent="0.3">
      <c r="A89" s="5" t="s">
        <v>281</v>
      </c>
      <c r="B89" s="5" t="s">
        <v>289</v>
      </c>
      <c r="C89" s="5" t="s">
        <v>338</v>
      </c>
      <c r="D89" s="5" t="s">
        <v>315</v>
      </c>
      <c r="E89" s="5" t="s">
        <v>75</v>
      </c>
      <c r="F89" s="19">
        <v>3.1200277226677144</v>
      </c>
      <c r="G89" s="19">
        <v>0.33568790229428602</v>
      </c>
      <c r="H89" s="21" t="s">
        <v>536</v>
      </c>
      <c r="I89" s="19">
        <v>3.1200277226677144</v>
      </c>
      <c r="J89" s="19">
        <v>0.33568790229428602</v>
      </c>
      <c r="K89" s="7" t="s">
        <v>6</v>
      </c>
    </row>
    <row r="90" spans="1:11" x14ac:dyDescent="0.3">
      <c r="A90" s="5" t="s">
        <v>281</v>
      </c>
      <c r="B90" s="5" t="s">
        <v>299</v>
      </c>
      <c r="C90" s="5" t="s">
        <v>300</v>
      </c>
      <c r="D90" s="5" t="s">
        <v>316</v>
      </c>
      <c r="E90" s="5" t="s">
        <v>201</v>
      </c>
      <c r="F90" s="19">
        <v>5.7900496082953339</v>
      </c>
      <c r="G90" s="19">
        <v>3.9211980505066664</v>
      </c>
      <c r="H90" s="21" t="s">
        <v>526</v>
      </c>
      <c r="I90" s="19">
        <f>AVERAGE(F90,F91)</f>
        <v>4.9411581374809987</v>
      </c>
      <c r="J90" s="19">
        <f>AVERAGE(G90,G91)</f>
        <v>4.6489073585866665</v>
      </c>
      <c r="K90" s="4" t="s">
        <v>3</v>
      </c>
    </row>
    <row r="91" spans="1:11" s="2" customFormat="1" x14ac:dyDescent="0.3">
      <c r="A91" s="5" t="s">
        <v>281</v>
      </c>
      <c r="B91" s="5" t="s">
        <v>299</v>
      </c>
      <c r="C91" s="5" t="s">
        <v>300</v>
      </c>
      <c r="D91" s="5" t="s">
        <v>316</v>
      </c>
      <c r="E91" s="5" t="s">
        <v>201</v>
      </c>
      <c r="F91" s="19">
        <v>4.0922666666666636</v>
      </c>
      <c r="G91" s="19">
        <v>5.376616666666667</v>
      </c>
      <c r="H91" s="21" t="s">
        <v>513</v>
      </c>
      <c r="I91" s="19"/>
      <c r="J91" s="19"/>
      <c r="K91" s="6"/>
    </row>
    <row r="92" spans="1:11" s="2" customFormat="1" x14ac:dyDescent="0.3">
      <c r="A92" s="5" t="s">
        <v>281</v>
      </c>
      <c r="B92" s="5" t="s">
        <v>299</v>
      </c>
      <c r="C92" s="5" t="s">
        <v>300</v>
      </c>
      <c r="D92" s="5" t="s">
        <v>316</v>
      </c>
      <c r="E92" s="5" t="s">
        <v>202</v>
      </c>
      <c r="F92" s="19">
        <v>4.9680496082953329</v>
      </c>
      <c r="G92" s="19">
        <v>9.578198050506666</v>
      </c>
      <c r="H92" s="21" t="s">
        <v>526</v>
      </c>
      <c r="I92" s="19">
        <v>4.9680496082953329</v>
      </c>
      <c r="J92" s="19">
        <v>9.578198050506666</v>
      </c>
      <c r="K92" s="8" t="s">
        <v>1</v>
      </c>
    </row>
    <row r="93" spans="1:11" s="2" customFormat="1" x14ac:dyDescent="0.3">
      <c r="A93" s="5" t="s">
        <v>281</v>
      </c>
      <c r="B93" s="5" t="s">
        <v>299</v>
      </c>
      <c r="C93" s="5" t="s">
        <v>300</v>
      </c>
      <c r="D93" s="5" t="s">
        <v>316</v>
      </c>
      <c r="E93" s="12" t="s">
        <v>263</v>
      </c>
      <c r="F93" s="19">
        <v>1.3325700171153017</v>
      </c>
      <c r="G93" s="19">
        <v>5.8154999999999992</v>
      </c>
      <c r="H93" s="21" t="s">
        <v>512</v>
      </c>
      <c r="I93" s="19">
        <v>1.3325700171153017</v>
      </c>
      <c r="J93" s="19">
        <v>5.8154999999999992</v>
      </c>
      <c r="K93" s="8" t="s">
        <v>1</v>
      </c>
    </row>
    <row r="94" spans="1:11" s="2" customFormat="1" x14ac:dyDescent="0.3">
      <c r="A94" s="5" t="s">
        <v>281</v>
      </c>
      <c r="B94" s="5" t="s">
        <v>299</v>
      </c>
      <c r="C94" s="5" t="s">
        <v>300</v>
      </c>
      <c r="D94" s="5" t="s">
        <v>316</v>
      </c>
      <c r="E94" s="5" t="s">
        <v>76</v>
      </c>
      <c r="F94" s="19">
        <v>5.6783515673386553</v>
      </c>
      <c r="G94" s="19">
        <v>3.6234690611111118</v>
      </c>
      <c r="H94" s="21" t="s">
        <v>518</v>
      </c>
      <c r="I94" s="19">
        <f>AVERAGE(F94,F95)</f>
        <v>4.7734084269853287</v>
      </c>
      <c r="J94" s="19">
        <f>AVERAGE(G94,G95)</f>
        <v>4.0050393198488887</v>
      </c>
      <c r="K94" s="4" t="s">
        <v>3</v>
      </c>
    </row>
    <row r="95" spans="1:11" s="2" customFormat="1" x14ac:dyDescent="0.3">
      <c r="A95" s="5" t="s">
        <v>281</v>
      </c>
      <c r="B95" s="5" t="s">
        <v>299</v>
      </c>
      <c r="C95" s="5" t="s">
        <v>300</v>
      </c>
      <c r="D95" s="5" t="s">
        <v>316</v>
      </c>
      <c r="E95" s="5" t="s">
        <v>76</v>
      </c>
      <c r="F95" s="19">
        <v>3.8684652866320022</v>
      </c>
      <c r="G95" s="19">
        <v>4.3866095785866666</v>
      </c>
      <c r="H95" s="21" t="s">
        <v>536</v>
      </c>
      <c r="I95" s="19"/>
      <c r="J95" s="19"/>
      <c r="K95" s="6"/>
    </row>
    <row r="96" spans="1:11" s="2" customFormat="1" x14ac:dyDescent="0.3">
      <c r="A96" s="5" t="s">
        <v>281</v>
      </c>
      <c r="B96" s="5" t="s">
        <v>299</v>
      </c>
      <c r="C96" s="5" t="s">
        <v>300</v>
      </c>
      <c r="D96" s="5" t="s">
        <v>316</v>
      </c>
      <c r="E96" s="12" t="s">
        <v>264</v>
      </c>
      <c r="F96" s="19">
        <v>2.1290307556662036</v>
      </c>
      <c r="G96" s="19">
        <v>3.0909999999999997</v>
      </c>
      <c r="H96" s="21" t="s">
        <v>512</v>
      </c>
      <c r="I96" s="19">
        <v>2.1290307556662036</v>
      </c>
      <c r="J96" s="19">
        <v>3.0909999999999997</v>
      </c>
      <c r="K96" s="4" t="s">
        <v>3</v>
      </c>
    </row>
    <row r="97" spans="1:11" x14ac:dyDescent="0.3">
      <c r="A97" s="5" t="s">
        <v>281</v>
      </c>
      <c r="B97" s="5" t="s">
        <v>299</v>
      </c>
      <c r="C97" s="5" t="s">
        <v>156</v>
      </c>
      <c r="D97" s="5" t="s">
        <v>335</v>
      </c>
      <c r="E97" s="5" t="s">
        <v>51</v>
      </c>
      <c r="F97" s="19">
        <v>5.8788183378406558</v>
      </c>
      <c r="G97" s="19">
        <v>1.9220000000000002</v>
      </c>
      <c r="H97" s="21" t="s">
        <v>527</v>
      </c>
      <c r="I97" s="19">
        <f>AVERAGE(F97,F98)</f>
        <v>5.7359339730679935</v>
      </c>
      <c r="J97" s="19">
        <f>AVERAGE(G97,G98)</f>
        <v>3.6935990252533335</v>
      </c>
      <c r="K97" s="4" t="s">
        <v>3</v>
      </c>
    </row>
    <row r="98" spans="1:11" s="2" customFormat="1" x14ac:dyDescent="0.3">
      <c r="A98" s="5" t="s">
        <v>281</v>
      </c>
      <c r="B98" s="5" t="s">
        <v>299</v>
      </c>
      <c r="C98" s="5" t="s">
        <v>156</v>
      </c>
      <c r="D98" s="5" t="s">
        <v>335</v>
      </c>
      <c r="E98" s="5" t="s">
        <v>51</v>
      </c>
      <c r="F98" s="19">
        <v>5.5930496082953312</v>
      </c>
      <c r="G98" s="19">
        <v>5.4651980505066664</v>
      </c>
      <c r="H98" s="21" t="s">
        <v>519</v>
      </c>
      <c r="I98" s="19"/>
      <c r="J98" s="19"/>
      <c r="K98" s="6"/>
    </row>
    <row r="99" spans="1:11" s="2" customFormat="1" x14ac:dyDescent="0.3">
      <c r="A99" s="5" t="s">
        <v>281</v>
      </c>
      <c r="B99" s="5" t="s">
        <v>299</v>
      </c>
      <c r="C99" s="5" t="s">
        <v>156</v>
      </c>
      <c r="D99" s="5" t="s">
        <v>335</v>
      </c>
      <c r="E99" s="5" t="s">
        <v>61</v>
      </c>
      <c r="F99" s="19">
        <v>5.6978973265673023</v>
      </c>
      <c r="G99" s="19">
        <v>2.2056769517719998</v>
      </c>
      <c r="H99" s="21" t="s">
        <v>517</v>
      </c>
      <c r="I99" s="19">
        <v>5.6978973265673023</v>
      </c>
      <c r="J99" s="19">
        <v>2.2056769517719998</v>
      </c>
      <c r="K99" s="4" t="s">
        <v>3</v>
      </c>
    </row>
    <row r="100" spans="1:11" s="2" customFormat="1" x14ac:dyDescent="0.3">
      <c r="A100" s="5" t="s">
        <v>281</v>
      </c>
      <c r="B100" s="5" t="s">
        <v>299</v>
      </c>
      <c r="C100" s="5" t="s">
        <v>156</v>
      </c>
      <c r="D100" s="5" t="s">
        <v>335</v>
      </c>
      <c r="E100" s="5" t="s">
        <v>108</v>
      </c>
      <c r="F100" s="19">
        <v>5.6535850115219688</v>
      </c>
      <c r="G100" s="19">
        <v>2.2244716071066652</v>
      </c>
      <c r="H100" s="21" t="s">
        <v>525</v>
      </c>
      <c r="I100" s="19">
        <f>AVERAGE(F100,F101,F102,F103)</f>
        <v>4.3965669882876588</v>
      </c>
      <c r="J100" s="19">
        <f>AVERAGE(G100,G101,G102,G103)</f>
        <v>2.9105632477366661</v>
      </c>
      <c r="K100" s="4" t="s">
        <v>3</v>
      </c>
    </row>
    <row r="101" spans="1:11" s="2" customFormat="1" x14ac:dyDescent="0.3">
      <c r="A101" s="5" t="s">
        <v>281</v>
      </c>
      <c r="B101" s="5" t="s">
        <v>299</v>
      </c>
      <c r="C101" s="5" t="s">
        <v>156</v>
      </c>
      <c r="D101" s="5" t="s">
        <v>335</v>
      </c>
      <c r="E101" s="5" t="s">
        <v>108</v>
      </c>
      <c r="F101" s="19">
        <v>4.2080496082953331</v>
      </c>
      <c r="G101" s="19">
        <v>2.9641980505066656</v>
      </c>
      <c r="H101" s="21" t="s">
        <v>526</v>
      </c>
      <c r="I101" s="19"/>
      <c r="J101" s="19"/>
      <c r="K101" s="6"/>
    </row>
    <row r="102" spans="1:11" s="2" customFormat="1" x14ac:dyDescent="0.3">
      <c r="A102" s="5" t="s">
        <v>281</v>
      </c>
      <c r="B102" s="5" t="s">
        <v>299</v>
      </c>
      <c r="C102" s="5" t="s">
        <v>156</v>
      </c>
      <c r="D102" s="5" t="s">
        <v>335</v>
      </c>
      <c r="E102" s="5" t="s">
        <v>108</v>
      </c>
      <c r="F102" s="19">
        <v>3.5022999999999982</v>
      </c>
      <c r="G102" s="19">
        <v>4.7385000000000002</v>
      </c>
      <c r="H102" s="21" t="s">
        <v>530</v>
      </c>
      <c r="I102" s="19"/>
      <c r="J102" s="19"/>
      <c r="K102" s="6"/>
    </row>
    <row r="103" spans="1:11" s="2" customFormat="1" x14ac:dyDescent="0.3">
      <c r="A103" s="5" t="s">
        <v>281</v>
      </c>
      <c r="B103" s="5" t="s">
        <v>299</v>
      </c>
      <c r="C103" s="5" t="s">
        <v>156</v>
      </c>
      <c r="D103" s="5" t="s">
        <v>335</v>
      </c>
      <c r="E103" s="5" t="s">
        <v>108</v>
      </c>
      <c r="F103" s="19">
        <v>4.222333333333335</v>
      </c>
      <c r="G103" s="19">
        <v>1.7150833333333337</v>
      </c>
      <c r="H103" s="21" t="s">
        <v>513</v>
      </c>
      <c r="I103" s="19"/>
      <c r="J103" s="19"/>
      <c r="K103" s="6"/>
    </row>
    <row r="104" spans="1:11" s="2" customFormat="1" x14ac:dyDescent="0.3">
      <c r="A104" s="5" t="s">
        <v>281</v>
      </c>
      <c r="B104" s="5" t="s">
        <v>299</v>
      </c>
      <c r="C104" s="5" t="s">
        <v>156</v>
      </c>
      <c r="D104" s="5" t="s">
        <v>335</v>
      </c>
      <c r="E104" s="5" t="s">
        <v>77</v>
      </c>
      <c r="F104" s="19">
        <v>3.8493931240553323</v>
      </c>
      <c r="G104" s="19">
        <v>0.91142220720000022</v>
      </c>
      <c r="H104" s="21" t="s">
        <v>536</v>
      </c>
      <c r="I104" s="19">
        <f>AVERAGE(F104,F105)</f>
        <v>4.6146465620276658</v>
      </c>
      <c r="J104" s="19">
        <f>AVERAGE(G104,G105)</f>
        <v>2.3561111036</v>
      </c>
      <c r="K104" s="4" t="s">
        <v>3</v>
      </c>
    </row>
    <row r="105" spans="1:11" s="2" customFormat="1" x14ac:dyDescent="0.3">
      <c r="A105" s="5" t="s">
        <v>281</v>
      </c>
      <c r="B105" s="5" t="s">
        <v>299</v>
      </c>
      <c r="C105" s="5" t="s">
        <v>156</v>
      </c>
      <c r="D105" s="5" t="s">
        <v>335</v>
      </c>
      <c r="E105" s="5" t="s">
        <v>77</v>
      </c>
      <c r="F105" s="19">
        <v>5.3798999999999992</v>
      </c>
      <c r="G105" s="19">
        <v>3.8008000000000002</v>
      </c>
      <c r="H105" s="21" t="s">
        <v>530</v>
      </c>
      <c r="I105" s="19"/>
      <c r="J105" s="19"/>
      <c r="K105" s="6"/>
    </row>
    <row r="106" spans="1:11" s="2" customFormat="1" x14ac:dyDescent="0.3">
      <c r="A106" s="5" t="s">
        <v>281</v>
      </c>
      <c r="B106" s="5" t="s">
        <v>299</v>
      </c>
      <c r="C106" s="5" t="s">
        <v>156</v>
      </c>
      <c r="D106" s="5" t="s">
        <v>335</v>
      </c>
      <c r="E106" s="5" t="s">
        <v>203</v>
      </c>
      <c r="F106" s="19">
        <v>5.3770496082953336</v>
      </c>
      <c r="G106" s="19">
        <v>1.6931980505066657</v>
      </c>
      <c r="H106" s="21" t="s">
        <v>526</v>
      </c>
      <c r="I106" s="19">
        <v>5.3770496082953336</v>
      </c>
      <c r="J106" s="19">
        <v>1.6931980505066657</v>
      </c>
      <c r="K106" s="7" t="s">
        <v>6</v>
      </c>
    </row>
    <row r="107" spans="1:11" s="2" customFormat="1" x14ac:dyDescent="0.3">
      <c r="A107" s="5" t="s">
        <v>281</v>
      </c>
      <c r="B107" s="5" t="s">
        <v>299</v>
      </c>
      <c r="C107" s="5" t="s">
        <v>156</v>
      </c>
      <c r="D107" s="5" t="s">
        <v>335</v>
      </c>
      <c r="E107" s="5" t="s">
        <v>204</v>
      </c>
      <c r="F107" s="19">
        <v>4.8150496082953333</v>
      </c>
      <c r="G107" s="19">
        <v>1.7601980505066659</v>
      </c>
      <c r="H107" s="21" t="s">
        <v>526</v>
      </c>
      <c r="I107" s="19">
        <f>AVERAGE(F107,F108,F109)</f>
        <v>4.5261720916539998</v>
      </c>
      <c r="J107" s="19">
        <f>AVERAGE(G107,G108,G109)</f>
        <v>2.0936215723911111</v>
      </c>
      <c r="K107" s="4" t="s">
        <v>3</v>
      </c>
    </row>
    <row r="108" spans="1:11" s="2" customFormat="1" x14ac:dyDescent="0.3">
      <c r="A108" s="5" t="s">
        <v>281</v>
      </c>
      <c r="B108" s="5" t="s">
        <v>299</v>
      </c>
      <c r="C108" s="5" t="s">
        <v>156</v>
      </c>
      <c r="D108" s="5" t="s">
        <v>335</v>
      </c>
      <c r="E108" s="5" t="s">
        <v>204</v>
      </c>
      <c r="F108" s="19">
        <v>5.363999999999999</v>
      </c>
      <c r="G108" s="19">
        <v>1.7082500000000003</v>
      </c>
      <c r="H108" s="21" t="s">
        <v>529</v>
      </c>
      <c r="I108" s="19"/>
      <c r="J108" s="19"/>
      <c r="K108" s="6"/>
    </row>
    <row r="109" spans="1:11" s="2" customFormat="1" x14ac:dyDescent="0.3">
      <c r="A109" s="5" t="s">
        <v>281</v>
      </c>
      <c r="B109" s="5" t="s">
        <v>299</v>
      </c>
      <c r="C109" s="5" t="s">
        <v>156</v>
      </c>
      <c r="D109" s="5" t="s">
        <v>335</v>
      </c>
      <c r="E109" s="5" t="s">
        <v>204</v>
      </c>
      <c r="F109" s="19">
        <v>3.3994666666666653</v>
      </c>
      <c r="G109" s="19">
        <v>2.812416666666667</v>
      </c>
      <c r="H109" s="21" t="s">
        <v>513</v>
      </c>
      <c r="I109" s="19"/>
      <c r="J109" s="19"/>
      <c r="K109" s="6"/>
    </row>
    <row r="110" spans="1:11" s="2" customFormat="1" x14ac:dyDescent="0.3">
      <c r="A110" s="5" t="s">
        <v>277</v>
      </c>
      <c r="B110" s="5" t="s">
        <v>278</v>
      </c>
      <c r="C110" s="5" t="s">
        <v>330</v>
      </c>
      <c r="D110" s="5" t="s">
        <v>336</v>
      </c>
      <c r="E110" s="5" t="s">
        <v>197</v>
      </c>
      <c r="F110" s="19">
        <v>3.8666666666666707</v>
      </c>
      <c r="G110" s="19">
        <v>-1.2666666666666668</v>
      </c>
      <c r="H110" s="21" t="s">
        <v>514</v>
      </c>
      <c r="I110" s="19">
        <v>3.8666666666666707</v>
      </c>
      <c r="J110" s="19">
        <v>-1.2666666666666668</v>
      </c>
      <c r="K110" s="7" t="s">
        <v>6</v>
      </c>
    </row>
    <row r="111" spans="1:11" s="2" customFormat="1" x14ac:dyDescent="0.3">
      <c r="A111" s="5" t="s">
        <v>281</v>
      </c>
      <c r="B111" s="5" t="s">
        <v>289</v>
      </c>
      <c r="C111" s="5" t="s">
        <v>343</v>
      </c>
      <c r="D111" s="5" t="s">
        <v>337</v>
      </c>
      <c r="E111" s="5" t="s">
        <v>158</v>
      </c>
      <c r="F111" s="19">
        <v>5.305435623839081</v>
      </c>
      <c r="G111" s="19">
        <v>2.1047947408931362</v>
      </c>
      <c r="H111" s="21" t="s">
        <v>535</v>
      </c>
      <c r="I111" s="19">
        <v>5.305435623839081</v>
      </c>
      <c r="J111" s="19">
        <v>2.1047947408931362</v>
      </c>
      <c r="K111" s="4" t="s">
        <v>3</v>
      </c>
    </row>
    <row r="112" spans="1:11" s="2" customFormat="1" x14ac:dyDescent="0.3">
      <c r="A112" s="5" t="s">
        <v>281</v>
      </c>
      <c r="B112" s="5" t="s">
        <v>289</v>
      </c>
      <c r="C112" s="5" t="s">
        <v>343</v>
      </c>
      <c r="D112" s="5" t="s">
        <v>337</v>
      </c>
      <c r="E112" s="5" t="s">
        <v>225</v>
      </c>
      <c r="F112" s="19">
        <v>3.985890659999999</v>
      </c>
      <c r="G112" s="19">
        <v>1.9826868420000001</v>
      </c>
      <c r="H112" s="21" t="s">
        <v>528</v>
      </c>
      <c r="I112" s="19">
        <v>3.985890659999999</v>
      </c>
      <c r="J112" s="19">
        <v>1.9826868420000001</v>
      </c>
      <c r="K112" s="4" t="s">
        <v>3</v>
      </c>
    </row>
    <row r="113" spans="1:11" s="2" customFormat="1" x14ac:dyDescent="0.3">
      <c r="A113" s="5" t="s">
        <v>281</v>
      </c>
      <c r="B113" s="5" t="s">
        <v>289</v>
      </c>
      <c r="C113" s="5" t="s">
        <v>343</v>
      </c>
      <c r="D113" s="5" t="s">
        <v>337</v>
      </c>
      <c r="E113" s="5" t="s">
        <v>194</v>
      </c>
      <c r="F113" s="19">
        <v>-0.3333333333333286</v>
      </c>
      <c r="G113" s="19">
        <v>-2.666666666666667</v>
      </c>
      <c r="H113" s="21" t="s">
        <v>514</v>
      </c>
      <c r="I113" s="19">
        <v>-0.3333333333333286</v>
      </c>
      <c r="J113" s="19">
        <v>-2.666666666666667</v>
      </c>
      <c r="K113" s="10" t="s">
        <v>28</v>
      </c>
    </row>
    <row r="114" spans="1:11" s="2" customFormat="1" x14ac:dyDescent="0.3">
      <c r="A114" s="5" t="s">
        <v>281</v>
      </c>
      <c r="B114" s="5" t="s">
        <v>344</v>
      </c>
      <c r="C114" s="5" t="s">
        <v>345</v>
      </c>
      <c r="D114" s="5" t="s">
        <v>339</v>
      </c>
      <c r="E114" s="5" t="s">
        <v>46</v>
      </c>
      <c r="F114" s="19">
        <v>1.5154356238390783</v>
      </c>
      <c r="G114" s="19">
        <v>-2.7452052591068634</v>
      </c>
      <c r="H114" s="21" t="s">
        <v>535</v>
      </c>
      <c r="I114" s="19">
        <f>AVERAGE(F114,F115,F116)</f>
        <v>3.0631604310434697</v>
      </c>
      <c r="J114" s="19">
        <f>AVERAGE(G114,G115,G116)</f>
        <v>-2.7203350863689537</v>
      </c>
      <c r="K114" s="11" t="s">
        <v>16</v>
      </c>
    </row>
    <row r="115" spans="1:11" s="2" customFormat="1" x14ac:dyDescent="0.3">
      <c r="A115" s="5" t="s">
        <v>281</v>
      </c>
      <c r="B115" s="5" t="s">
        <v>344</v>
      </c>
      <c r="C115" s="5" t="s">
        <v>345</v>
      </c>
      <c r="D115" s="5" t="s">
        <v>339</v>
      </c>
      <c r="E115" s="5" t="s">
        <v>46</v>
      </c>
      <c r="F115" s="19">
        <v>4.2326456692913332</v>
      </c>
      <c r="G115" s="19">
        <v>-2.823</v>
      </c>
      <c r="H115" s="21" t="s">
        <v>527</v>
      </c>
      <c r="I115" s="19"/>
      <c r="J115" s="19"/>
      <c r="K115" s="6"/>
    </row>
    <row r="116" spans="1:11" s="2" customFormat="1" x14ac:dyDescent="0.3">
      <c r="A116" s="5" t="s">
        <v>281</v>
      </c>
      <c r="B116" s="5" t="s">
        <v>344</v>
      </c>
      <c r="C116" s="5" t="s">
        <v>345</v>
      </c>
      <c r="D116" s="5" t="s">
        <v>339</v>
      </c>
      <c r="E116" s="5" t="s">
        <v>46</v>
      </c>
      <c r="F116" s="19">
        <v>3.441399999999998</v>
      </c>
      <c r="G116" s="19">
        <v>-2.5927999999999995</v>
      </c>
      <c r="H116" s="21" t="s">
        <v>530</v>
      </c>
      <c r="I116" s="19"/>
      <c r="J116" s="19"/>
      <c r="K116" s="6"/>
    </row>
    <row r="117" spans="1:11" s="2" customFormat="1" x14ac:dyDescent="0.3">
      <c r="A117" s="5" t="s">
        <v>281</v>
      </c>
      <c r="B117" s="5" t="s">
        <v>219</v>
      </c>
      <c r="C117" s="5" t="s">
        <v>52</v>
      </c>
      <c r="D117" s="5"/>
      <c r="E117" s="5"/>
      <c r="F117" s="19">
        <v>6.1277572290409843</v>
      </c>
      <c r="G117" s="19">
        <v>3.8585000000000003</v>
      </c>
      <c r="H117" s="21" t="s">
        <v>527</v>
      </c>
      <c r="I117" s="19">
        <f>AVERAGE(F117,F118,F119)</f>
        <v>5.2030586185404886</v>
      </c>
      <c r="J117" s="19">
        <f>AVERAGE(G117,G118,G119)</f>
        <v>3.4698524685624839</v>
      </c>
      <c r="K117" s="4" t="s">
        <v>3</v>
      </c>
    </row>
    <row r="118" spans="1:11" s="2" customFormat="1" x14ac:dyDescent="0.3">
      <c r="A118" s="5" t="s">
        <v>281</v>
      </c>
      <c r="B118" s="5" t="s">
        <v>219</v>
      </c>
      <c r="C118" s="5" t="s">
        <v>52</v>
      </c>
      <c r="D118" s="5"/>
      <c r="E118" s="5"/>
      <c r="F118" s="19">
        <v>4.10661862658048</v>
      </c>
      <c r="G118" s="19">
        <v>2.2706574056874507</v>
      </c>
      <c r="H118" s="21" t="s">
        <v>520</v>
      </c>
      <c r="I118" s="19"/>
      <c r="J118" s="19"/>
      <c r="K118" s="6"/>
    </row>
    <row r="119" spans="1:11" x14ac:dyDescent="0.3">
      <c r="A119" s="5" t="s">
        <v>281</v>
      </c>
      <c r="B119" s="5" t="s">
        <v>219</v>
      </c>
      <c r="C119" s="5" t="s">
        <v>52</v>
      </c>
      <c r="D119" s="5"/>
      <c r="E119" s="5"/>
      <c r="F119" s="19">
        <v>5.3748000000000005</v>
      </c>
      <c r="G119" s="19">
        <v>4.2804000000000002</v>
      </c>
      <c r="H119" s="21" t="s">
        <v>530</v>
      </c>
      <c r="I119" s="19"/>
      <c r="J119" s="19"/>
      <c r="K119" s="6"/>
    </row>
    <row r="120" spans="1:11" ht="15.6" x14ac:dyDescent="0.35">
      <c r="A120" s="5" t="s">
        <v>281</v>
      </c>
      <c r="B120" s="5" t="s">
        <v>219</v>
      </c>
      <c r="C120" s="5" t="s">
        <v>52</v>
      </c>
      <c r="D120" s="5" t="s">
        <v>340</v>
      </c>
      <c r="E120" s="5" t="s">
        <v>95</v>
      </c>
      <c r="F120" s="19">
        <v>6.5208367330246269</v>
      </c>
      <c r="G120" s="19">
        <v>3.0170690611111111</v>
      </c>
      <c r="H120" s="21" t="s">
        <v>518</v>
      </c>
      <c r="I120" s="19">
        <f>AVERAGE(F120,F121)</f>
        <v>7.8369683665123127</v>
      </c>
      <c r="J120" s="19">
        <f>AVERAGE(G120,G121)</f>
        <v>4.9309345305555556</v>
      </c>
      <c r="K120" s="9" t="s">
        <v>544</v>
      </c>
    </row>
    <row r="121" spans="1:11" s="2" customFormat="1" x14ac:dyDescent="0.3">
      <c r="A121" s="5" t="s">
        <v>281</v>
      </c>
      <c r="B121" s="5" t="s">
        <v>219</v>
      </c>
      <c r="C121" s="5" t="s">
        <v>52</v>
      </c>
      <c r="D121" s="5" t="s">
        <v>340</v>
      </c>
      <c r="E121" s="5" t="s">
        <v>95</v>
      </c>
      <c r="F121" s="19">
        <v>9.1530999999999985</v>
      </c>
      <c r="G121" s="19">
        <v>6.8448000000000002</v>
      </c>
      <c r="H121" s="21" t="s">
        <v>529</v>
      </c>
      <c r="I121" s="19"/>
      <c r="J121" s="19"/>
      <c r="K121" s="6"/>
    </row>
    <row r="122" spans="1:11" x14ac:dyDescent="0.3">
      <c r="A122" s="5" t="s">
        <v>281</v>
      </c>
      <c r="B122" s="5" t="s">
        <v>219</v>
      </c>
      <c r="C122" s="5" t="s">
        <v>52</v>
      </c>
      <c r="D122" s="5" t="s">
        <v>340</v>
      </c>
      <c r="E122" s="5" t="s">
        <v>96</v>
      </c>
      <c r="F122" s="19">
        <v>4.6662947408931359</v>
      </c>
      <c r="G122" s="19">
        <v>2.8554579499999999</v>
      </c>
      <c r="H122" s="21" t="s">
        <v>518</v>
      </c>
      <c r="I122" s="19">
        <f>AVERAGE(F122,F123,F124,F125)</f>
        <v>4.4924749427804134</v>
      </c>
      <c r="J122" s="19">
        <f>AVERAGE(G122,G123,G124,G125)</f>
        <v>3.3562255645302823</v>
      </c>
      <c r="K122" s="4" t="s">
        <v>3</v>
      </c>
    </row>
    <row r="123" spans="1:11" s="2" customFormat="1" x14ac:dyDescent="0.3">
      <c r="A123" s="5" t="s">
        <v>281</v>
      </c>
      <c r="B123" s="5" t="s">
        <v>219</v>
      </c>
      <c r="C123" s="5" t="s">
        <v>52</v>
      </c>
      <c r="D123" s="5" t="s">
        <v>340</v>
      </c>
      <c r="E123" s="5" t="s">
        <v>96</v>
      </c>
      <c r="F123" s="19">
        <v>4.0841132645991784</v>
      </c>
      <c r="G123" s="19">
        <v>3.6044818464544619</v>
      </c>
      <c r="H123" s="21" t="s">
        <v>511</v>
      </c>
      <c r="I123" s="19"/>
      <c r="J123" s="19"/>
      <c r="K123" s="6"/>
    </row>
    <row r="124" spans="1:11" s="2" customFormat="1" x14ac:dyDescent="0.3">
      <c r="A124" s="5" t="s">
        <v>281</v>
      </c>
      <c r="B124" s="5" t="s">
        <v>219</v>
      </c>
      <c r="C124" s="5" t="s">
        <v>52</v>
      </c>
      <c r="D124" s="5" t="s">
        <v>340</v>
      </c>
      <c r="E124" s="5" t="s">
        <v>96</v>
      </c>
      <c r="F124" s="19">
        <v>4.5531970247362032</v>
      </c>
      <c r="G124" s="19">
        <v>4.0694166666666671</v>
      </c>
      <c r="H124" s="21" t="s">
        <v>513</v>
      </c>
      <c r="I124" s="19"/>
      <c r="J124" s="19"/>
      <c r="K124" s="6"/>
    </row>
    <row r="125" spans="1:11" x14ac:dyDescent="0.3">
      <c r="A125" s="5" t="s">
        <v>281</v>
      </c>
      <c r="B125" s="5" t="s">
        <v>219</v>
      </c>
      <c r="C125" s="5" t="s">
        <v>52</v>
      </c>
      <c r="D125" s="5" t="s">
        <v>340</v>
      </c>
      <c r="E125" s="5" t="s">
        <v>96</v>
      </c>
      <c r="F125" s="19">
        <v>4.6662947408931359</v>
      </c>
      <c r="G125" s="19">
        <v>2.8955457950000003</v>
      </c>
      <c r="H125" s="21" t="s">
        <v>535</v>
      </c>
      <c r="I125" s="19"/>
      <c r="J125" s="19"/>
      <c r="K125" s="6"/>
    </row>
    <row r="126" spans="1:11" x14ac:dyDescent="0.3">
      <c r="A126" s="5" t="s">
        <v>281</v>
      </c>
      <c r="B126" s="5" t="s">
        <v>219</v>
      </c>
      <c r="C126" s="5" t="s">
        <v>52</v>
      </c>
      <c r="D126" s="5" t="s">
        <v>340</v>
      </c>
      <c r="E126" s="5" t="s">
        <v>169</v>
      </c>
      <c r="F126" s="19">
        <v>4.3325243918670182</v>
      </c>
      <c r="G126" s="19">
        <v>2.7224864396570392</v>
      </c>
      <c r="H126" s="21" t="s">
        <v>522</v>
      </c>
      <c r="I126" s="19">
        <v>4.3325243918670182</v>
      </c>
      <c r="J126" s="19">
        <v>2.7224864396570392</v>
      </c>
      <c r="K126" s="4" t="s">
        <v>3</v>
      </c>
    </row>
    <row r="127" spans="1:11" s="2" customFormat="1" ht="15.6" x14ac:dyDescent="0.35">
      <c r="A127" s="5" t="s">
        <v>281</v>
      </c>
      <c r="B127" s="5" t="s">
        <v>219</v>
      </c>
      <c r="C127" s="5" t="s">
        <v>52</v>
      </c>
      <c r="D127" s="5" t="s">
        <v>340</v>
      </c>
      <c r="E127" s="5" t="s">
        <v>62</v>
      </c>
      <c r="F127" s="19">
        <v>8.5398067507219633</v>
      </c>
      <c r="G127" s="19">
        <v>4.8387628403733327</v>
      </c>
      <c r="H127" s="21" t="s">
        <v>517</v>
      </c>
      <c r="I127" s="19">
        <v>8.5398067507219633</v>
      </c>
      <c r="J127" s="19">
        <v>4.8387628403733327</v>
      </c>
      <c r="K127" s="9" t="s">
        <v>544</v>
      </c>
    </row>
    <row r="128" spans="1:11" x14ac:dyDescent="0.3">
      <c r="A128" s="5" t="s">
        <v>281</v>
      </c>
      <c r="B128" s="5" t="s">
        <v>219</v>
      </c>
      <c r="C128" s="5" t="s">
        <v>52</v>
      </c>
      <c r="D128" s="5" t="s">
        <v>340</v>
      </c>
      <c r="E128" s="5" t="s">
        <v>97</v>
      </c>
      <c r="F128" s="19">
        <v>3.4443367330246275</v>
      </c>
      <c r="G128" s="19">
        <v>1.3591246166666666</v>
      </c>
      <c r="H128" s="21" t="s">
        <v>518</v>
      </c>
      <c r="I128" s="19">
        <v>3.4443367330246275</v>
      </c>
      <c r="J128" s="19">
        <v>1.3591246166666666</v>
      </c>
      <c r="K128" s="7" t="s">
        <v>6</v>
      </c>
    </row>
    <row r="129" spans="1:11" s="2" customFormat="1" x14ac:dyDescent="0.3">
      <c r="A129" s="5" t="s">
        <v>281</v>
      </c>
      <c r="B129" s="5" t="s">
        <v>219</v>
      </c>
      <c r="C129" s="5" t="s">
        <v>52</v>
      </c>
      <c r="D129" s="5" t="s">
        <v>340</v>
      </c>
      <c r="E129" s="5" t="s">
        <v>63</v>
      </c>
      <c r="F129" s="19">
        <v>7.8288620165219616</v>
      </c>
      <c r="G129" s="19">
        <v>4.5478399776266665</v>
      </c>
      <c r="H129" s="21" t="s">
        <v>517</v>
      </c>
      <c r="I129" s="19">
        <f>AVERAGE(F129,F130)</f>
        <v>6.1911636843264803</v>
      </c>
      <c r="J129" s="19">
        <f>AVERAGE(G129,G130)</f>
        <v>3.8724195756193174</v>
      </c>
      <c r="K129" s="4" t="s">
        <v>3</v>
      </c>
    </row>
    <row r="130" spans="1:11" s="2" customFormat="1" x14ac:dyDescent="0.3">
      <c r="A130" s="5" t="s">
        <v>281</v>
      </c>
      <c r="B130" s="5" t="s">
        <v>219</v>
      </c>
      <c r="C130" s="5" t="s">
        <v>52</v>
      </c>
      <c r="D130" s="5" t="s">
        <v>340</v>
      </c>
      <c r="E130" s="5" t="s">
        <v>63</v>
      </c>
      <c r="F130" s="19">
        <v>4.5534653521309991</v>
      </c>
      <c r="G130" s="19">
        <v>3.1969991736119683</v>
      </c>
      <c r="H130" s="21" t="s">
        <v>511</v>
      </c>
      <c r="I130" s="19"/>
      <c r="J130" s="19"/>
      <c r="K130" s="6"/>
    </row>
    <row r="131" spans="1:11" s="2" customFormat="1" x14ac:dyDescent="0.3">
      <c r="A131" s="5" t="s">
        <v>281</v>
      </c>
      <c r="B131" s="5" t="s">
        <v>219</v>
      </c>
      <c r="C131" s="5" t="s">
        <v>52</v>
      </c>
      <c r="D131" s="5" t="s">
        <v>340</v>
      </c>
      <c r="E131" s="5" t="s">
        <v>274</v>
      </c>
      <c r="F131" s="19">
        <v>3.0090666666666657</v>
      </c>
      <c r="G131" s="19">
        <v>2.7344166666666672</v>
      </c>
      <c r="H131" s="20" t="s">
        <v>513</v>
      </c>
      <c r="I131" s="19">
        <v>3.0090666666666657</v>
      </c>
      <c r="J131" s="19">
        <v>2.7344166666666672</v>
      </c>
      <c r="K131" s="4" t="s">
        <v>3</v>
      </c>
    </row>
    <row r="132" spans="1:11" s="2" customFormat="1" x14ac:dyDescent="0.3">
      <c r="A132" s="5" t="s">
        <v>277</v>
      </c>
      <c r="B132" s="5" t="s">
        <v>278</v>
      </c>
      <c r="C132" s="5" t="s">
        <v>356</v>
      </c>
      <c r="D132" s="5" t="s">
        <v>341</v>
      </c>
      <c r="E132" s="5" t="s">
        <v>226</v>
      </c>
      <c r="F132" s="19">
        <v>3.7097031799999982</v>
      </c>
      <c r="G132" s="19">
        <v>2.3227833329999998</v>
      </c>
      <c r="H132" s="20" t="s">
        <v>528</v>
      </c>
      <c r="I132" s="19">
        <v>3.7097031799999982</v>
      </c>
      <c r="J132" s="19">
        <v>2.3227833329999998</v>
      </c>
      <c r="K132" s="4" t="s">
        <v>3</v>
      </c>
    </row>
    <row r="133" spans="1:11" s="2" customFormat="1" x14ac:dyDescent="0.3">
      <c r="A133" s="5" t="s">
        <v>281</v>
      </c>
      <c r="B133" s="5" t="s">
        <v>287</v>
      </c>
      <c r="C133" s="5" t="s">
        <v>153</v>
      </c>
      <c r="D133" s="5" t="s">
        <v>357</v>
      </c>
      <c r="E133" s="5" t="s">
        <v>358</v>
      </c>
      <c r="F133" s="19">
        <v>5.433049608295331</v>
      </c>
      <c r="G133" s="19">
        <v>4.775198050506666</v>
      </c>
      <c r="H133" s="20" t="s">
        <v>519</v>
      </c>
      <c r="I133" s="19">
        <f>AVERAGE(F133,F134)</f>
        <v>3.744873329553668</v>
      </c>
      <c r="J133" s="19">
        <f>AVERAGE(G133,G134)</f>
        <v>5.438246443853334</v>
      </c>
      <c r="K133" s="8" t="s">
        <v>1</v>
      </c>
    </row>
    <row r="134" spans="1:11" s="2" customFormat="1" x14ac:dyDescent="0.3">
      <c r="A134" s="5" t="s">
        <v>281</v>
      </c>
      <c r="B134" s="5" t="s">
        <v>287</v>
      </c>
      <c r="C134" s="5" t="s">
        <v>153</v>
      </c>
      <c r="D134" s="5" t="s">
        <v>357</v>
      </c>
      <c r="E134" s="5" t="s">
        <v>358</v>
      </c>
      <c r="F134" s="19">
        <v>2.056697050812005</v>
      </c>
      <c r="G134" s="19">
        <v>6.1012948372000011</v>
      </c>
      <c r="H134" s="20" t="s">
        <v>521</v>
      </c>
      <c r="I134" s="19"/>
      <c r="J134" s="19"/>
      <c r="K134" s="6"/>
    </row>
    <row r="135" spans="1:11" s="2" customFormat="1" x14ac:dyDescent="0.3">
      <c r="A135" s="5" t="s">
        <v>281</v>
      </c>
      <c r="B135" s="5" t="s">
        <v>325</v>
      </c>
      <c r="C135" s="5" t="s">
        <v>359</v>
      </c>
      <c r="D135" s="5" t="s">
        <v>342</v>
      </c>
      <c r="E135" s="5" t="s">
        <v>177</v>
      </c>
      <c r="F135" s="19">
        <v>3.8499999999999979</v>
      </c>
      <c r="G135" s="19">
        <v>1.2999999999999998</v>
      </c>
      <c r="H135" s="20" t="s">
        <v>524</v>
      </c>
      <c r="I135" s="19">
        <v>3.8499999999999979</v>
      </c>
      <c r="J135" s="19">
        <v>1.2999999999999998</v>
      </c>
      <c r="K135" s="7" t="s">
        <v>6</v>
      </c>
    </row>
    <row r="136" spans="1:11" s="2" customFormat="1" x14ac:dyDescent="0.3">
      <c r="A136" s="5" t="s">
        <v>281</v>
      </c>
      <c r="B136" s="5" t="s">
        <v>325</v>
      </c>
      <c r="C136" s="5" t="s">
        <v>359</v>
      </c>
      <c r="D136" s="5" t="s">
        <v>342</v>
      </c>
      <c r="E136" s="5" t="s">
        <v>164</v>
      </c>
      <c r="F136" s="19">
        <v>4.4136356944488</v>
      </c>
      <c r="G136" s="19">
        <v>3.5208684404399984</v>
      </c>
      <c r="H136" s="20" t="s">
        <v>515</v>
      </c>
      <c r="I136" s="19">
        <v>4.4136356944488</v>
      </c>
      <c r="J136" s="19">
        <v>3.5208684404399984</v>
      </c>
      <c r="K136" s="4" t="s">
        <v>3</v>
      </c>
    </row>
    <row r="137" spans="1:11" s="2" customFormat="1" x14ac:dyDescent="0.3">
      <c r="A137" s="5" t="s">
        <v>281</v>
      </c>
      <c r="B137" s="5" t="s">
        <v>325</v>
      </c>
      <c r="C137" s="5" t="s">
        <v>359</v>
      </c>
      <c r="D137" s="5" t="s">
        <v>342</v>
      </c>
      <c r="E137" s="5" t="s">
        <v>227</v>
      </c>
      <c r="F137" s="19">
        <v>4.6101464000000014</v>
      </c>
      <c r="G137" s="19">
        <v>2.256783333</v>
      </c>
      <c r="H137" s="20" t="s">
        <v>528</v>
      </c>
      <c r="I137" s="19">
        <v>4.6101464000000014</v>
      </c>
      <c r="J137" s="19">
        <v>2.256783333</v>
      </c>
      <c r="K137" s="4" t="s">
        <v>3</v>
      </c>
    </row>
    <row r="138" spans="1:11" s="2" customFormat="1" x14ac:dyDescent="0.3">
      <c r="A138" s="5" t="s">
        <v>281</v>
      </c>
      <c r="B138" s="5" t="s">
        <v>325</v>
      </c>
      <c r="C138" s="5" t="s">
        <v>359</v>
      </c>
      <c r="D138" s="5" t="s">
        <v>342</v>
      </c>
      <c r="E138" s="5" t="s">
        <v>228</v>
      </c>
      <c r="F138" s="19">
        <v>4.9041466750000033</v>
      </c>
      <c r="G138" s="19">
        <v>6.0090092095000003</v>
      </c>
      <c r="H138" s="20" t="s">
        <v>528</v>
      </c>
      <c r="I138" s="19">
        <v>4.9041466750000033</v>
      </c>
      <c r="J138" s="19">
        <v>6.0090092095000003</v>
      </c>
      <c r="K138" s="8" t="s">
        <v>1</v>
      </c>
    </row>
    <row r="139" spans="1:11" s="2" customFormat="1" x14ac:dyDescent="0.3">
      <c r="A139" s="5" t="s">
        <v>281</v>
      </c>
      <c r="B139" s="5" t="s">
        <v>289</v>
      </c>
      <c r="C139" s="5" t="s">
        <v>290</v>
      </c>
      <c r="D139" s="5" t="s">
        <v>346</v>
      </c>
      <c r="E139" s="5" t="s">
        <v>109</v>
      </c>
      <c r="F139" s="19">
        <v>5.5490208448553027</v>
      </c>
      <c r="G139" s="19">
        <v>1.6869716071066656</v>
      </c>
      <c r="H139" s="20" t="s">
        <v>525</v>
      </c>
      <c r="I139" s="19">
        <v>5.5490208448553027</v>
      </c>
      <c r="J139" s="19">
        <v>1.6869716071066656</v>
      </c>
      <c r="K139" s="7" t="s">
        <v>6</v>
      </c>
    </row>
    <row r="140" spans="1:11" s="2" customFormat="1" x14ac:dyDescent="0.3">
      <c r="A140" s="5" t="s">
        <v>281</v>
      </c>
      <c r="B140" s="5" t="s">
        <v>299</v>
      </c>
      <c r="C140" s="5" t="s">
        <v>300</v>
      </c>
      <c r="D140" s="5" t="s">
        <v>347</v>
      </c>
      <c r="E140" s="5" t="s">
        <v>11</v>
      </c>
      <c r="F140" s="19">
        <v>1.3654343970161555</v>
      </c>
      <c r="G140" s="19">
        <v>0.26820000000000022</v>
      </c>
      <c r="H140" s="20" t="s">
        <v>527</v>
      </c>
      <c r="I140" s="19">
        <f>AVERAGE(F140,F141)</f>
        <v>2.5019611375880597</v>
      </c>
      <c r="J140" s="19">
        <f>AVERAGE(G140,G141)</f>
        <v>3.5100000000000131E-2</v>
      </c>
      <c r="K140" s="7" t="s">
        <v>6</v>
      </c>
    </row>
    <row r="141" spans="1:11" s="2" customFormat="1" x14ac:dyDescent="0.3">
      <c r="A141" s="5" t="s">
        <v>281</v>
      </c>
      <c r="B141" s="5" t="s">
        <v>299</v>
      </c>
      <c r="C141" s="5" t="s">
        <v>300</v>
      </c>
      <c r="D141" s="5" t="s">
        <v>347</v>
      </c>
      <c r="E141" s="5" t="s">
        <v>11</v>
      </c>
      <c r="F141" s="19">
        <v>3.6384878781599639</v>
      </c>
      <c r="G141" s="19">
        <v>-0.19799999999999995</v>
      </c>
      <c r="H141" s="20" t="s">
        <v>533</v>
      </c>
      <c r="I141" s="19"/>
      <c r="J141" s="19"/>
      <c r="K141" s="6"/>
    </row>
    <row r="142" spans="1:11" s="2" customFormat="1" x14ac:dyDescent="0.3">
      <c r="A142" s="5" t="s">
        <v>328</v>
      </c>
      <c r="B142" s="5" t="s">
        <v>364</v>
      </c>
      <c r="C142" s="5" t="s">
        <v>365</v>
      </c>
      <c r="D142" s="5" t="s">
        <v>348</v>
      </c>
      <c r="E142" s="5" t="s">
        <v>155</v>
      </c>
      <c r="F142" s="19">
        <v>5.1760496082953331</v>
      </c>
      <c r="G142" s="19">
        <v>4.017198050506666</v>
      </c>
      <c r="H142" s="20" t="s">
        <v>526</v>
      </c>
      <c r="I142" s="19">
        <f>AVERAGE(F142,F144)</f>
        <v>3.201703918301499</v>
      </c>
      <c r="J142" s="19">
        <f>AVERAGE(G142:G144)</f>
        <v>1.4518993501688886</v>
      </c>
      <c r="K142" s="7" t="s">
        <v>6</v>
      </c>
    </row>
    <row r="143" spans="1:11" s="2" customFormat="1" x14ac:dyDescent="0.3">
      <c r="A143" s="5" t="s">
        <v>328</v>
      </c>
      <c r="B143" s="5" t="s">
        <v>364</v>
      </c>
      <c r="C143" s="5" t="s">
        <v>365</v>
      </c>
      <c r="D143" s="5" t="s">
        <v>348</v>
      </c>
      <c r="E143" s="5" t="s">
        <v>155</v>
      </c>
      <c r="F143" s="19"/>
      <c r="G143" s="19">
        <v>1.21</v>
      </c>
      <c r="H143" s="20" t="s">
        <v>549</v>
      </c>
      <c r="I143" s="19"/>
      <c r="J143" s="19"/>
      <c r="K143" s="6"/>
    </row>
    <row r="144" spans="1:11" s="2" customFormat="1" x14ac:dyDescent="0.3">
      <c r="A144" s="5" t="s">
        <v>328</v>
      </c>
      <c r="B144" s="5" t="s">
        <v>364</v>
      </c>
      <c r="C144" s="5" t="s">
        <v>365</v>
      </c>
      <c r="D144" s="5" t="s">
        <v>348</v>
      </c>
      <c r="E144" s="5" t="s">
        <v>155</v>
      </c>
      <c r="F144" s="19">
        <v>1.2273582283076649</v>
      </c>
      <c r="G144" s="19">
        <v>-0.87149999999999983</v>
      </c>
      <c r="H144" s="20" t="s">
        <v>512</v>
      </c>
      <c r="I144" s="19"/>
      <c r="J144" s="19"/>
      <c r="K144" s="6"/>
    </row>
    <row r="145" spans="1:11" s="2" customFormat="1" x14ac:dyDescent="0.3">
      <c r="A145" s="5" t="s">
        <v>328</v>
      </c>
      <c r="B145" s="5" t="s">
        <v>364</v>
      </c>
      <c r="C145" s="5" t="s">
        <v>366</v>
      </c>
      <c r="D145" s="5" t="s">
        <v>349</v>
      </c>
      <c r="E145" s="5" t="s">
        <v>229</v>
      </c>
      <c r="F145" s="19">
        <v>4.9310808000000002</v>
      </c>
      <c r="G145" s="19">
        <v>5.1287833329999994</v>
      </c>
      <c r="H145" s="20" t="s">
        <v>528</v>
      </c>
      <c r="I145" s="19">
        <v>4.9310808000000002</v>
      </c>
      <c r="J145" s="19">
        <v>5.1287833329999994</v>
      </c>
      <c r="K145" s="8" t="s">
        <v>1</v>
      </c>
    </row>
    <row r="146" spans="1:11" x14ac:dyDescent="0.3">
      <c r="A146" s="5" t="s">
        <v>321</v>
      </c>
      <c r="B146" s="5" t="s">
        <v>367</v>
      </c>
      <c r="C146" s="5" t="s">
        <v>368</v>
      </c>
      <c r="D146" s="5" t="s">
        <v>350</v>
      </c>
      <c r="E146" s="5" t="s">
        <v>116</v>
      </c>
      <c r="F146" s="19">
        <v>6.8830496082953339</v>
      </c>
      <c r="G146" s="19">
        <v>1.3651980505066661</v>
      </c>
      <c r="H146" s="20" t="s">
        <v>519</v>
      </c>
      <c r="I146" s="19">
        <v>6.8830496082953339</v>
      </c>
      <c r="J146" s="19">
        <v>1.3651980505066661</v>
      </c>
      <c r="K146" s="7" t="s">
        <v>6</v>
      </c>
    </row>
    <row r="147" spans="1:11" s="2" customFormat="1" x14ac:dyDescent="0.3">
      <c r="A147" s="5" t="s">
        <v>281</v>
      </c>
      <c r="B147" s="5" t="s">
        <v>369</v>
      </c>
      <c r="C147" s="5" t="s">
        <v>370</v>
      </c>
      <c r="D147" s="5" t="s">
        <v>351</v>
      </c>
      <c r="E147" s="5" t="s">
        <v>98</v>
      </c>
      <c r="F147" s="19">
        <v>4.9145867330246311</v>
      </c>
      <c r="G147" s="19">
        <v>2.3186940611111115</v>
      </c>
      <c r="H147" s="20" t="s">
        <v>518</v>
      </c>
      <c r="I147" s="19">
        <v>4.9145867330246311</v>
      </c>
      <c r="J147" s="19">
        <v>2.3186940611111115</v>
      </c>
      <c r="K147" s="4" t="s">
        <v>3</v>
      </c>
    </row>
    <row r="148" spans="1:11" s="2" customFormat="1" x14ac:dyDescent="0.3">
      <c r="A148" s="5" t="s">
        <v>281</v>
      </c>
      <c r="B148" s="5" t="s">
        <v>317</v>
      </c>
      <c r="C148" s="5" t="s">
        <v>371</v>
      </c>
      <c r="D148" s="5" t="s">
        <v>352</v>
      </c>
      <c r="E148" s="5" t="s">
        <v>230</v>
      </c>
      <c r="F148" s="19">
        <v>4.6265146600000016</v>
      </c>
      <c r="G148" s="19">
        <v>4.1342833329999999</v>
      </c>
      <c r="H148" s="20" t="s">
        <v>528</v>
      </c>
      <c r="I148" s="19">
        <v>4.6265146600000016</v>
      </c>
      <c r="J148" s="19">
        <v>4.1342833329999999</v>
      </c>
      <c r="K148" s="4" t="s">
        <v>3</v>
      </c>
    </row>
    <row r="149" spans="1:11" s="2" customFormat="1" x14ac:dyDescent="0.3">
      <c r="A149" s="5" t="s">
        <v>281</v>
      </c>
      <c r="B149" s="5" t="s">
        <v>317</v>
      </c>
      <c r="C149" s="5" t="s">
        <v>372</v>
      </c>
      <c r="D149" s="5" t="s">
        <v>353</v>
      </c>
      <c r="E149" s="5" t="s">
        <v>231</v>
      </c>
      <c r="F149" s="19">
        <v>4.2776400599999995</v>
      </c>
      <c r="G149" s="19">
        <v>3.1631447366000001</v>
      </c>
      <c r="H149" s="20" t="s">
        <v>528</v>
      </c>
      <c r="I149" s="19">
        <v>4.2776400599999995</v>
      </c>
      <c r="J149" s="19">
        <v>3.1631447366000001</v>
      </c>
      <c r="K149" s="4" t="s">
        <v>3</v>
      </c>
    </row>
    <row r="150" spans="1:11" s="2" customFormat="1" x14ac:dyDescent="0.3">
      <c r="A150" s="5" t="s">
        <v>281</v>
      </c>
      <c r="B150" s="5" t="s">
        <v>369</v>
      </c>
      <c r="C150" s="5" t="s">
        <v>370</v>
      </c>
      <c r="D150" s="5" t="s">
        <v>354</v>
      </c>
      <c r="E150" s="5" t="s">
        <v>20</v>
      </c>
      <c r="F150" s="19">
        <v>2.8710823234919403</v>
      </c>
      <c r="G150" s="19">
        <v>-2.6126052591068634</v>
      </c>
      <c r="H150" s="20" t="s">
        <v>510</v>
      </c>
      <c r="I150" s="19">
        <f>AVERAGE(F150,F152,F151)</f>
        <v>3.1237256616098557</v>
      </c>
      <c r="J150" s="19">
        <f>AVERAGE(G150,G151,G152)</f>
        <v>0.25878435807549011</v>
      </c>
      <c r="K150" s="7" t="s">
        <v>6</v>
      </c>
    </row>
    <row r="151" spans="1:11" s="2" customFormat="1" x14ac:dyDescent="0.3">
      <c r="A151" s="5" t="s">
        <v>281</v>
      </c>
      <c r="B151" s="5" t="s">
        <v>369</v>
      </c>
      <c r="C151" s="5" t="s">
        <v>370</v>
      </c>
      <c r="D151" s="5" t="s">
        <v>354</v>
      </c>
      <c r="E151" s="5" t="s">
        <v>20</v>
      </c>
      <c r="F151" s="19">
        <v>5.0306993369249859</v>
      </c>
      <c r="G151" s="19">
        <v>2.2343333333333337</v>
      </c>
      <c r="H151" s="20" t="s">
        <v>534</v>
      </c>
      <c r="I151" s="19"/>
      <c r="J151" s="19"/>
      <c r="K151" s="6"/>
    </row>
    <row r="152" spans="1:11" s="2" customFormat="1" x14ac:dyDescent="0.3">
      <c r="A152" s="5" t="s">
        <v>281</v>
      </c>
      <c r="B152" s="5" t="s">
        <v>369</v>
      </c>
      <c r="C152" s="5" t="s">
        <v>370</v>
      </c>
      <c r="D152" s="5" t="s">
        <v>354</v>
      </c>
      <c r="E152" s="5" t="s">
        <v>20</v>
      </c>
      <c r="F152" s="19">
        <v>1.4693953244126412</v>
      </c>
      <c r="G152" s="19">
        <v>1.154625</v>
      </c>
      <c r="H152" s="20" t="s">
        <v>512</v>
      </c>
      <c r="I152" s="19"/>
      <c r="J152" s="19"/>
      <c r="K152" s="6"/>
    </row>
    <row r="153" spans="1:11" s="2" customFormat="1" x14ac:dyDescent="0.3">
      <c r="A153" s="5" t="s">
        <v>281</v>
      </c>
      <c r="B153" s="5" t="s">
        <v>369</v>
      </c>
      <c r="C153" s="5" t="s">
        <v>370</v>
      </c>
      <c r="D153" s="5" t="s">
        <v>354</v>
      </c>
      <c r="E153" s="5" t="s">
        <v>38</v>
      </c>
      <c r="F153" s="19">
        <v>5.2089908827186022</v>
      </c>
      <c r="G153" s="19">
        <v>1.0287500000000003</v>
      </c>
      <c r="H153" s="20" t="s">
        <v>527</v>
      </c>
      <c r="I153" s="19">
        <v>5.2089908827186022</v>
      </c>
      <c r="J153" s="19">
        <v>1.0287500000000003</v>
      </c>
      <c r="K153" s="7" t="s">
        <v>6</v>
      </c>
    </row>
    <row r="154" spans="1:11" s="2" customFormat="1" x14ac:dyDescent="0.3">
      <c r="A154" s="5" t="s">
        <v>281</v>
      </c>
      <c r="B154" s="5" t="s">
        <v>373</v>
      </c>
      <c r="C154" s="5" t="s">
        <v>374</v>
      </c>
      <c r="D154" s="5" t="s">
        <v>355</v>
      </c>
      <c r="E154" s="5" t="s">
        <v>118</v>
      </c>
      <c r="F154" s="19">
        <v>5.8415128555022804</v>
      </c>
      <c r="G154" s="19">
        <v>2.7257947408931358</v>
      </c>
      <c r="H154" s="20" t="s">
        <v>510</v>
      </c>
      <c r="I154" s="19">
        <f>AVERAGE(F154,F155)</f>
        <v>5.0603636001787891</v>
      </c>
      <c r="J154" s="19">
        <f>AVERAGE(G154,G155)</f>
        <v>0.98288317399990066</v>
      </c>
      <c r="K154" s="7" t="s">
        <v>6</v>
      </c>
    </row>
    <row r="155" spans="1:11" s="2" customFormat="1" x14ac:dyDescent="0.3">
      <c r="A155" s="5" t="s">
        <v>281</v>
      </c>
      <c r="B155" s="5" t="s">
        <v>373</v>
      </c>
      <c r="C155" s="5" t="s">
        <v>374</v>
      </c>
      <c r="D155" s="5" t="s">
        <v>355</v>
      </c>
      <c r="E155" s="5" t="s">
        <v>118</v>
      </c>
      <c r="F155" s="19">
        <v>4.2792143448552977</v>
      </c>
      <c r="G155" s="19">
        <v>-0.76002839289333446</v>
      </c>
      <c r="H155" s="20" t="s">
        <v>525</v>
      </c>
      <c r="I155" s="19"/>
      <c r="J155" s="19"/>
      <c r="K155" s="6"/>
    </row>
    <row r="156" spans="1:11" s="2" customFormat="1" x14ac:dyDescent="0.3">
      <c r="A156" s="5" t="s">
        <v>281</v>
      </c>
      <c r="B156" s="5" t="s">
        <v>373</v>
      </c>
      <c r="C156" s="5" t="s">
        <v>374</v>
      </c>
      <c r="D156" s="5" t="s">
        <v>355</v>
      </c>
      <c r="E156" s="5" t="s">
        <v>18</v>
      </c>
      <c r="F156" s="19">
        <v>3.8082860201685271</v>
      </c>
      <c r="G156" s="19">
        <v>0.25800000000000001</v>
      </c>
      <c r="H156" s="20" t="s">
        <v>532</v>
      </c>
      <c r="I156" s="19">
        <f>AVERAGE(F156,F157)</f>
        <v>3.5591709835612608</v>
      </c>
      <c r="J156" s="19">
        <f>AVERAGE(G155,G156)</f>
        <v>-0.25101419644666723</v>
      </c>
      <c r="K156" s="7" t="s">
        <v>6</v>
      </c>
    </row>
    <row r="157" spans="1:11" s="2" customFormat="1" x14ac:dyDescent="0.3">
      <c r="A157" s="5" t="s">
        <v>281</v>
      </c>
      <c r="B157" s="5" t="s">
        <v>373</v>
      </c>
      <c r="C157" s="5" t="s">
        <v>374</v>
      </c>
      <c r="D157" s="5" t="s">
        <v>355</v>
      </c>
      <c r="E157" s="5" t="s">
        <v>18</v>
      </c>
      <c r="F157" s="19">
        <v>3.3100559469539945</v>
      </c>
      <c r="G157" s="19">
        <v>3.931</v>
      </c>
      <c r="H157" s="20" t="s">
        <v>534</v>
      </c>
      <c r="I157" s="19"/>
      <c r="J157" s="19"/>
      <c r="K157" s="6"/>
    </row>
    <row r="158" spans="1:11" s="2" customFormat="1" x14ac:dyDescent="0.3">
      <c r="A158" s="5" t="s">
        <v>281</v>
      </c>
      <c r="B158" s="5" t="s">
        <v>373</v>
      </c>
      <c r="C158" s="5" t="s">
        <v>374</v>
      </c>
      <c r="D158" s="5" t="s">
        <v>355</v>
      </c>
      <c r="E158" s="5" t="s">
        <v>64</v>
      </c>
      <c r="F158" s="19">
        <v>5.3589706928734788</v>
      </c>
      <c r="G158" s="19">
        <v>1.388860659036363</v>
      </c>
      <c r="H158" s="20" t="s">
        <v>517</v>
      </c>
      <c r="I158" s="19">
        <v>5.3589706928734788</v>
      </c>
      <c r="J158" s="19">
        <v>1.388860659036363</v>
      </c>
      <c r="K158" s="7" t="s">
        <v>6</v>
      </c>
    </row>
    <row r="159" spans="1:11" x14ac:dyDescent="0.3">
      <c r="A159" s="5" t="s">
        <v>281</v>
      </c>
      <c r="B159" s="5" t="s">
        <v>373</v>
      </c>
      <c r="C159" s="5" t="s">
        <v>374</v>
      </c>
      <c r="D159" s="5" t="s">
        <v>355</v>
      </c>
      <c r="E159" s="5" t="s">
        <v>117</v>
      </c>
      <c r="F159" s="19">
        <v>5.173049608295333</v>
      </c>
      <c r="G159" s="19">
        <v>4.3851980505066663</v>
      </c>
      <c r="H159" s="20" t="s">
        <v>519</v>
      </c>
      <c r="I159" s="19">
        <v>5.173049608295333</v>
      </c>
      <c r="J159" s="19">
        <v>4.3851980505066663</v>
      </c>
      <c r="K159" s="4" t="s">
        <v>3</v>
      </c>
    </row>
    <row r="160" spans="1:11" x14ac:dyDescent="0.3">
      <c r="A160" s="5" t="s">
        <v>281</v>
      </c>
      <c r="B160" s="5" t="s">
        <v>373</v>
      </c>
      <c r="C160" s="5" t="s">
        <v>374</v>
      </c>
      <c r="D160" s="5" t="s">
        <v>355</v>
      </c>
      <c r="E160" s="5" t="s">
        <v>35</v>
      </c>
      <c r="F160" s="19">
        <v>4.5854347306012109</v>
      </c>
      <c r="G160" s="19">
        <v>0.61949999999999994</v>
      </c>
      <c r="H160" s="20" t="s">
        <v>527</v>
      </c>
      <c r="I160" s="19">
        <f>AVERAGE(F160,F161)</f>
        <v>3.2990506986339376</v>
      </c>
      <c r="J160" s="19">
        <f>AVERAGE(G160,G161)</f>
        <v>1.3819583333333334</v>
      </c>
      <c r="K160" s="7" t="s">
        <v>6</v>
      </c>
    </row>
    <row r="161" spans="1:11" x14ac:dyDescent="0.3">
      <c r="A161" s="5" t="s">
        <v>281</v>
      </c>
      <c r="B161" s="5" t="s">
        <v>373</v>
      </c>
      <c r="C161" s="5" t="s">
        <v>374</v>
      </c>
      <c r="D161" s="5" t="s">
        <v>355</v>
      </c>
      <c r="E161" s="5" t="s">
        <v>35</v>
      </c>
      <c r="F161" s="19">
        <v>2.0126666666666644</v>
      </c>
      <c r="G161" s="19">
        <v>2.1444166666666669</v>
      </c>
      <c r="H161" s="20" t="s">
        <v>513</v>
      </c>
      <c r="I161" s="19"/>
      <c r="J161" s="19"/>
      <c r="K161" s="6"/>
    </row>
    <row r="162" spans="1:11" x14ac:dyDescent="0.3">
      <c r="A162" s="5" t="s">
        <v>281</v>
      </c>
      <c r="B162" s="5" t="s">
        <v>373</v>
      </c>
      <c r="C162" s="5" t="s">
        <v>374</v>
      </c>
      <c r="D162" s="5" t="s">
        <v>355</v>
      </c>
      <c r="E162" s="5" t="s">
        <v>119</v>
      </c>
      <c r="F162" s="19">
        <v>5.3330496082953331</v>
      </c>
      <c r="G162" s="19">
        <v>3.9451980505066659</v>
      </c>
      <c r="H162" s="20" t="s">
        <v>519</v>
      </c>
      <c r="I162" s="19">
        <f>AVERAGE(F162,F163)</f>
        <v>4.6255496082953336</v>
      </c>
      <c r="J162" s="19">
        <f>AVERAGE(G162,G163)</f>
        <v>3.188698050506666</v>
      </c>
      <c r="K162" s="4" t="s">
        <v>3</v>
      </c>
    </row>
    <row r="163" spans="1:11" x14ac:dyDescent="0.3">
      <c r="A163" s="5" t="s">
        <v>281</v>
      </c>
      <c r="B163" s="5" t="s">
        <v>373</v>
      </c>
      <c r="C163" s="5" t="s">
        <v>374</v>
      </c>
      <c r="D163" s="5" t="s">
        <v>355</v>
      </c>
      <c r="E163" s="5" t="s">
        <v>119</v>
      </c>
      <c r="F163" s="19">
        <v>3.9180496082953336</v>
      </c>
      <c r="G163" s="19">
        <v>2.432198050506666</v>
      </c>
      <c r="H163" s="20" t="s">
        <v>526</v>
      </c>
      <c r="I163" s="19"/>
      <c r="J163" s="19"/>
      <c r="K163" s="6"/>
    </row>
    <row r="164" spans="1:11" x14ac:dyDescent="0.3">
      <c r="A164" s="5" t="s">
        <v>281</v>
      </c>
      <c r="B164" s="5" t="s">
        <v>373</v>
      </c>
      <c r="C164" s="5" t="s">
        <v>374</v>
      </c>
      <c r="D164" s="5" t="s">
        <v>355</v>
      </c>
      <c r="E164" s="5" t="s">
        <v>110</v>
      </c>
      <c r="F164" s="19">
        <v>4.8454163448553054</v>
      </c>
      <c r="G164" s="19">
        <v>0.68513827377333225</v>
      </c>
      <c r="H164" s="20" t="s">
        <v>525</v>
      </c>
      <c r="I164" s="19">
        <f>AVERAGE(F164,F165)</f>
        <v>3.9282329765753197</v>
      </c>
      <c r="J164" s="19">
        <f>AVERAGE(G164,G165)</f>
        <v>1.0541681621399992</v>
      </c>
      <c r="K164" s="7" t="s">
        <v>6</v>
      </c>
    </row>
    <row r="165" spans="1:11" x14ac:dyDescent="0.3">
      <c r="A165" s="5" t="s">
        <v>281</v>
      </c>
      <c r="B165" s="5" t="s">
        <v>373</v>
      </c>
      <c r="C165" s="5" t="s">
        <v>374</v>
      </c>
      <c r="D165" s="5" t="s">
        <v>355</v>
      </c>
      <c r="E165" s="5" t="s">
        <v>110</v>
      </c>
      <c r="F165" s="19">
        <v>3.0110496082953335</v>
      </c>
      <c r="G165" s="19">
        <v>1.4231980505066661</v>
      </c>
      <c r="H165" s="20" t="s">
        <v>526</v>
      </c>
      <c r="I165" s="19"/>
      <c r="J165" s="19"/>
      <c r="K165" s="6"/>
    </row>
    <row r="166" spans="1:11" s="2" customFormat="1" x14ac:dyDescent="0.3">
      <c r="A166" s="5" t="s">
        <v>281</v>
      </c>
      <c r="B166" s="5" t="s">
        <v>333</v>
      </c>
      <c r="C166" s="5" t="s">
        <v>375</v>
      </c>
      <c r="D166" s="5"/>
      <c r="E166" s="5"/>
      <c r="F166" s="19">
        <v>5.2666666666666693</v>
      </c>
      <c r="G166" s="19">
        <v>1.8333333333333333</v>
      </c>
      <c r="H166" s="20" t="s">
        <v>514</v>
      </c>
      <c r="I166" s="19">
        <v>5.2666666666666693</v>
      </c>
      <c r="J166" s="19">
        <v>1.8333333333333333</v>
      </c>
      <c r="K166" s="4" t="s">
        <v>3</v>
      </c>
    </row>
    <row r="167" spans="1:11" s="2" customFormat="1" x14ac:dyDescent="0.3">
      <c r="A167" s="5" t="s">
        <v>281</v>
      </c>
      <c r="B167" s="5" t="s">
        <v>299</v>
      </c>
      <c r="C167" s="5" t="s">
        <v>300</v>
      </c>
      <c r="D167" s="5" t="s">
        <v>361</v>
      </c>
      <c r="E167" s="5" t="s">
        <v>78</v>
      </c>
      <c r="F167" s="19">
        <v>3.5609683235770007</v>
      </c>
      <c r="G167" s="19">
        <v>1.6683519844000001</v>
      </c>
      <c r="H167" s="20" t="s">
        <v>523</v>
      </c>
      <c r="I167" s="19">
        <f>AVERAGE(F167,F168,F169,F170)</f>
        <v>4.3975329571641346</v>
      </c>
      <c r="J167" s="19">
        <f>AVERAGE(G167,G168,G169,G170)</f>
        <v>1.2294128611989952</v>
      </c>
      <c r="K167" s="7" t="s">
        <v>6</v>
      </c>
    </row>
    <row r="168" spans="1:11" s="2" customFormat="1" x14ac:dyDescent="0.3">
      <c r="A168" s="5" t="s">
        <v>281</v>
      </c>
      <c r="B168" s="5" t="s">
        <v>299</v>
      </c>
      <c r="C168" s="5" t="s">
        <v>300</v>
      </c>
      <c r="D168" s="5" t="s">
        <v>361</v>
      </c>
      <c r="E168" s="5" t="s">
        <v>78</v>
      </c>
      <c r="F168" s="19">
        <v>5.4430285884386365</v>
      </c>
      <c r="G168" s="19">
        <v>0.93156070466222163</v>
      </c>
      <c r="H168" s="20" t="s">
        <v>525</v>
      </c>
      <c r="I168" s="19"/>
      <c r="J168" s="19"/>
      <c r="K168" s="6"/>
    </row>
    <row r="169" spans="1:11" x14ac:dyDescent="0.3">
      <c r="A169" s="5" t="s">
        <v>281</v>
      </c>
      <c r="B169" s="5" t="s">
        <v>299</v>
      </c>
      <c r="C169" s="5" t="s">
        <v>300</v>
      </c>
      <c r="D169" s="5" t="s">
        <v>361</v>
      </c>
      <c r="E169" s="5" t="s">
        <v>78</v>
      </c>
      <c r="F169" s="19">
        <v>3.4470853083455673</v>
      </c>
      <c r="G169" s="19">
        <v>1.0365407052270932</v>
      </c>
      <c r="H169" s="20" t="s">
        <v>511</v>
      </c>
      <c r="I169" s="19"/>
      <c r="J169" s="19"/>
      <c r="K169" s="6"/>
    </row>
    <row r="170" spans="1:11" x14ac:dyDescent="0.3">
      <c r="A170" s="5" t="s">
        <v>281</v>
      </c>
      <c r="B170" s="5" t="s">
        <v>299</v>
      </c>
      <c r="C170" s="5" t="s">
        <v>300</v>
      </c>
      <c r="D170" s="5" t="s">
        <v>361</v>
      </c>
      <c r="E170" s="5" t="s">
        <v>78</v>
      </c>
      <c r="F170" s="19">
        <v>5.1390496082953341</v>
      </c>
      <c r="G170" s="19">
        <v>1.2811980505066658</v>
      </c>
      <c r="H170" s="20" t="s">
        <v>526</v>
      </c>
      <c r="I170" s="19"/>
      <c r="J170" s="19"/>
      <c r="K170" s="6"/>
    </row>
    <row r="171" spans="1:11" x14ac:dyDescent="0.3">
      <c r="A171" s="5" t="s">
        <v>281</v>
      </c>
      <c r="B171" s="5" t="s">
        <v>299</v>
      </c>
      <c r="C171" s="5" t="s">
        <v>300</v>
      </c>
      <c r="D171" s="5" t="s">
        <v>362</v>
      </c>
      <c r="E171" s="5" t="s">
        <v>7</v>
      </c>
      <c r="F171" s="19">
        <v>4.8954773622047192</v>
      </c>
      <c r="G171" s="19">
        <v>2.5132500000000002</v>
      </c>
      <c r="H171" s="20" t="s">
        <v>532</v>
      </c>
      <c r="I171" s="19">
        <f>AVERAGE(F171,F172,F173)</f>
        <v>5.4473296553391313</v>
      </c>
      <c r="J171" s="19">
        <f>AVERAGE(G171,G172,G173)</f>
        <v>2.3117500000000004</v>
      </c>
      <c r="K171" s="4" t="s">
        <v>3</v>
      </c>
    </row>
    <row r="172" spans="1:11" x14ac:dyDescent="0.3">
      <c r="A172" s="5" t="s">
        <v>281</v>
      </c>
      <c r="B172" s="5" t="s">
        <v>299</v>
      </c>
      <c r="C172" s="5" t="s">
        <v>300</v>
      </c>
      <c r="D172" s="5" t="s">
        <v>362</v>
      </c>
      <c r="E172" s="5" t="s">
        <v>7</v>
      </c>
      <c r="F172" s="19">
        <v>5.09708557811852</v>
      </c>
      <c r="G172" s="19">
        <v>2.9690000000000003</v>
      </c>
      <c r="H172" s="20" t="s">
        <v>534</v>
      </c>
      <c r="I172" s="19"/>
      <c r="J172" s="19"/>
      <c r="K172" s="6"/>
    </row>
    <row r="173" spans="1:11" x14ac:dyDescent="0.3">
      <c r="A173" s="5" t="s">
        <v>281</v>
      </c>
      <c r="B173" s="5" t="s">
        <v>299</v>
      </c>
      <c r="C173" s="5" t="s">
        <v>300</v>
      </c>
      <c r="D173" s="5" t="s">
        <v>362</v>
      </c>
      <c r="E173" s="5" t="s">
        <v>7</v>
      </c>
      <c r="F173" s="19">
        <v>6.3494260256941537</v>
      </c>
      <c r="G173" s="19">
        <v>1.4530000000000003</v>
      </c>
      <c r="H173" s="20" t="s">
        <v>533</v>
      </c>
      <c r="I173" s="19"/>
      <c r="J173" s="19"/>
      <c r="K173" s="6"/>
    </row>
    <row r="174" spans="1:11" x14ac:dyDescent="0.3">
      <c r="A174" s="5" t="s">
        <v>281</v>
      </c>
      <c r="B174" s="5" t="s">
        <v>299</v>
      </c>
      <c r="C174" s="5" t="s">
        <v>300</v>
      </c>
      <c r="D174" s="5" t="s">
        <v>362</v>
      </c>
      <c r="E174" s="5" t="s">
        <v>37</v>
      </c>
      <c r="F174" s="19">
        <v>5.0776705882497488</v>
      </c>
      <c r="G174" s="19">
        <v>-1.5185000000000008</v>
      </c>
      <c r="H174" s="20" t="s">
        <v>527</v>
      </c>
      <c r="I174" s="19">
        <v>5.0776705882497488</v>
      </c>
      <c r="J174" s="19">
        <v>-1.5185000000000008</v>
      </c>
      <c r="K174" s="7" t="s">
        <v>6</v>
      </c>
    </row>
    <row r="175" spans="1:11" x14ac:dyDescent="0.3">
      <c r="A175" s="5" t="s">
        <v>281</v>
      </c>
      <c r="B175" s="5" t="s">
        <v>285</v>
      </c>
      <c r="C175" s="5" t="s">
        <v>154</v>
      </c>
      <c r="D175" s="5" t="s">
        <v>363</v>
      </c>
      <c r="E175" s="5" t="s">
        <v>224</v>
      </c>
      <c r="F175" s="19">
        <v>3.5393166499999964</v>
      </c>
      <c r="G175" s="19">
        <v>2.0020845026666669</v>
      </c>
      <c r="H175" s="20" t="s">
        <v>528</v>
      </c>
      <c r="I175" s="19">
        <v>3.5393166499999964</v>
      </c>
      <c r="J175" s="19">
        <v>2.0020845026666669</v>
      </c>
      <c r="K175" s="4" t="s">
        <v>3</v>
      </c>
    </row>
    <row r="176" spans="1:11" x14ac:dyDescent="0.3">
      <c r="A176" s="5" t="s">
        <v>281</v>
      </c>
      <c r="B176" s="5" t="s">
        <v>285</v>
      </c>
      <c r="C176" s="5" t="s">
        <v>154</v>
      </c>
      <c r="D176" s="5" t="s">
        <v>363</v>
      </c>
      <c r="E176" s="5" t="s">
        <v>262</v>
      </c>
      <c r="F176" s="19">
        <v>3.3796604899999991</v>
      </c>
      <c r="G176" s="19">
        <v>5.5164142859999998</v>
      </c>
      <c r="H176" s="20" t="s">
        <v>531</v>
      </c>
      <c r="I176" s="19">
        <v>3.3796604899999991</v>
      </c>
      <c r="J176" s="19">
        <v>5.5164142859999998</v>
      </c>
      <c r="K176" s="8" t="s">
        <v>1</v>
      </c>
    </row>
    <row r="177" spans="1:11" x14ac:dyDescent="0.3">
      <c r="A177" s="5" t="s">
        <v>281</v>
      </c>
      <c r="B177" s="5" t="s">
        <v>285</v>
      </c>
      <c r="C177" s="5" t="s">
        <v>154</v>
      </c>
      <c r="D177" s="5" t="s">
        <v>363</v>
      </c>
      <c r="E177" s="5" t="s">
        <v>205</v>
      </c>
      <c r="F177" s="19">
        <v>4.4960496082953334</v>
      </c>
      <c r="G177" s="19">
        <v>3.2121980505066658</v>
      </c>
      <c r="H177" s="20" t="s">
        <v>526</v>
      </c>
      <c r="I177" s="19">
        <f>AVERAGE(F177,F178)</f>
        <v>4.0048581374809995</v>
      </c>
      <c r="J177" s="19">
        <f>AVERAGE(G177,G178)</f>
        <v>3.4853073585866663</v>
      </c>
      <c r="K177" s="4" t="s">
        <v>3</v>
      </c>
    </row>
    <row r="178" spans="1:11" x14ac:dyDescent="0.3">
      <c r="A178" s="5" t="s">
        <v>281</v>
      </c>
      <c r="B178" s="5" t="s">
        <v>285</v>
      </c>
      <c r="C178" s="5" t="s">
        <v>154</v>
      </c>
      <c r="D178" s="5" t="s">
        <v>363</v>
      </c>
      <c r="E178" s="5" t="s">
        <v>205</v>
      </c>
      <c r="F178" s="19">
        <v>3.5136666666666656</v>
      </c>
      <c r="G178" s="19">
        <v>3.7584166666666667</v>
      </c>
      <c r="H178" s="20" t="s">
        <v>513</v>
      </c>
      <c r="I178" s="19"/>
      <c r="J178" s="19"/>
      <c r="K178" s="6"/>
    </row>
    <row r="179" spans="1:11" x14ac:dyDescent="0.3">
      <c r="A179" s="5" t="s">
        <v>281</v>
      </c>
      <c r="B179" s="5" t="s">
        <v>285</v>
      </c>
      <c r="C179" s="5" t="s">
        <v>154</v>
      </c>
      <c r="D179" s="5" t="s">
        <v>363</v>
      </c>
      <c r="E179" s="5" t="s">
        <v>120</v>
      </c>
      <c r="F179" s="19">
        <v>5.2230496082953337</v>
      </c>
      <c r="G179" s="19">
        <v>2.3651980505066659</v>
      </c>
      <c r="H179" s="20" t="s">
        <v>519</v>
      </c>
      <c r="I179" s="19">
        <v>5.2230496082953337</v>
      </c>
      <c r="J179" s="19">
        <v>2.3651980505066659</v>
      </c>
      <c r="K179" s="4" t="s">
        <v>3</v>
      </c>
    </row>
    <row r="180" spans="1:11" x14ac:dyDescent="0.3">
      <c r="A180" s="5" t="s">
        <v>390</v>
      </c>
      <c r="B180" s="5" t="s">
        <v>391</v>
      </c>
      <c r="C180" s="5" t="s">
        <v>392</v>
      </c>
      <c r="D180" s="5" t="s">
        <v>376</v>
      </c>
      <c r="E180" s="5" t="s">
        <v>232</v>
      </c>
      <c r="F180" s="19">
        <v>5.420429249999998</v>
      </c>
      <c r="G180" s="19">
        <v>1.5762833329999999</v>
      </c>
      <c r="H180" s="20" t="s">
        <v>528</v>
      </c>
      <c r="I180" s="19">
        <v>5.420429249999998</v>
      </c>
      <c r="J180" s="19">
        <v>1.5762833329999999</v>
      </c>
      <c r="K180" s="7" t="s">
        <v>6</v>
      </c>
    </row>
    <row r="181" spans="1:11" x14ac:dyDescent="0.3">
      <c r="A181" s="5" t="s">
        <v>281</v>
      </c>
      <c r="B181" s="5" t="s">
        <v>287</v>
      </c>
      <c r="C181" s="5" t="s">
        <v>153</v>
      </c>
      <c r="D181" s="5" t="s">
        <v>377</v>
      </c>
      <c r="E181" s="5" t="s">
        <v>181</v>
      </c>
      <c r="F181" s="19">
        <v>3.75</v>
      </c>
      <c r="G181" s="19">
        <v>3.9</v>
      </c>
      <c r="H181" s="20" t="s">
        <v>524</v>
      </c>
      <c r="I181" s="19">
        <v>3.75</v>
      </c>
      <c r="J181" s="19">
        <v>3.9</v>
      </c>
      <c r="K181" s="4" t="s">
        <v>3</v>
      </c>
    </row>
    <row r="182" spans="1:11" x14ac:dyDescent="0.3">
      <c r="A182" s="5" t="s">
        <v>281</v>
      </c>
      <c r="B182" s="5" t="s">
        <v>287</v>
      </c>
      <c r="C182" s="5" t="s">
        <v>153</v>
      </c>
      <c r="D182" s="5" t="s">
        <v>378</v>
      </c>
      <c r="E182" s="5" t="s">
        <v>234</v>
      </c>
      <c r="F182" s="19">
        <v>3.9956521850000009</v>
      </c>
      <c r="G182" s="19">
        <v>5.6957833329999996</v>
      </c>
      <c r="H182" s="20" t="s">
        <v>528</v>
      </c>
      <c r="I182" s="19">
        <v>3.9956521850000009</v>
      </c>
      <c r="J182" s="19">
        <v>5.6957833329999996</v>
      </c>
      <c r="K182" s="8" t="s">
        <v>1</v>
      </c>
    </row>
    <row r="183" spans="1:11" ht="15.6" x14ac:dyDescent="0.35">
      <c r="A183" s="5" t="s">
        <v>281</v>
      </c>
      <c r="B183" s="5" t="s">
        <v>289</v>
      </c>
      <c r="C183" s="5" t="s">
        <v>393</v>
      </c>
      <c r="D183" s="5" t="s">
        <v>379</v>
      </c>
      <c r="E183" s="5" t="s">
        <v>165</v>
      </c>
      <c r="F183" s="19">
        <v>7.3427016518956094</v>
      </c>
      <c r="G183" s="19">
        <v>2.9276534404399985</v>
      </c>
      <c r="H183" s="20" t="s">
        <v>515</v>
      </c>
      <c r="I183" s="19">
        <v>7.3427016518956094</v>
      </c>
      <c r="J183" s="19">
        <v>2.9276534404399985</v>
      </c>
      <c r="K183" s="9" t="s">
        <v>544</v>
      </c>
    </row>
    <row r="184" spans="1:11" x14ac:dyDescent="0.3">
      <c r="A184" s="5" t="s">
        <v>281</v>
      </c>
      <c r="B184" s="5" t="s">
        <v>326</v>
      </c>
      <c r="C184" s="5" t="s">
        <v>394</v>
      </c>
      <c r="D184" s="5" t="s">
        <v>380</v>
      </c>
      <c r="E184" s="5" t="s">
        <v>235</v>
      </c>
      <c r="F184" s="19">
        <v>5.2115142587499967</v>
      </c>
      <c r="G184" s="19">
        <v>1.3317350874999998</v>
      </c>
      <c r="H184" s="20" t="s">
        <v>528</v>
      </c>
      <c r="I184" s="19">
        <v>5.2115142587499967</v>
      </c>
      <c r="J184" s="19">
        <v>1.3317350874999998</v>
      </c>
      <c r="K184" s="7" t="s">
        <v>6</v>
      </c>
    </row>
    <row r="185" spans="1:11" x14ac:dyDescent="0.3">
      <c r="A185" s="5" t="s">
        <v>277</v>
      </c>
      <c r="B185" s="5" t="s">
        <v>278</v>
      </c>
      <c r="C185" s="5" t="s">
        <v>330</v>
      </c>
      <c r="D185" s="5" t="s">
        <v>381</v>
      </c>
      <c r="E185" s="12" t="s">
        <v>266</v>
      </c>
      <c r="F185" s="19">
        <v>2.0338547956947011</v>
      </c>
      <c r="G185" s="19">
        <v>1.6582105263157896</v>
      </c>
      <c r="H185" s="20" t="s">
        <v>512</v>
      </c>
      <c r="I185" s="19">
        <v>2.0338547956947011</v>
      </c>
      <c r="J185" s="19">
        <v>1.6582105263157896</v>
      </c>
      <c r="K185" s="7" t="s">
        <v>6</v>
      </c>
    </row>
    <row r="186" spans="1:11" x14ac:dyDescent="0.3">
      <c r="A186" s="5" t="s">
        <v>277</v>
      </c>
      <c r="B186" s="5" t="s">
        <v>401</v>
      </c>
      <c r="C186" s="5" t="s">
        <v>402</v>
      </c>
      <c r="D186" s="5" t="s">
        <v>382</v>
      </c>
      <c r="E186" s="5" t="s">
        <v>34</v>
      </c>
      <c r="F186" s="19">
        <v>4.5330211355159484</v>
      </c>
      <c r="G186" s="19">
        <v>-1.5515000000000003</v>
      </c>
      <c r="H186" s="20" t="s">
        <v>527</v>
      </c>
      <c r="I186" s="19">
        <f>AVERAGE(F186,F187,F188,F189)</f>
        <v>3.7682823183575702</v>
      </c>
      <c r="J186" s="19">
        <f>AVERAGE(G186,G187,G188,G189)</f>
        <v>-1.1106443223691138</v>
      </c>
      <c r="K186" s="7" t="s">
        <v>6</v>
      </c>
    </row>
    <row r="187" spans="1:11" x14ac:dyDescent="0.3">
      <c r="A187" s="5" t="s">
        <v>277</v>
      </c>
      <c r="B187" s="5" t="s">
        <v>401</v>
      </c>
      <c r="C187" s="5" t="s">
        <v>402</v>
      </c>
      <c r="D187" s="5" t="s">
        <v>382</v>
      </c>
      <c r="E187" s="5" t="s">
        <v>34</v>
      </c>
      <c r="F187" s="19">
        <v>5.8432695948553039</v>
      </c>
      <c r="G187" s="19">
        <v>-0.9040283928933337</v>
      </c>
      <c r="H187" s="20" t="s">
        <v>525</v>
      </c>
      <c r="I187" s="19"/>
      <c r="J187" s="19"/>
      <c r="K187" s="6"/>
    </row>
    <row r="188" spans="1:11" x14ac:dyDescent="0.3">
      <c r="A188" s="5" t="s">
        <v>277</v>
      </c>
      <c r="B188" s="5" t="s">
        <v>401</v>
      </c>
      <c r="C188" s="5" t="s">
        <v>402</v>
      </c>
      <c r="D188" s="5" t="s">
        <v>382</v>
      </c>
      <c r="E188" s="5" t="s">
        <v>34</v>
      </c>
      <c r="F188" s="19">
        <v>2.4807889347636944</v>
      </c>
      <c r="G188" s="19">
        <v>0.97675305291021264</v>
      </c>
      <c r="H188" s="20" t="s">
        <v>511</v>
      </c>
      <c r="I188" s="19"/>
      <c r="J188" s="19"/>
      <c r="K188" s="6"/>
    </row>
    <row r="189" spans="1:11" x14ac:dyDescent="0.3">
      <c r="A189" s="5" t="s">
        <v>277</v>
      </c>
      <c r="B189" s="5" t="s">
        <v>401</v>
      </c>
      <c r="C189" s="5" t="s">
        <v>402</v>
      </c>
      <c r="D189" s="5" t="s">
        <v>382</v>
      </c>
      <c r="E189" s="5" t="s">
        <v>34</v>
      </c>
      <c r="F189" s="19">
        <v>2.2160496082953336</v>
      </c>
      <c r="G189" s="19">
        <v>-2.9638019494933339</v>
      </c>
      <c r="H189" s="20" t="s">
        <v>526</v>
      </c>
      <c r="I189" s="19"/>
      <c r="J189" s="19"/>
      <c r="K189" s="6"/>
    </row>
    <row r="190" spans="1:11" x14ac:dyDescent="0.3">
      <c r="A190" s="5" t="s">
        <v>277</v>
      </c>
      <c r="B190" s="5" t="s">
        <v>401</v>
      </c>
      <c r="C190" s="5" t="s">
        <v>402</v>
      </c>
      <c r="D190" s="5" t="s">
        <v>382</v>
      </c>
      <c r="E190" s="5" t="s">
        <v>172</v>
      </c>
      <c r="F190" s="19">
        <v>7.6366970508120033</v>
      </c>
      <c r="G190" s="19">
        <v>1.2948372000001207E-3</v>
      </c>
      <c r="H190" s="20" t="s">
        <v>521</v>
      </c>
      <c r="I190" s="19">
        <v>7.6366970508120033</v>
      </c>
      <c r="J190" s="19">
        <v>1.2948372000001207E-3</v>
      </c>
      <c r="K190" s="16" t="s">
        <v>171</v>
      </c>
    </row>
    <row r="191" spans="1:11" x14ac:dyDescent="0.3">
      <c r="A191" s="5" t="s">
        <v>277</v>
      </c>
      <c r="B191" s="5" t="s">
        <v>401</v>
      </c>
      <c r="C191" s="5" t="s">
        <v>402</v>
      </c>
      <c r="D191" s="5" t="s">
        <v>382</v>
      </c>
      <c r="E191" s="5" t="s">
        <v>79</v>
      </c>
      <c r="F191" s="19">
        <v>3.2333095734553332</v>
      </c>
      <c r="G191" s="19">
        <v>-2.5718206127466661</v>
      </c>
      <c r="H191" s="20" t="s">
        <v>523</v>
      </c>
      <c r="I191" s="19">
        <f>AVERAGE(F192,F191)</f>
        <v>4.1436761671116802</v>
      </c>
      <c r="J191" s="19">
        <f>AVERAGE(G191,G192)</f>
        <v>-0.25757697303999971</v>
      </c>
      <c r="K191" s="7" t="s">
        <v>6</v>
      </c>
    </row>
    <row r="192" spans="1:11" x14ac:dyDescent="0.3">
      <c r="A192" s="5" t="s">
        <v>277</v>
      </c>
      <c r="B192" s="5" t="s">
        <v>401</v>
      </c>
      <c r="C192" s="5" t="s">
        <v>402</v>
      </c>
      <c r="D192" s="5" t="s">
        <v>382</v>
      </c>
      <c r="E192" s="5" t="s">
        <v>79</v>
      </c>
      <c r="F192" s="19">
        <v>5.0540427607680272</v>
      </c>
      <c r="G192" s="19">
        <v>2.0566666666666666</v>
      </c>
      <c r="H192" s="20" t="s">
        <v>513</v>
      </c>
      <c r="I192" s="19"/>
      <c r="J192" s="19"/>
      <c r="K192" s="6"/>
    </row>
    <row r="193" spans="1:11" x14ac:dyDescent="0.3">
      <c r="A193" s="21" t="s">
        <v>281</v>
      </c>
      <c r="B193" s="21" t="s">
        <v>403</v>
      </c>
      <c r="C193" s="21" t="s">
        <v>404</v>
      </c>
      <c r="D193" s="21" t="s">
        <v>383</v>
      </c>
      <c r="E193" s="5" t="s">
        <v>99</v>
      </c>
      <c r="F193" s="19">
        <v>4.0876700663579584</v>
      </c>
      <c r="G193" s="19">
        <v>1.9098357277777778</v>
      </c>
      <c r="H193" s="20" t="s">
        <v>518</v>
      </c>
      <c r="I193" s="19">
        <v>4.0876700663579584</v>
      </c>
      <c r="J193" s="19">
        <v>1.9098357277777778</v>
      </c>
      <c r="K193" s="4" t="s">
        <v>3</v>
      </c>
    </row>
    <row r="194" spans="1:11" x14ac:dyDescent="0.3">
      <c r="A194" s="21" t="s">
        <v>281</v>
      </c>
      <c r="B194" s="21" t="s">
        <v>403</v>
      </c>
      <c r="C194" s="21" t="s">
        <v>404</v>
      </c>
      <c r="D194" s="21" t="s">
        <v>383</v>
      </c>
      <c r="E194" s="12" t="s">
        <v>268</v>
      </c>
      <c r="F194" s="19">
        <v>2.8039285010410033</v>
      </c>
      <c r="G194" s="19">
        <v>-0.51314285714285723</v>
      </c>
      <c r="H194" s="20" t="s">
        <v>512</v>
      </c>
      <c r="I194" s="19">
        <v>2.8039285010410033</v>
      </c>
      <c r="J194" s="19">
        <v>-0.51314285714285723</v>
      </c>
      <c r="K194" s="7" t="s">
        <v>6</v>
      </c>
    </row>
    <row r="195" spans="1:11" ht="15.6" x14ac:dyDescent="0.35">
      <c r="A195" s="21" t="s">
        <v>321</v>
      </c>
      <c r="B195" s="21" t="s">
        <v>322</v>
      </c>
      <c r="C195" s="21" t="s">
        <v>54</v>
      </c>
      <c r="D195" s="21" t="s">
        <v>384</v>
      </c>
      <c r="E195" s="5" t="s">
        <v>133</v>
      </c>
      <c r="F195" s="19">
        <v>7.0377758975148907</v>
      </c>
      <c r="G195" s="19">
        <v>3.6974672590929831</v>
      </c>
      <c r="H195" s="20" t="s">
        <v>520</v>
      </c>
      <c r="I195" s="19">
        <v>7.0377758975148907</v>
      </c>
      <c r="J195" s="19">
        <v>3.6974672590929831</v>
      </c>
      <c r="K195" s="9" t="s">
        <v>544</v>
      </c>
    </row>
    <row r="196" spans="1:11" x14ac:dyDescent="0.3">
      <c r="A196" s="21" t="s">
        <v>281</v>
      </c>
      <c r="B196" s="21" t="s">
        <v>405</v>
      </c>
      <c r="C196" s="21" t="s">
        <v>406</v>
      </c>
      <c r="D196" s="21" t="s">
        <v>385</v>
      </c>
      <c r="E196" s="5" t="s">
        <v>134</v>
      </c>
      <c r="F196" s="19">
        <v>5.0870501526574783</v>
      </c>
      <c r="G196" s="19">
        <v>7.4954691703933332</v>
      </c>
      <c r="H196" s="20" t="s">
        <v>520</v>
      </c>
      <c r="I196" s="19">
        <v>5.0870501526574783</v>
      </c>
      <c r="J196" s="19">
        <v>7.4954691703933332</v>
      </c>
      <c r="K196" s="8" t="s">
        <v>1</v>
      </c>
    </row>
    <row r="197" spans="1:11" x14ac:dyDescent="0.3">
      <c r="A197" s="21" t="s">
        <v>328</v>
      </c>
      <c r="B197" s="21" t="s">
        <v>364</v>
      </c>
      <c r="C197" s="21" t="s">
        <v>366</v>
      </c>
      <c r="D197" s="21" t="s">
        <v>386</v>
      </c>
      <c r="E197" s="5" t="s">
        <v>275</v>
      </c>
      <c r="F197" s="19">
        <v>4.4814999999999969</v>
      </c>
      <c r="G197" s="19">
        <v>7.5762499999999999</v>
      </c>
      <c r="H197" s="20" t="s">
        <v>513</v>
      </c>
      <c r="I197" s="19">
        <v>4.4814999999999969</v>
      </c>
      <c r="J197" s="19">
        <v>7.5762499999999999</v>
      </c>
      <c r="K197" s="8" t="s">
        <v>1</v>
      </c>
    </row>
    <row r="198" spans="1:11" x14ac:dyDescent="0.3">
      <c r="A198" s="21" t="s">
        <v>328</v>
      </c>
      <c r="B198" s="21" t="s">
        <v>364</v>
      </c>
      <c r="C198" s="21" t="s">
        <v>366</v>
      </c>
      <c r="D198" s="21" t="s">
        <v>386</v>
      </c>
      <c r="E198" s="5" t="s">
        <v>80</v>
      </c>
      <c r="F198" s="19">
        <v>3.9993602170132729</v>
      </c>
      <c r="G198" s="19">
        <v>7.6444882322700414</v>
      </c>
      <c r="H198" s="20" t="s">
        <v>520</v>
      </c>
      <c r="I198" s="19">
        <f>AVERAGE(F198,F200,F199,F201,F202,F203)</f>
        <v>4.2612625310736556</v>
      </c>
      <c r="J198" s="19">
        <f>AVERAGE(G198,G199,G200,G201,G202,G203)</f>
        <v>5.6161259696187429</v>
      </c>
      <c r="K198" s="8" t="s">
        <v>1</v>
      </c>
    </row>
    <row r="199" spans="1:11" x14ac:dyDescent="0.3">
      <c r="A199" s="21" t="s">
        <v>328</v>
      </c>
      <c r="B199" s="21" t="s">
        <v>364</v>
      </c>
      <c r="C199" s="21" t="s">
        <v>366</v>
      </c>
      <c r="D199" s="21" t="s">
        <v>386</v>
      </c>
      <c r="E199" s="5" t="s">
        <v>80</v>
      </c>
      <c r="F199" s="19">
        <v>4.3209372099534349</v>
      </c>
      <c r="G199" s="19">
        <v>5.8858510307714287</v>
      </c>
      <c r="H199" s="20" t="s">
        <v>523</v>
      </c>
      <c r="I199" s="19"/>
      <c r="J199" s="19"/>
      <c r="K199" s="6"/>
    </row>
    <row r="200" spans="1:11" x14ac:dyDescent="0.3">
      <c r="A200" s="21" t="s">
        <v>328</v>
      </c>
      <c r="B200" s="21" t="s">
        <v>364</v>
      </c>
      <c r="C200" s="21" t="s">
        <v>366</v>
      </c>
      <c r="D200" s="21" t="s">
        <v>386</v>
      </c>
      <c r="E200" s="5" t="s">
        <v>80</v>
      </c>
      <c r="F200" s="19">
        <v>4.9507801453710591</v>
      </c>
      <c r="G200" s="19">
        <v>5.7953018374976555</v>
      </c>
      <c r="H200" s="20" t="s">
        <v>511</v>
      </c>
      <c r="I200" s="19"/>
      <c r="J200" s="19"/>
      <c r="K200" s="6"/>
    </row>
    <row r="201" spans="1:11" x14ac:dyDescent="0.3">
      <c r="A201" s="21" t="s">
        <v>328</v>
      </c>
      <c r="B201" s="21" t="s">
        <v>364</v>
      </c>
      <c r="C201" s="21" t="s">
        <v>366</v>
      </c>
      <c r="D201" s="21" t="s">
        <v>386</v>
      </c>
      <c r="E201" s="5" t="s">
        <v>80</v>
      </c>
      <c r="F201" s="19">
        <v>5.168049608295334</v>
      </c>
      <c r="G201" s="19">
        <v>4.7921980505066664</v>
      </c>
      <c r="H201" s="20" t="s">
        <v>526</v>
      </c>
      <c r="I201" s="19"/>
      <c r="J201" s="19"/>
      <c r="K201" s="6"/>
    </row>
    <row r="202" spans="1:11" x14ac:dyDescent="0.3">
      <c r="A202" s="21" t="s">
        <v>328</v>
      </c>
      <c r="B202" s="21" t="s">
        <v>364</v>
      </c>
      <c r="C202" s="21" t="s">
        <v>366</v>
      </c>
      <c r="D202" s="21" t="s">
        <v>386</v>
      </c>
      <c r="E202" s="5" t="s">
        <v>80</v>
      </c>
      <c r="F202" s="19">
        <v>2.8157813391421698</v>
      </c>
      <c r="G202" s="19">
        <v>3.4329999999999998</v>
      </c>
      <c r="H202" s="20" t="s">
        <v>512</v>
      </c>
      <c r="I202" s="19"/>
      <c r="J202" s="19"/>
      <c r="K202" s="6"/>
    </row>
    <row r="203" spans="1:11" x14ac:dyDescent="0.3">
      <c r="A203" s="21" t="s">
        <v>328</v>
      </c>
      <c r="B203" s="21" t="s">
        <v>364</v>
      </c>
      <c r="C203" s="21" t="s">
        <v>366</v>
      </c>
      <c r="D203" s="21" t="s">
        <v>386</v>
      </c>
      <c r="E203" s="5" t="s">
        <v>80</v>
      </c>
      <c r="F203" s="19">
        <v>4.3126666666666651</v>
      </c>
      <c r="G203" s="19">
        <v>6.1459166666666665</v>
      </c>
      <c r="H203" s="20" t="s">
        <v>513</v>
      </c>
      <c r="I203" s="19"/>
      <c r="J203" s="19"/>
      <c r="K203" s="6"/>
    </row>
    <row r="204" spans="1:11" x14ac:dyDescent="0.3">
      <c r="A204" s="21" t="s">
        <v>281</v>
      </c>
      <c r="B204" s="21" t="s">
        <v>326</v>
      </c>
      <c r="C204" s="21" t="s">
        <v>414</v>
      </c>
      <c r="D204" s="21" t="s">
        <v>387</v>
      </c>
      <c r="E204" s="5" t="s">
        <v>236</v>
      </c>
      <c r="F204" s="19">
        <v>2.6778092099999995</v>
      </c>
      <c r="G204" s="19">
        <v>3.1692833330000001</v>
      </c>
      <c r="H204" s="20" t="s">
        <v>528</v>
      </c>
      <c r="I204" s="19">
        <v>2.6778092099999995</v>
      </c>
      <c r="J204" s="19">
        <v>3.1692833330000001</v>
      </c>
      <c r="K204" s="4" t="s">
        <v>3</v>
      </c>
    </row>
    <row r="205" spans="1:11" x14ac:dyDescent="0.3">
      <c r="A205" s="21" t="s">
        <v>281</v>
      </c>
      <c r="B205" s="21" t="s">
        <v>326</v>
      </c>
      <c r="C205" s="21" t="s">
        <v>414</v>
      </c>
      <c r="D205" s="21" t="s">
        <v>388</v>
      </c>
      <c r="E205" s="5" t="s">
        <v>237</v>
      </c>
      <c r="F205" s="19">
        <v>4.4843935299999984</v>
      </c>
      <c r="G205" s="19">
        <v>3.1476868419999997</v>
      </c>
      <c r="H205" s="20" t="s">
        <v>528</v>
      </c>
      <c r="I205" s="19">
        <v>4.4843935299999984</v>
      </c>
      <c r="J205" s="19">
        <v>3.1476868419999997</v>
      </c>
      <c r="K205" s="4" t="s">
        <v>3</v>
      </c>
    </row>
    <row r="206" spans="1:11" x14ac:dyDescent="0.3">
      <c r="A206" s="5" t="s">
        <v>281</v>
      </c>
      <c r="B206" s="5" t="s">
        <v>299</v>
      </c>
      <c r="C206" s="5" t="s">
        <v>300</v>
      </c>
      <c r="D206" s="5" t="s">
        <v>389</v>
      </c>
      <c r="E206" s="5" t="s">
        <v>23</v>
      </c>
      <c r="F206" s="19">
        <v>3.9564219850808087</v>
      </c>
      <c r="G206" s="19">
        <v>-2.3209999999999993</v>
      </c>
      <c r="H206" s="20" t="s">
        <v>534</v>
      </c>
      <c r="I206" s="19">
        <v>3.9564219850808087</v>
      </c>
      <c r="J206" s="19">
        <v>-2.3209999999999993</v>
      </c>
      <c r="K206" s="11" t="s">
        <v>16</v>
      </c>
    </row>
    <row r="207" spans="1:11" x14ac:dyDescent="0.3">
      <c r="A207" s="5" t="s">
        <v>281</v>
      </c>
      <c r="B207" s="5" t="s">
        <v>299</v>
      </c>
      <c r="C207" s="5" t="s">
        <v>300</v>
      </c>
      <c r="D207" s="5" t="s">
        <v>389</v>
      </c>
      <c r="E207" s="5" t="s">
        <v>15</v>
      </c>
      <c r="F207" s="19">
        <v>4.2633583713220062</v>
      </c>
      <c r="G207" s="19">
        <v>-3.9764999999999993</v>
      </c>
      <c r="H207" s="20" t="s">
        <v>533</v>
      </c>
      <c r="I207" s="19">
        <v>4.2633583713220062</v>
      </c>
      <c r="J207" s="19">
        <v>-3.9764999999999993</v>
      </c>
      <c r="K207" s="11" t="s">
        <v>16</v>
      </c>
    </row>
    <row r="208" spans="1:11" x14ac:dyDescent="0.3">
      <c r="A208" s="21" t="s">
        <v>281</v>
      </c>
      <c r="B208" s="21" t="s">
        <v>219</v>
      </c>
      <c r="C208" s="21" t="s">
        <v>52</v>
      </c>
      <c r="D208" s="5" t="s">
        <v>395</v>
      </c>
      <c r="E208" s="5" t="s">
        <v>0</v>
      </c>
      <c r="F208" s="19">
        <v>4.376634894322418</v>
      </c>
      <c r="G208" s="19">
        <v>7.4730000000000008</v>
      </c>
      <c r="H208" s="20" t="s">
        <v>534</v>
      </c>
      <c r="I208" s="19">
        <f>AVERAGE(F208,F209,F210)</f>
        <v>4.4337463738085345</v>
      </c>
      <c r="J208" s="19">
        <f>AVERAGE(G208,G209,G210)</f>
        <v>6.4617777777777787</v>
      </c>
      <c r="K208" s="8" t="s">
        <v>1</v>
      </c>
    </row>
    <row r="209" spans="1:11" x14ac:dyDescent="0.3">
      <c r="A209" s="21" t="s">
        <v>281</v>
      </c>
      <c r="B209" s="21" t="s">
        <v>219</v>
      </c>
      <c r="C209" s="21" t="s">
        <v>52</v>
      </c>
      <c r="D209" s="5" t="s">
        <v>395</v>
      </c>
      <c r="E209" s="5" t="s">
        <v>0</v>
      </c>
      <c r="F209" s="19">
        <v>4.9286904268545335</v>
      </c>
      <c r="G209" s="19">
        <v>6.293333333333333</v>
      </c>
      <c r="H209" s="20" t="s">
        <v>532</v>
      </c>
      <c r="I209" s="19"/>
      <c r="J209" s="19"/>
      <c r="K209" s="6"/>
    </row>
    <row r="210" spans="1:11" x14ac:dyDescent="0.3">
      <c r="A210" s="21" t="s">
        <v>281</v>
      </c>
      <c r="B210" s="21" t="s">
        <v>219</v>
      </c>
      <c r="C210" s="21" t="s">
        <v>52</v>
      </c>
      <c r="D210" s="5" t="s">
        <v>395</v>
      </c>
      <c r="E210" s="5" t="s">
        <v>0</v>
      </c>
      <c r="F210" s="19">
        <v>3.9959138002486512</v>
      </c>
      <c r="G210" s="19">
        <v>5.6189999999999998</v>
      </c>
      <c r="H210" s="20" t="s">
        <v>533</v>
      </c>
      <c r="I210" s="19"/>
      <c r="J210" s="19"/>
      <c r="K210" s="6"/>
    </row>
    <row r="211" spans="1:11" x14ac:dyDescent="0.3">
      <c r="A211" s="21" t="s">
        <v>281</v>
      </c>
      <c r="B211" s="21" t="s">
        <v>299</v>
      </c>
      <c r="C211" s="21" t="s">
        <v>415</v>
      </c>
      <c r="D211" s="21" t="s">
        <v>396</v>
      </c>
      <c r="E211" s="5" t="s">
        <v>238</v>
      </c>
      <c r="F211" s="19">
        <v>4.05948238625</v>
      </c>
      <c r="G211" s="19">
        <v>2.4293600875000001</v>
      </c>
      <c r="H211" s="20" t="s">
        <v>528</v>
      </c>
      <c r="I211" s="19">
        <v>4.05948238625</v>
      </c>
      <c r="J211" s="19">
        <v>2.4293600875000001</v>
      </c>
      <c r="K211" s="4" t="s">
        <v>3</v>
      </c>
    </row>
    <row r="212" spans="1:11" x14ac:dyDescent="0.3">
      <c r="A212" s="21" t="s">
        <v>281</v>
      </c>
      <c r="B212" s="21" t="s">
        <v>289</v>
      </c>
      <c r="C212" s="21" t="s">
        <v>290</v>
      </c>
      <c r="D212" s="21" t="s">
        <v>360</v>
      </c>
      <c r="E212" s="5" t="s">
        <v>40</v>
      </c>
      <c r="F212" s="19">
        <v>4.6983257591015857</v>
      </c>
      <c r="G212" s="19">
        <v>1.7180938515246522</v>
      </c>
      <c r="H212" s="20" t="s">
        <v>522</v>
      </c>
      <c r="I212" s="19">
        <f>AVERAGE(F212,F213,F214,F215,F216,F217)</f>
        <v>6.2348810586149952</v>
      </c>
      <c r="J212" s="19">
        <f>AVERAGE(G212,G213,G214,G215,G216,G217)</f>
        <v>0.62996263095410854</v>
      </c>
      <c r="K212" s="7" t="s">
        <v>6</v>
      </c>
    </row>
    <row r="213" spans="1:11" x14ac:dyDescent="0.3">
      <c r="A213" s="21" t="s">
        <v>281</v>
      </c>
      <c r="B213" s="21" t="s">
        <v>289</v>
      </c>
      <c r="C213" s="21" t="s">
        <v>290</v>
      </c>
      <c r="D213" s="21" t="s">
        <v>360</v>
      </c>
      <c r="E213" s="5" t="s">
        <v>40</v>
      </c>
      <c r="F213" s="19">
        <v>5.5414899105471198</v>
      </c>
      <c r="G213" s="19">
        <v>0.69925000000000015</v>
      </c>
      <c r="H213" s="20" t="s">
        <v>527</v>
      </c>
      <c r="I213" s="19"/>
      <c r="J213" s="19"/>
      <c r="K213" s="6"/>
    </row>
    <row r="214" spans="1:11" x14ac:dyDescent="0.3">
      <c r="A214" s="21" t="s">
        <v>281</v>
      </c>
      <c r="B214" s="21" t="s">
        <v>289</v>
      </c>
      <c r="C214" s="21" t="s">
        <v>290</v>
      </c>
      <c r="D214" s="21" t="s">
        <v>360</v>
      </c>
      <c r="E214" s="5" t="s">
        <v>40</v>
      </c>
      <c r="F214" s="19">
        <v>8.0516316205952965</v>
      </c>
      <c r="G214" s="19">
        <v>-0.30743577391999999</v>
      </c>
      <c r="H214" s="20" t="s">
        <v>517</v>
      </c>
      <c r="I214" s="19"/>
      <c r="J214" s="19"/>
      <c r="K214" s="6"/>
    </row>
    <row r="215" spans="1:11" x14ac:dyDescent="0.3">
      <c r="A215" s="21" t="s">
        <v>281</v>
      </c>
      <c r="B215" s="21" t="s">
        <v>289</v>
      </c>
      <c r="C215" s="21" t="s">
        <v>290</v>
      </c>
      <c r="D215" s="21" t="s">
        <v>360</v>
      </c>
      <c r="E215" s="5" t="s">
        <v>40</v>
      </c>
      <c r="F215" s="19">
        <v>5.4030496082953334</v>
      </c>
      <c r="G215" s="19">
        <v>2.1051980505066661</v>
      </c>
      <c r="H215" s="20" t="s">
        <v>519</v>
      </c>
      <c r="I215" s="19"/>
      <c r="J215" s="19"/>
      <c r="K215" s="6"/>
    </row>
    <row r="216" spans="1:11" x14ac:dyDescent="0.3">
      <c r="A216" s="21" t="s">
        <v>281</v>
      </c>
      <c r="B216" s="21" t="s">
        <v>289</v>
      </c>
      <c r="C216" s="21" t="s">
        <v>290</v>
      </c>
      <c r="D216" s="21" t="s">
        <v>360</v>
      </c>
      <c r="E216" s="5" t="s">
        <v>40</v>
      </c>
      <c r="F216" s="19">
        <v>6.1577398448552998</v>
      </c>
      <c r="G216" s="19">
        <v>-0.18452839289333367</v>
      </c>
      <c r="H216" s="20" t="s">
        <v>525</v>
      </c>
      <c r="I216" s="19"/>
      <c r="J216" s="19"/>
      <c r="K216" s="6"/>
    </row>
    <row r="217" spans="1:11" x14ac:dyDescent="0.3">
      <c r="A217" s="21" t="s">
        <v>281</v>
      </c>
      <c r="B217" s="21" t="s">
        <v>289</v>
      </c>
      <c r="C217" s="21" t="s">
        <v>290</v>
      </c>
      <c r="D217" s="21" t="s">
        <v>360</v>
      </c>
      <c r="E217" s="5" t="s">
        <v>40</v>
      </c>
      <c r="F217" s="19">
        <v>7.5570496082953333</v>
      </c>
      <c r="G217" s="19">
        <v>-0.25080194949333401</v>
      </c>
      <c r="H217" s="20" t="s">
        <v>526</v>
      </c>
      <c r="I217" s="19"/>
      <c r="J217" s="19"/>
      <c r="K217" s="6"/>
    </row>
    <row r="218" spans="1:11" x14ac:dyDescent="0.3">
      <c r="A218" s="21" t="s">
        <v>281</v>
      </c>
      <c r="B218" s="21" t="s">
        <v>289</v>
      </c>
      <c r="C218" s="21" t="s">
        <v>290</v>
      </c>
      <c r="D218" s="21" t="s">
        <v>360</v>
      </c>
      <c r="E218" s="5" t="s">
        <v>206</v>
      </c>
      <c r="F218" s="19">
        <v>6.9080496082953342</v>
      </c>
      <c r="G218" s="19">
        <v>2.0561980505066662</v>
      </c>
      <c r="H218" s="20" t="s">
        <v>526</v>
      </c>
      <c r="I218" s="19">
        <f>AVERAGE(F219,F218)</f>
        <v>6.5267788691883171</v>
      </c>
      <c r="J218" s="19">
        <f>AVERAGE(G218,G219)</f>
        <v>1.5820573585866666</v>
      </c>
      <c r="K218" s="7" t="s">
        <v>6</v>
      </c>
    </row>
    <row r="219" spans="1:11" x14ac:dyDescent="0.3">
      <c r="A219" s="21" t="s">
        <v>281</v>
      </c>
      <c r="B219" s="21" t="s">
        <v>289</v>
      </c>
      <c r="C219" s="21" t="s">
        <v>290</v>
      </c>
      <c r="D219" s="21" t="s">
        <v>360</v>
      </c>
      <c r="E219" s="5" t="s">
        <v>206</v>
      </c>
      <c r="F219" s="19">
        <v>6.1455081300812999</v>
      </c>
      <c r="G219" s="19">
        <v>1.1079166666666671</v>
      </c>
      <c r="H219" s="20" t="s">
        <v>513</v>
      </c>
      <c r="I219" s="19"/>
      <c r="J219" s="19"/>
      <c r="K219" s="6"/>
    </row>
    <row r="220" spans="1:11" x14ac:dyDescent="0.3">
      <c r="A220" s="21" t="s">
        <v>281</v>
      </c>
      <c r="B220" s="21" t="s">
        <v>326</v>
      </c>
      <c r="C220" s="21" t="s">
        <v>416</v>
      </c>
      <c r="D220" s="21" t="s">
        <v>175</v>
      </c>
      <c r="E220" s="5" t="s">
        <v>65</v>
      </c>
      <c r="F220" s="19">
        <v>7.2479777317352987</v>
      </c>
      <c r="G220" s="19">
        <v>2.8742191738266669</v>
      </c>
      <c r="H220" s="20" t="s">
        <v>517</v>
      </c>
      <c r="I220" s="19">
        <f>AVERAGE(F220,F221)</f>
        <v>5.9210388658676498</v>
      </c>
      <c r="J220" s="19">
        <f>AVERAGE(G220,G221)</f>
        <v>3.6858595869133337</v>
      </c>
      <c r="K220" s="4" t="s">
        <v>3</v>
      </c>
    </row>
    <row r="221" spans="1:11" x14ac:dyDescent="0.3">
      <c r="A221" s="21" t="s">
        <v>281</v>
      </c>
      <c r="B221" s="21" t="s">
        <v>326</v>
      </c>
      <c r="C221" s="21" t="s">
        <v>416</v>
      </c>
      <c r="D221" s="21" t="s">
        <v>175</v>
      </c>
      <c r="E221" s="5" t="s">
        <v>65</v>
      </c>
      <c r="F221" s="19">
        <v>4.594100000000001</v>
      </c>
      <c r="G221" s="19">
        <v>4.4975000000000005</v>
      </c>
      <c r="H221" s="20" t="s">
        <v>530</v>
      </c>
      <c r="I221" s="19"/>
      <c r="J221" s="19"/>
      <c r="K221" s="6"/>
    </row>
    <row r="222" spans="1:11" x14ac:dyDescent="0.3">
      <c r="A222" s="21" t="s">
        <v>281</v>
      </c>
      <c r="B222" s="21" t="s">
        <v>326</v>
      </c>
      <c r="C222" s="21" t="s">
        <v>416</v>
      </c>
      <c r="D222" s="21" t="s">
        <v>175</v>
      </c>
      <c r="E222" s="5" t="s">
        <v>121</v>
      </c>
      <c r="F222" s="19">
        <v>6.2230496082953337</v>
      </c>
      <c r="G222" s="19">
        <v>4.6251980505066665</v>
      </c>
      <c r="H222" s="20" t="s">
        <v>519</v>
      </c>
      <c r="I222" s="19">
        <f>AVERAGE(F222,F223)</f>
        <v>4.529411843201661</v>
      </c>
      <c r="J222" s="19">
        <f>AVERAGE(G222,G223)</f>
        <v>4.3047656919200001</v>
      </c>
      <c r="K222" s="4" t="s">
        <v>3</v>
      </c>
    </row>
    <row r="223" spans="1:11" x14ac:dyDescent="0.3">
      <c r="A223" s="21" t="s">
        <v>281</v>
      </c>
      <c r="B223" s="21" t="s">
        <v>326</v>
      </c>
      <c r="C223" s="21" t="s">
        <v>416</v>
      </c>
      <c r="D223" s="21" t="s">
        <v>175</v>
      </c>
      <c r="E223" s="5" t="s">
        <v>121</v>
      </c>
      <c r="F223" s="19">
        <v>2.8357740781079883</v>
      </c>
      <c r="G223" s="19">
        <v>3.9843333333333328</v>
      </c>
      <c r="H223" s="20" t="s">
        <v>512</v>
      </c>
      <c r="I223" s="19"/>
      <c r="J223" s="19"/>
      <c r="K223" s="6"/>
    </row>
    <row r="224" spans="1:11" x14ac:dyDescent="0.3">
      <c r="A224" s="21" t="s">
        <v>281</v>
      </c>
      <c r="B224" s="21" t="s">
        <v>326</v>
      </c>
      <c r="C224" s="21" t="s">
        <v>416</v>
      </c>
      <c r="D224" s="21" t="s">
        <v>175</v>
      </c>
      <c r="E224" s="5" t="s">
        <v>81</v>
      </c>
      <c r="F224" s="19">
        <v>3.4366970508120041</v>
      </c>
      <c r="G224" s="19">
        <v>2.7912948372000002</v>
      </c>
      <c r="H224" s="20" t="s">
        <v>523</v>
      </c>
      <c r="I224" s="19">
        <f>AVERAGE(F224,F225,F226)</f>
        <v>2.7115799953911903</v>
      </c>
      <c r="J224" s="19">
        <f>AVERAGE(G224,G225,G226)</f>
        <v>3.931529891466667</v>
      </c>
      <c r="K224" s="4" t="s">
        <v>3</v>
      </c>
    </row>
    <row r="225" spans="1:11" x14ac:dyDescent="0.3">
      <c r="A225" s="21" t="s">
        <v>281</v>
      </c>
      <c r="B225" s="21" t="s">
        <v>326</v>
      </c>
      <c r="C225" s="21" t="s">
        <v>416</v>
      </c>
      <c r="D225" s="21" t="s">
        <v>175</v>
      </c>
      <c r="E225" s="5" t="s">
        <v>81</v>
      </c>
      <c r="F225" s="19">
        <v>3.4366970508120041</v>
      </c>
      <c r="G225" s="19">
        <v>2.7912948372000002</v>
      </c>
      <c r="H225" s="20" t="s">
        <v>521</v>
      </c>
      <c r="I225" s="19"/>
      <c r="J225" s="19"/>
      <c r="K225" s="6"/>
    </row>
    <row r="226" spans="1:11" x14ac:dyDescent="0.3">
      <c r="A226" s="21" t="s">
        <v>281</v>
      </c>
      <c r="B226" s="21" t="s">
        <v>326</v>
      </c>
      <c r="C226" s="21" t="s">
        <v>416</v>
      </c>
      <c r="D226" s="21" t="s">
        <v>175</v>
      </c>
      <c r="E226" s="5" t="s">
        <v>81</v>
      </c>
      <c r="F226" s="19">
        <v>1.2613458845495629</v>
      </c>
      <c r="G226" s="19">
        <v>6.2119999999999997</v>
      </c>
      <c r="H226" s="20" t="s">
        <v>512</v>
      </c>
      <c r="I226" s="19"/>
      <c r="J226" s="19"/>
      <c r="K226" s="6"/>
    </row>
    <row r="227" spans="1:11" x14ac:dyDescent="0.3">
      <c r="A227" s="21" t="s">
        <v>281</v>
      </c>
      <c r="B227" s="21" t="s">
        <v>405</v>
      </c>
      <c r="C227" s="21" t="s">
        <v>426</v>
      </c>
      <c r="D227" s="21" t="s">
        <v>397</v>
      </c>
      <c r="E227" s="5" t="s">
        <v>135</v>
      </c>
      <c r="F227" s="19">
        <v>4.7020682671956262</v>
      </c>
      <c r="G227" s="19">
        <v>5.5874758453777176</v>
      </c>
      <c r="H227" s="20" t="s">
        <v>520</v>
      </c>
      <c r="I227" s="19">
        <v>4.7020682671956262</v>
      </c>
      <c r="J227" s="19">
        <v>5.5874758453777176</v>
      </c>
      <c r="K227" s="8" t="s">
        <v>1</v>
      </c>
    </row>
    <row r="228" spans="1:11" x14ac:dyDescent="0.3">
      <c r="A228" s="21" t="s">
        <v>281</v>
      </c>
      <c r="B228" s="21" t="s">
        <v>405</v>
      </c>
      <c r="C228" s="21" t="s">
        <v>426</v>
      </c>
      <c r="D228" s="21" t="s">
        <v>397</v>
      </c>
      <c r="E228" s="5" t="s">
        <v>136</v>
      </c>
      <c r="F228" s="19">
        <v>6.0253735383014009</v>
      </c>
      <c r="G228" s="19">
        <v>8.6942025037266664</v>
      </c>
      <c r="H228" s="20" t="s">
        <v>520</v>
      </c>
      <c r="I228" s="19">
        <v>6.0253735383014009</v>
      </c>
      <c r="J228" s="19">
        <v>8.6942025037266664</v>
      </c>
      <c r="K228" s="8" t="s">
        <v>1</v>
      </c>
    </row>
    <row r="229" spans="1:11" x14ac:dyDescent="0.3">
      <c r="A229" s="21" t="s">
        <v>281</v>
      </c>
      <c r="B229" s="21" t="s">
        <v>326</v>
      </c>
      <c r="C229" s="21" t="s">
        <v>414</v>
      </c>
      <c r="D229" s="5" t="s">
        <v>398</v>
      </c>
      <c r="E229" s="5" t="s">
        <v>239</v>
      </c>
      <c r="F229" s="19">
        <v>3.6791954744444446</v>
      </c>
      <c r="G229" s="19">
        <v>1.7204402288888887</v>
      </c>
      <c r="H229" s="20" t="s">
        <v>528</v>
      </c>
      <c r="I229" s="19">
        <v>3.6791954744444446</v>
      </c>
      <c r="J229" s="19">
        <v>1.7204402288888887</v>
      </c>
      <c r="K229" s="4" t="s">
        <v>3</v>
      </c>
    </row>
    <row r="230" spans="1:11" x14ac:dyDescent="0.3">
      <c r="A230" s="5" t="s">
        <v>277</v>
      </c>
      <c r="B230" s="5" t="s">
        <v>278</v>
      </c>
      <c r="C230" s="5" t="s">
        <v>279</v>
      </c>
      <c r="D230" s="5" t="s">
        <v>399</v>
      </c>
      <c r="E230" s="5" t="s">
        <v>137</v>
      </c>
      <c r="F230" s="19">
        <v>4.6689927920332623</v>
      </c>
      <c r="G230" s="19">
        <v>3.3567005924263165</v>
      </c>
      <c r="H230" s="20" t="s">
        <v>520</v>
      </c>
      <c r="I230" s="19">
        <v>4.6689927920332623</v>
      </c>
      <c r="J230" s="19">
        <v>3.3567005924263165</v>
      </c>
      <c r="K230" s="4" t="s">
        <v>3</v>
      </c>
    </row>
    <row r="231" spans="1:11" x14ac:dyDescent="0.3">
      <c r="A231" s="21" t="s">
        <v>328</v>
      </c>
      <c r="B231" s="21" t="s">
        <v>364</v>
      </c>
      <c r="C231" s="21" t="s">
        <v>366</v>
      </c>
      <c r="D231" s="21" t="s">
        <v>400</v>
      </c>
      <c r="E231" s="5" t="s">
        <v>240</v>
      </c>
      <c r="F231" s="19">
        <v>4.7656687499999997</v>
      </c>
      <c r="G231" s="19">
        <v>4.4292833329999999</v>
      </c>
      <c r="H231" s="20" t="s">
        <v>528</v>
      </c>
      <c r="I231" s="19">
        <v>4.7656687499999997</v>
      </c>
      <c r="J231" s="19">
        <v>4.4292833329999999</v>
      </c>
      <c r="K231" s="4" t="s">
        <v>3</v>
      </c>
    </row>
    <row r="232" spans="1:11" x14ac:dyDescent="0.3">
      <c r="A232" s="21" t="s">
        <v>277</v>
      </c>
      <c r="B232" s="21" t="s">
        <v>278</v>
      </c>
      <c r="C232" s="21" t="s">
        <v>428</v>
      </c>
      <c r="D232" s="21" t="s">
        <v>407</v>
      </c>
      <c r="E232" s="5" t="s">
        <v>24</v>
      </c>
      <c r="F232" s="19">
        <v>4.7544293410692013</v>
      </c>
      <c r="G232" s="19">
        <v>6.0140000000000002</v>
      </c>
      <c r="H232" s="20" t="s">
        <v>532</v>
      </c>
      <c r="I232" s="19">
        <f>AVERAGE(F232,F233)</f>
        <v>4.5822932141038404</v>
      </c>
      <c r="J232" s="19">
        <f>AVERAGE(G232,G233)</f>
        <v>4.9481858517012629</v>
      </c>
      <c r="K232" s="4" t="s">
        <v>3</v>
      </c>
    </row>
    <row r="233" spans="1:11" x14ac:dyDescent="0.3">
      <c r="A233" s="21" t="s">
        <v>277</v>
      </c>
      <c r="B233" s="21" t="s">
        <v>278</v>
      </c>
      <c r="C233" s="21" t="s">
        <v>428</v>
      </c>
      <c r="D233" s="21" t="s">
        <v>407</v>
      </c>
      <c r="E233" s="5" t="s">
        <v>24</v>
      </c>
      <c r="F233" s="19">
        <v>4.4101570871384785</v>
      </c>
      <c r="G233" s="19">
        <v>3.8823717034025251</v>
      </c>
      <c r="H233" s="20" t="s">
        <v>520</v>
      </c>
      <c r="I233" s="19"/>
      <c r="J233" s="19"/>
      <c r="K233" s="6"/>
    </row>
    <row r="234" spans="1:11" x14ac:dyDescent="0.3">
      <c r="A234" s="21" t="s">
        <v>277</v>
      </c>
      <c r="B234" s="21" t="s">
        <v>278</v>
      </c>
      <c r="C234" s="21" t="s">
        <v>356</v>
      </c>
      <c r="D234" s="21" t="s">
        <v>408</v>
      </c>
      <c r="E234" s="5" t="s">
        <v>241</v>
      </c>
      <c r="F234" s="19">
        <v>4.1519051716666695</v>
      </c>
      <c r="G234" s="19">
        <v>1.0525011693333333</v>
      </c>
      <c r="H234" s="20" t="s">
        <v>528</v>
      </c>
      <c r="I234" s="19">
        <f>AVERAGE(F234,F235)</f>
        <v>2.3918130775000002</v>
      </c>
      <c r="J234" s="19">
        <f>AVERAGE(G234,G235)</f>
        <v>5.4401243956666665</v>
      </c>
      <c r="K234" s="8" t="s">
        <v>1</v>
      </c>
    </row>
    <row r="235" spans="1:11" x14ac:dyDescent="0.3">
      <c r="A235" s="21" t="s">
        <v>277</v>
      </c>
      <c r="B235" s="21" t="s">
        <v>278</v>
      </c>
      <c r="C235" s="21" t="s">
        <v>356</v>
      </c>
      <c r="D235" s="21" t="s">
        <v>408</v>
      </c>
      <c r="E235" s="5" t="s">
        <v>241</v>
      </c>
      <c r="F235" s="19">
        <v>0.63172098333333082</v>
      </c>
      <c r="G235" s="19">
        <v>9.8277476220000004</v>
      </c>
      <c r="H235" s="20" t="s">
        <v>531</v>
      </c>
      <c r="I235" s="19"/>
      <c r="J235" s="19"/>
      <c r="K235" s="6"/>
    </row>
    <row r="236" spans="1:11" x14ac:dyDescent="0.3">
      <c r="A236" s="21" t="s">
        <v>281</v>
      </c>
      <c r="B236" s="21" t="s">
        <v>299</v>
      </c>
      <c r="C236" s="21" t="s">
        <v>300</v>
      </c>
      <c r="D236" s="21" t="s">
        <v>409</v>
      </c>
      <c r="E236" s="5" t="s">
        <v>9</v>
      </c>
      <c r="F236" s="19">
        <v>4.3233459386655539</v>
      </c>
      <c r="G236" s="19">
        <v>-0.15300000000000002</v>
      </c>
      <c r="H236" s="20" t="s">
        <v>534</v>
      </c>
      <c r="I236" s="19">
        <f>AVERAGE(F236,F237)</f>
        <v>4.6118361479486083</v>
      </c>
      <c r="J236" s="19">
        <f>AVERAGE(G236,G237)</f>
        <v>0.31480000000000008</v>
      </c>
      <c r="K236" s="7" t="s">
        <v>6</v>
      </c>
    </row>
    <row r="237" spans="1:11" x14ac:dyDescent="0.3">
      <c r="A237" s="21" t="s">
        <v>281</v>
      </c>
      <c r="B237" s="21" t="s">
        <v>299</v>
      </c>
      <c r="C237" s="21" t="s">
        <v>300</v>
      </c>
      <c r="D237" s="21" t="s">
        <v>409</v>
      </c>
      <c r="E237" s="5" t="s">
        <v>9</v>
      </c>
      <c r="F237" s="19">
        <v>4.9003263572316627</v>
      </c>
      <c r="G237" s="19">
        <v>0.78260000000000018</v>
      </c>
      <c r="H237" s="20" t="s">
        <v>533</v>
      </c>
      <c r="I237" s="19"/>
      <c r="J237" s="19"/>
      <c r="K237" s="6"/>
    </row>
    <row r="238" spans="1:11" x14ac:dyDescent="0.3">
      <c r="A238" s="21" t="s">
        <v>281</v>
      </c>
      <c r="B238" s="21" t="s">
        <v>299</v>
      </c>
      <c r="C238" s="21" t="s">
        <v>300</v>
      </c>
      <c r="D238" s="21" t="s">
        <v>409</v>
      </c>
      <c r="E238" s="5" t="s">
        <v>27</v>
      </c>
      <c r="F238" s="19">
        <v>0.52766569248192852</v>
      </c>
      <c r="G238" s="19">
        <v>4.3522947408931358</v>
      </c>
      <c r="H238" s="20" t="s">
        <v>510</v>
      </c>
      <c r="I238" s="19">
        <f>AVERAGE(F238,F239,F240)</f>
        <v>1.1823483667509431</v>
      </c>
      <c r="J238" s="19">
        <f>AVERAGE(G238,G239,G240)</f>
        <v>1.5899968952977119</v>
      </c>
      <c r="K238" s="10" t="s">
        <v>28</v>
      </c>
    </row>
    <row r="239" spans="1:11" x14ac:dyDescent="0.3">
      <c r="A239" s="21" t="s">
        <v>281</v>
      </c>
      <c r="B239" s="21" t="s">
        <v>299</v>
      </c>
      <c r="C239" s="21" t="s">
        <v>300</v>
      </c>
      <c r="D239" s="21" t="s">
        <v>409</v>
      </c>
      <c r="E239" s="5" t="s">
        <v>27</v>
      </c>
      <c r="F239" s="19">
        <v>2.1265188561956023</v>
      </c>
      <c r="G239" s="19">
        <v>0.24975000000000014</v>
      </c>
      <c r="H239" s="20" t="s">
        <v>532</v>
      </c>
      <c r="I239" s="19"/>
      <c r="J239" s="19"/>
      <c r="K239" s="6"/>
    </row>
    <row r="240" spans="1:11" x14ac:dyDescent="0.3">
      <c r="A240" s="21" t="s">
        <v>281</v>
      </c>
      <c r="B240" s="21" t="s">
        <v>299</v>
      </c>
      <c r="C240" s="21" t="s">
        <v>300</v>
      </c>
      <c r="D240" s="21" t="s">
        <v>409</v>
      </c>
      <c r="E240" s="5" t="s">
        <v>27</v>
      </c>
      <c r="F240" s="19">
        <v>0.89286055157529842</v>
      </c>
      <c r="G240" s="19">
        <v>0.1679459449999996</v>
      </c>
      <c r="H240" s="20" t="s">
        <v>517</v>
      </c>
      <c r="I240" s="19"/>
      <c r="J240" s="19"/>
      <c r="K240" s="6"/>
    </row>
    <row r="241" spans="1:11" x14ac:dyDescent="0.3">
      <c r="A241" s="21" t="s">
        <v>328</v>
      </c>
      <c r="B241" s="21" t="s">
        <v>429</v>
      </c>
      <c r="C241" s="21" t="s">
        <v>430</v>
      </c>
      <c r="D241" s="21" t="s">
        <v>410</v>
      </c>
      <c r="E241" s="5" t="s">
        <v>242</v>
      </c>
      <c r="F241" s="19">
        <v>3.910208786666665</v>
      </c>
      <c r="G241" s="19">
        <v>1.3583535086666665</v>
      </c>
      <c r="H241" s="20" t="s">
        <v>528</v>
      </c>
      <c r="I241" s="19">
        <v>3.910208786666665</v>
      </c>
      <c r="J241" s="19">
        <v>1.3583535086666665</v>
      </c>
      <c r="K241" s="7" t="s">
        <v>6</v>
      </c>
    </row>
    <row r="242" spans="1:11" x14ac:dyDescent="0.3">
      <c r="A242" s="21" t="s">
        <v>328</v>
      </c>
      <c r="B242" s="21" t="s">
        <v>429</v>
      </c>
      <c r="C242" s="21" t="s">
        <v>430</v>
      </c>
      <c r="D242" s="21" t="s">
        <v>410</v>
      </c>
      <c r="E242" s="5" t="s">
        <v>243</v>
      </c>
      <c r="F242" s="19">
        <v>3.9169326250000012</v>
      </c>
      <c r="G242" s="19">
        <v>3.5082833330000005</v>
      </c>
      <c r="H242" s="20" t="s">
        <v>528</v>
      </c>
      <c r="I242" s="19">
        <v>3.9169326250000012</v>
      </c>
      <c r="J242" s="19">
        <v>3.5082833330000005</v>
      </c>
      <c r="K242" s="4" t="s">
        <v>3</v>
      </c>
    </row>
    <row r="243" spans="1:11" x14ac:dyDescent="0.3">
      <c r="A243" s="21" t="s">
        <v>328</v>
      </c>
      <c r="B243" s="21" t="s">
        <v>429</v>
      </c>
      <c r="C243" s="21" t="s">
        <v>430</v>
      </c>
      <c r="D243" s="21" t="s">
        <v>410</v>
      </c>
      <c r="E243" s="5" t="s">
        <v>182</v>
      </c>
      <c r="F243" s="19">
        <v>3.0499999999999972</v>
      </c>
      <c r="G243" s="19">
        <v>1.5</v>
      </c>
      <c r="H243" s="20" t="s">
        <v>524</v>
      </c>
      <c r="I243" s="19">
        <v>3.0499999999999972</v>
      </c>
      <c r="J243" s="19">
        <v>1.5</v>
      </c>
      <c r="K243" s="7" t="s">
        <v>6</v>
      </c>
    </row>
    <row r="244" spans="1:11" x14ac:dyDescent="0.3">
      <c r="A244" s="21" t="s">
        <v>321</v>
      </c>
      <c r="B244" s="21" t="s">
        <v>431</v>
      </c>
      <c r="C244" s="21" t="s">
        <v>432</v>
      </c>
      <c r="D244" s="21" t="s">
        <v>411</v>
      </c>
      <c r="E244" s="5" t="s">
        <v>166</v>
      </c>
      <c r="F244" s="19">
        <v>6.4004846306190117</v>
      </c>
      <c r="G244" s="19">
        <v>1.0293654404399986</v>
      </c>
      <c r="H244" s="20" t="s">
        <v>515</v>
      </c>
      <c r="I244" s="19">
        <v>6.4004846306190117</v>
      </c>
      <c r="J244" s="19">
        <v>1.0293654404399986</v>
      </c>
      <c r="K244" s="7" t="s">
        <v>6</v>
      </c>
    </row>
    <row r="245" spans="1:11" x14ac:dyDescent="0.3">
      <c r="A245" s="21" t="s">
        <v>281</v>
      </c>
      <c r="B245" s="21" t="s">
        <v>219</v>
      </c>
      <c r="C245" s="21" t="s">
        <v>52</v>
      </c>
      <c r="D245" s="21" t="s">
        <v>412</v>
      </c>
      <c r="E245" s="5" t="s">
        <v>207</v>
      </c>
      <c r="F245" s="19">
        <v>5.1000496082953335</v>
      </c>
      <c r="G245" s="19">
        <v>4.8501980505066662</v>
      </c>
      <c r="H245" s="20" t="s">
        <v>526</v>
      </c>
      <c r="I245" s="19">
        <v>5.1000496082953335</v>
      </c>
      <c r="J245" s="19">
        <v>4.8501980505066662</v>
      </c>
      <c r="K245" s="4" t="s">
        <v>3</v>
      </c>
    </row>
    <row r="246" spans="1:11" x14ac:dyDescent="0.3">
      <c r="A246" s="21" t="s">
        <v>281</v>
      </c>
      <c r="B246" s="21" t="s">
        <v>219</v>
      </c>
      <c r="C246" s="21" t="s">
        <v>52</v>
      </c>
      <c r="D246" s="21" t="s">
        <v>412</v>
      </c>
      <c r="E246" s="5" t="s">
        <v>138</v>
      </c>
      <c r="F246" s="19">
        <v>4.4523623122907372</v>
      </c>
      <c r="G246" s="19">
        <v>8.975600592426316</v>
      </c>
      <c r="H246" s="20" t="s">
        <v>520</v>
      </c>
      <c r="I246" s="19">
        <v>4.4523623122907372</v>
      </c>
      <c r="J246" s="19">
        <v>8.975600592426316</v>
      </c>
      <c r="K246" s="8" t="s">
        <v>1</v>
      </c>
    </row>
    <row r="247" spans="1:11" x14ac:dyDescent="0.3">
      <c r="A247" s="21" t="s">
        <v>281</v>
      </c>
      <c r="B247" s="21" t="s">
        <v>433</v>
      </c>
      <c r="C247" s="21" t="s">
        <v>434</v>
      </c>
      <c r="D247" s="21" t="s">
        <v>413</v>
      </c>
      <c r="E247" s="12" t="s">
        <v>272</v>
      </c>
      <c r="F247" s="19">
        <v>2.5848652040869311</v>
      </c>
      <c r="G247" s="19">
        <v>-5.4630000000000001</v>
      </c>
      <c r="H247" s="20" t="s">
        <v>512</v>
      </c>
      <c r="I247" s="19">
        <v>2.5848652040869311</v>
      </c>
      <c r="J247" s="19">
        <v>-5.4630000000000001</v>
      </c>
      <c r="K247" s="11" t="s">
        <v>16</v>
      </c>
    </row>
    <row r="248" spans="1:11" x14ac:dyDescent="0.3">
      <c r="A248" s="21" t="s">
        <v>281</v>
      </c>
      <c r="B248" s="21" t="s">
        <v>433</v>
      </c>
      <c r="C248" s="21" t="s">
        <v>434</v>
      </c>
      <c r="D248" s="21" t="s">
        <v>413</v>
      </c>
      <c r="E248" s="5" t="s">
        <v>220</v>
      </c>
      <c r="F248" s="19">
        <v>3.5394000000000005</v>
      </c>
      <c r="G248" s="19">
        <v>-0.87800000000000011</v>
      </c>
      <c r="H248" s="20" t="s">
        <v>530</v>
      </c>
      <c r="I248" s="19">
        <v>3.5394000000000005</v>
      </c>
      <c r="J248" s="19">
        <v>-0.87800000000000011</v>
      </c>
      <c r="K248" s="7" t="s">
        <v>6</v>
      </c>
    </row>
    <row r="249" spans="1:11" x14ac:dyDescent="0.3">
      <c r="A249" s="21" t="s">
        <v>281</v>
      </c>
      <c r="B249" s="21" t="s">
        <v>287</v>
      </c>
      <c r="C249" s="21" t="s">
        <v>153</v>
      </c>
      <c r="D249" s="21" t="s">
        <v>435</v>
      </c>
      <c r="E249" s="5" t="s">
        <v>436</v>
      </c>
      <c r="F249" s="19">
        <v>6.1930496082953326</v>
      </c>
      <c r="G249" s="19">
        <v>7.6851980505066662</v>
      </c>
      <c r="H249" s="20" t="s">
        <v>519</v>
      </c>
      <c r="I249" s="19">
        <f>AVERAGE(F249,F250,F251)</f>
        <v>4.9959320891342243</v>
      </c>
      <c r="J249" s="19">
        <f>AVERAGE(G249,G250,G251)</f>
        <v>7.3025636460711114</v>
      </c>
      <c r="K249" s="8" t="s">
        <v>1</v>
      </c>
    </row>
    <row r="250" spans="1:11" x14ac:dyDescent="0.3">
      <c r="A250" s="21" t="s">
        <v>281</v>
      </c>
      <c r="B250" s="21" t="s">
        <v>287</v>
      </c>
      <c r="C250" s="21" t="s">
        <v>153</v>
      </c>
      <c r="D250" s="21" t="s">
        <v>435</v>
      </c>
      <c r="E250" s="5" t="s">
        <v>436</v>
      </c>
      <c r="F250" s="19">
        <v>4.3566970508120058</v>
      </c>
      <c r="G250" s="19">
        <v>6.9212948372000014</v>
      </c>
      <c r="H250" s="20" t="s">
        <v>521</v>
      </c>
      <c r="I250" s="19"/>
      <c r="J250" s="19"/>
      <c r="K250" s="6"/>
    </row>
    <row r="251" spans="1:11" x14ac:dyDescent="0.3">
      <c r="A251" s="21" t="s">
        <v>281</v>
      </c>
      <c r="B251" s="21" t="s">
        <v>287</v>
      </c>
      <c r="C251" s="21" t="s">
        <v>153</v>
      </c>
      <c r="D251" s="21" t="s">
        <v>435</v>
      </c>
      <c r="E251" s="5" t="s">
        <v>436</v>
      </c>
      <c r="F251" s="19">
        <v>4.4380496082953336</v>
      </c>
      <c r="G251" s="19">
        <v>7.3011980505066667</v>
      </c>
      <c r="H251" s="20" t="s">
        <v>526</v>
      </c>
      <c r="I251" s="19"/>
      <c r="J251" s="19"/>
      <c r="K251" s="6"/>
    </row>
    <row r="252" spans="1:11" x14ac:dyDescent="0.3">
      <c r="A252" s="21" t="s">
        <v>321</v>
      </c>
      <c r="B252" s="21" t="s">
        <v>431</v>
      </c>
      <c r="C252" s="21" t="s">
        <v>432</v>
      </c>
      <c r="D252" s="21" t="s">
        <v>417</v>
      </c>
      <c r="E252" s="5" t="s">
        <v>208</v>
      </c>
      <c r="F252" s="19">
        <v>5.9470496082953339</v>
      </c>
      <c r="G252" s="19">
        <v>2.8181980505066657</v>
      </c>
      <c r="H252" s="20" t="s">
        <v>526</v>
      </c>
      <c r="I252" s="19">
        <v>5.9470496082953339</v>
      </c>
      <c r="J252" s="19">
        <v>2.8181980505066657</v>
      </c>
      <c r="K252" s="4" t="s">
        <v>3</v>
      </c>
    </row>
    <row r="253" spans="1:11" x14ac:dyDescent="0.3">
      <c r="A253" s="21" t="s">
        <v>281</v>
      </c>
      <c r="B253" s="21" t="s">
        <v>299</v>
      </c>
      <c r="C253" s="5" t="s">
        <v>442</v>
      </c>
      <c r="D253" s="5" t="s">
        <v>418</v>
      </c>
      <c r="E253" s="5" t="s">
        <v>66</v>
      </c>
      <c r="F253" s="19">
        <v>4.4282531301352943</v>
      </c>
      <c r="G253" s="19">
        <v>0.33029371431999976</v>
      </c>
      <c r="H253" s="20" t="s">
        <v>517</v>
      </c>
      <c r="I253" s="19">
        <f>AVERAGE(F253,F254,F255,F256)</f>
        <v>3.4979013420224416</v>
      </c>
      <c r="J253" s="19">
        <f>AVERAGE(G253,G254,G255,G256)</f>
        <v>1.5950234285800002</v>
      </c>
      <c r="K253" s="7" t="s">
        <v>6</v>
      </c>
    </row>
    <row r="254" spans="1:11" x14ac:dyDescent="0.3">
      <c r="A254" s="21" t="s">
        <v>281</v>
      </c>
      <c r="B254" s="21" t="s">
        <v>299</v>
      </c>
      <c r="C254" s="5" t="s">
        <v>442</v>
      </c>
      <c r="D254" s="5" t="s">
        <v>418</v>
      </c>
      <c r="E254" s="5" t="s">
        <v>66</v>
      </c>
      <c r="F254" s="19">
        <v>4.3533000000000008</v>
      </c>
      <c r="G254" s="19">
        <v>3.2528000000000006</v>
      </c>
      <c r="H254" s="20" t="s">
        <v>529</v>
      </c>
      <c r="I254" s="19"/>
      <c r="J254" s="19"/>
      <c r="K254" s="6"/>
    </row>
    <row r="255" spans="1:11" x14ac:dyDescent="0.3">
      <c r="A255" s="21" t="s">
        <v>281</v>
      </c>
      <c r="B255" s="21" t="s">
        <v>299</v>
      </c>
      <c r="C255" s="5" t="s">
        <v>442</v>
      </c>
      <c r="D255" s="5" t="s">
        <v>418</v>
      </c>
      <c r="E255" s="5" t="s">
        <v>66</v>
      </c>
      <c r="F255" s="19">
        <v>3.9662000000000006</v>
      </c>
      <c r="G255" s="19">
        <v>2.4715000000000003</v>
      </c>
      <c r="H255" s="20" t="s">
        <v>530</v>
      </c>
      <c r="I255" s="19"/>
      <c r="J255" s="19"/>
      <c r="K255" s="6"/>
    </row>
    <row r="256" spans="1:11" x14ac:dyDescent="0.3">
      <c r="A256" s="21" t="s">
        <v>281</v>
      </c>
      <c r="B256" s="21" t="s">
        <v>299</v>
      </c>
      <c r="C256" s="5" t="s">
        <v>442</v>
      </c>
      <c r="D256" s="5" t="s">
        <v>418</v>
      </c>
      <c r="E256" s="5" t="s">
        <v>66</v>
      </c>
      <c r="F256" s="19">
        <v>1.2438522379544708</v>
      </c>
      <c r="G256" s="19">
        <v>0.32549999999999979</v>
      </c>
      <c r="H256" s="20" t="s">
        <v>512</v>
      </c>
      <c r="I256" s="19"/>
      <c r="J256" s="19"/>
      <c r="K256" s="6"/>
    </row>
    <row r="257" spans="1:11" x14ac:dyDescent="0.3">
      <c r="A257" s="21" t="s">
        <v>281</v>
      </c>
      <c r="B257" s="21" t="s">
        <v>299</v>
      </c>
      <c r="C257" s="5" t="s">
        <v>442</v>
      </c>
      <c r="D257" s="5" t="s">
        <v>418</v>
      </c>
      <c r="E257" s="5" t="s">
        <v>100</v>
      </c>
      <c r="F257" s="19">
        <v>2.9023367330246295</v>
      </c>
      <c r="G257" s="19">
        <v>2.8151404896825398</v>
      </c>
      <c r="H257" s="20" t="s">
        <v>518</v>
      </c>
      <c r="I257" s="19">
        <f>AVERAGE(F257,F258)</f>
        <v>3.6376931706599809</v>
      </c>
      <c r="J257" s="19">
        <f>AVERAGE(G257,G258)</f>
        <v>2.8501692700946029</v>
      </c>
      <c r="K257" s="4" t="s">
        <v>3</v>
      </c>
    </row>
    <row r="258" spans="1:11" x14ac:dyDescent="0.3">
      <c r="A258" s="21" t="s">
        <v>281</v>
      </c>
      <c r="B258" s="21" t="s">
        <v>299</v>
      </c>
      <c r="C258" s="5" t="s">
        <v>442</v>
      </c>
      <c r="D258" s="5" t="s">
        <v>418</v>
      </c>
      <c r="E258" s="5" t="s">
        <v>100</v>
      </c>
      <c r="F258" s="19">
        <v>4.3730496082953323</v>
      </c>
      <c r="G258" s="19">
        <v>2.8851980505066663</v>
      </c>
      <c r="H258" s="20" t="s">
        <v>519</v>
      </c>
      <c r="I258" s="19"/>
      <c r="J258" s="19"/>
      <c r="K258" s="6"/>
    </row>
    <row r="259" spans="1:11" ht="15.6" x14ac:dyDescent="0.35">
      <c r="A259" s="21" t="s">
        <v>281</v>
      </c>
      <c r="B259" s="21" t="s">
        <v>287</v>
      </c>
      <c r="C259" s="21" t="s">
        <v>153</v>
      </c>
      <c r="D259" s="21" t="s">
        <v>419</v>
      </c>
      <c r="E259" s="5" t="s">
        <v>122</v>
      </c>
      <c r="F259" s="19">
        <v>7.9853748798952982</v>
      </c>
      <c r="G259" s="19">
        <v>4.0528458809999997</v>
      </c>
      <c r="H259" s="20" t="s">
        <v>517</v>
      </c>
      <c r="I259" s="19">
        <v>7.9853748798952982</v>
      </c>
      <c r="J259" s="19">
        <v>4.0528458809999997</v>
      </c>
      <c r="K259" s="9" t="s">
        <v>544</v>
      </c>
    </row>
    <row r="260" spans="1:11" x14ac:dyDescent="0.3">
      <c r="A260" s="21" t="s">
        <v>281</v>
      </c>
      <c r="B260" s="21" t="s">
        <v>299</v>
      </c>
      <c r="C260" s="5" t="s">
        <v>442</v>
      </c>
      <c r="D260" s="5" t="s">
        <v>420</v>
      </c>
      <c r="E260" s="12" t="s">
        <v>273</v>
      </c>
      <c r="F260" s="19">
        <v>2.9272408588766226</v>
      </c>
      <c r="G260" s="19">
        <v>-9.7752499999999998</v>
      </c>
      <c r="H260" s="20" t="s">
        <v>512</v>
      </c>
      <c r="I260" s="19">
        <v>2.9272408588766226</v>
      </c>
      <c r="J260" s="19">
        <v>-9.7752499999999998</v>
      </c>
      <c r="K260" s="11" t="s">
        <v>16</v>
      </c>
    </row>
    <row r="261" spans="1:11" x14ac:dyDescent="0.3">
      <c r="A261" s="21" t="s">
        <v>281</v>
      </c>
      <c r="B261" s="21" t="s">
        <v>299</v>
      </c>
      <c r="C261" s="5" t="s">
        <v>442</v>
      </c>
      <c r="D261" s="5" t="s">
        <v>420</v>
      </c>
      <c r="E261" s="5" t="s">
        <v>17</v>
      </c>
      <c r="F261" s="19">
        <v>5.4718579050973872</v>
      </c>
      <c r="G261" s="19">
        <v>-2.7399999999999989</v>
      </c>
      <c r="H261" s="20" t="s">
        <v>532</v>
      </c>
      <c r="I261" s="19">
        <f>AVERAGE(F261,F262,F263)</f>
        <v>5.4265611444950954</v>
      </c>
      <c r="J261" s="19">
        <f>AVERAGE(G261,G262,G263)</f>
        <v>-3.8393999999999995</v>
      </c>
      <c r="K261" s="11" t="s">
        <v>16</v>
      </c>
    </row>
    <row r="262" spans="1:11" x14ac:dyDescent="0.3">
      <c r="A262" s="21" t="s">
        <v>281</v>
      </c>
      <c r="B262" s="21" t="s">
        <v>299</v>
      </c>
      <c r="C262" s="5" t="s">
        <v>442</v>
      </c>
      <c r="D262" s="5" t="s">
        <v>420</v>
      </c>
      <c r="E262" s="5" t="s">
        <v>17</v>
      </c>
      <c r="F262" s="19">
        <v>5.3868255283878987</v>
      </c>
      <c r="G262" s="19">
        <v>-2.4291999999999994</v>
      </c>
      <c r="H262" s="20" t="s">
        <v>534</v>
      </c>
      <c r="I262" s="19"/>
      <c r="J262" s="19"/>
      <c r="K262" s="6"/>
    </row>
    <row r="263" spans="1:11" x14ac:dyDescent="0.3">
      <c r="A263" s="21" t="s">
        <v>281</v>
      </c>
      <c r="B263" s="21" t="s">
        <v>299</v>
      </c>
      <c r="C263" s="5" t="s">
        <v>442</v>
      </c>
      <c r="D263" s="5" t="s">
        <v>420</v>
      </c>
      <c r="E263" s="5" t="s">
        <v>17</v>
      </c>
      <c r="F263" s="19">
        <v>5.4210000000000003</v>
      </c>
      <c r="G263" s="19">
        <v>-6.3490000000000002</v>
      </c>
      <c r="H263" s="20" t="s">
        <v>533</v>
      </c>
      <c r="I263" s="19"/>
      <c r="J263" s="19"/>
      <c r="K263" s="6"/>
    </row>
    <row r="264" spans="1:11" x14ac:dyDescent="0.3">
      <c r="A264" s="21" t="s">
        <v>277</v>
      </c>
      <c r="B264" s="21" t="s">
        <v>278</v>
      </c>
      <c r="C264" s="21" t="s">
        <v>356</v>
      </c>
      <c r="D264" s="21" t="s">
        <v>421</v>
      </c>
      <c r="E264" s="5" t="s">
        <v>82</v>
      </c>
      <c r="F264" s="19">
        <v>3.7986586920886687</v>
      </c>
      <c r="G264" s="19">
        <v>2.834749187531111</v>
      </c>
      <c r="H264" s="20" t="s">
        <v>523</v>
      </c>
      <c r="I264" s="19">
        <f>AVERAGE(F264,F265)</f>
        <v>4.397354150192001</v>
      </c>
      <c r="J264" s="19">
        <f>AVERAGE(G264,G265)</f>
        <v>2.7944736190188886</v>
      </c>
      <c r="K264" s="4" t="s">
        <v>3</v>
      </c>
    </row>
    <row r="265" spans="1:11" x14ac:dyDescent="0.3">
      <c r="A265" s="21" t="s">
        <v>277</v>
      </c>
      <c r="B265" s="21" t="s">
        <v>278</v>
      </c>
      <c r="C265" s="21" t="s">
        <v>356</v>
      </c>
      <c r="D265" s="21" t="s">
        <v>421</v>
      </c>
      <c r="E265" s="5" t="s">
        <v>82</v>
      </c>
      <c r="F265" s="19">
        <v>4.9960496082953334</v>
      </c>
      <c r="G265" s="19">
        <v>2.7541980505066657</v>
      </c>
      <c r="H265" s="20" t="s">
        <v>526</v>
      </c>
      <c r="I265" s="19"/>
      <c r="J265" s="19"/>
      <c r="K265" s="6"/>
    </row>
    <row r="266" spans="1:11" x14ac:dyDescent="0.3">
      <c r="A266" s="21" t="s">
        <v>277</v>
      </c>
      <c r="B266" s="21" t="s">
        <v>278</v>
      </c>
      <c r="C266" s="21" t="s">
        <v>356</v>
      </c>
      <c r="D266" s="21" t="s">
        <v>421</v>
      </c>
      <c r="E266" s="5" t="s">
        <v>101</v>
      </c>
      <c r="F266" s="19">
        <v>4.6901367330246266</v>
      </c>
      <c r="G266" s="19">
        <v>3.576169061111111</v>
      </c>
      <c r="H266" s="20" t="s">
        <v>518</v>
      </c>
      <c r="I266" s="19">
        <f>AVERAGE(F266,F267,F268,F269)</f>
        <v>6.2936465853299897</v>
      </c>
      <c r="J266" s="19">
        <f>AVERAGE(G266,G267,G268,G269)</f>
        <v>3.4792917779044448</v>
      </c>
      <c r="K266" s="4" t="s">
        <v>3</v>
      </c>
    </row>
    <row r="267" spans="1:11" x14ac:dyDescent="0.3">
      <c r="A267" s="21" t="s">
        <v>277</v>
      </c>
      <c r="B267" s="21" t="s">
        <v>278</v>
      </c>
      <c r="C267" s="21" t="s">
        <v>356</v>
      </c>
      <c r="D267" s="21" t="s">
        <v>421</v>
      </c>
      <c r="E267" s="5" t="s">
        <v>101</v>
      </c>
      <c r="F267" s="19">
        <v>5.6330496082953339</v>
      </c>
      <c r="G267" s="19">
        <v>1.6731980505066661</v>
      </c>
      <c r="H267" s="20" t="s">
        <v>526</v>
      </c>
      <c r="I267" s="19"/>
      <c r="J267" s="19"/>
      <c r="K267" s="6"/>
    </row>
    <row r="268" spans="1:11" x14ac:dyDescent="0.3">
      <c r="A268" s="21" t="s">
        <v>277</v>
      </c>
      <c r="B268" s="21" t="s">
        <v>278</v>
      </c>
      <c r="C268" s="21" t="s">
        <v>356</v>
      </c>
      <c r="D268" s="21" t="s">
        <v>421</v>
      </c>
      <c r="E268" s="5" t="s">
        <v>101</v>
      </c>
      <c r="F268" s="19">
        <v>7.5877999999999979</v>
      </c>
      <c r="G268" s="19">
        <v>4.3871000000000002</v>
      </c>
      <c r="H268" s="20" t="s">
        <v>529</v>
      </c>
      <c r="I268" s="19"/>
      <c r="J268" s="19"/>
      <c r="K268" s="6"/>
    </row>
    <row r="269" spans="1:11" x14ac:dyDescent="0.3">
      <c r="A269" s="21" t="s">
        <v>277</v>
      </c>
      <c r="B269" s="21" t="s">
        <v>278</v>
      </c>
      <c r="C269" s="21" t="s">
        <v>356</v>
      </c>
      <c r="D269" s="21" t="s">
        <v>421</v>
      </c>
      <c r="E269" s="5" t="s">
        <v>101</v>
      </c>
      <c r="F269" s="19">
        <v>7.2636000000000003</v>
      </c>
      <c r="G269" s="19">
        <v>4.2807000000000004</v>
      </c>
      <c r="H269" s="20" t="s">
        <v>530</v>
      </c>
      <c r="I269" s="19"/>
      <c r="J269" s="19"/>
      <c r="K269" s="6"/>
    </row>
    <row r="270" spans="1:11" x14ac:dyDescent="0.3">
      <c r="A270" s="21" t="s">
        <v>277</v>
      </c>
      <c r="B270" s="21" t="s">
        <v>278</v>
      </c>
      <c r="C270" s="21" t="s">
        <v>356</v>
      </c>
      <c r="D270" s="21" t="s">
        <v>421</v>
      </c>
      <c r="E270" s="5" t="s">
        <v>139</v>
      </c>
      <c r="F270" s="19">
        <v>4.7632269928790283</v>
      </c>
      <c r="G270" s="19">
        <v>3.9919413448581578</v>
      </c>
      <c r="H270" s="20" t="s">
        <v>520</v>
      </c>
      <c r="I270" s="19">
        <v>4.7632269928790283</v>
      </c>
      <c r="J270" s="19">
        <v>3.9919413448581578</v>
      </c>
      <c r="K270" s="4" t="s">
        <v>3</v>
      </c>
    </row>
    <row r="271" spans="1:11" x14ac:dyDescent="0.3">
      <c r="A271" s="5" t="s">
        <v>281</v>
      </c>
      <c r="B271" s="5" t="s">
        <v>287</v>
      </c>
      <c r="C271" s="5" t="s">
        <v>153</v>
      </c>
      <c r="D271" s="5" t="s">
        <v>422</v>
      </c>
      <c r="E271" s="5" t="s">
        <v>244</v>
      </c>
      <c r="F271" s="19">
        <v>3.25435096</v>
      </c>
      <c r="G271" s="19">
        <v>4.1934325727499999</v>
      </c>
      <c r="H271" s="20" t="s">
        <v>528</v>
      </c>
      <c r="I271" s="19">
        <v>3.25435096</v>
      </c>
      <c r="J271" s="19">
        <v>4.1934325727499999</v>
      </c>
      <c r="K271" s="4" t="s">
        <v>3</v>
      </c>
    </row>
    <row r="272" spans="1:11" x14ac:dyDescent="0.3">
      <c r="A272" s="5" t="s">
        <v>281</v>
      </c>
      <c r="B272" s="5" t="s">
        <v>443</v>
      </c>
      <c r="C272" s="5" t="s">
        <v>167</v>
      </c>
      <c r="D272" s="5" t="s">
        <v>423</v>
      </c>
      <c r="E272" s="5" t="s">
        <v>427</v>
      </c>
      <c r="F272" s="19">
        <v>3.1100507300000011</v>
      </c>
      <c r="G272" s="19">
        <v>-3.7800631580000004</v>
      </c>
      <c r="H272" s="20" t="s">
        <v>528</v>
      </c>
      <c r="I272" s="19">
        <v>3.1100507300000011</v>
      </c>
      <c r="J272" s="19">
        <v>-3.7800631580000004</v>
      </c>
      <c r="K272" s="11" t="s">
        <v>16</v>
      </c>
    </row>
    <row r="273" spans="1:11" x14ac:dyDescent="0.3">
      <c r="A273" s="5" t="s">
        <v>281</v>
      </c>
      <c r="B273" s="5" t="s">
        <v>443</v>
      </c>
      <c r="C273" s="5" t="s">
        <v>167</v>
      </c>
      <c r="D273" s="5" t="s">
        <v>423</v>
      </c>
      <c r="E273" s="5" t="s">
        <v>184</v>
      </c>
      <c r="F273" s="19">
        <v>2.75</v>
      </c>
      <c r="G273" s="19">
        <v>-3.9</v>
      </c>
      <c r="H273" s="20" t="s">
        <v>524</v>
      </c>
      <c r="I273" s="19">
        <v>2.75</v>
      </c>
      <c r="J273" s="19">
        <v>-3.9</v>
      </c>
      <c r="K273" s="11" t="s">
        <v>16</v>
      </c>
    </row>
    <row r="274" spans="1:11" x14ac:dyDescent="0.3">
      <c r="A274" s="5" t="s">
        <v>281</v>
      </c>
      <c r="B274" s="5" t="s">
        <v>443</v>
      </c>
      <c r="C274" s="5" t="s">
        <v>167</v>
      </c>
      <c r="D274" s="5"/>
      <c r="E274" s="5" t="s">
        <v>167</v>
      </c>
      <c r="F274" s="19">
        <v>5.690074978309724</v>
      </c>
      <c r="G274" s="19">
        <v>1.9899749404399989</v>
      </c>
      <c r="H274" s="20" t="s">
        <v>515</v>
      </c>
      <c r="I274" s="19">
        <v>5.690074978309724</v>
      </c>
      <c r="J274" s="19">
        <v>1.9899749404399989</v>
      </c>
      <c r="K274" s="4" t="s">
        <v>3</v>
      </c>
    </row>
    <row r="275" spans="1:11" x14ac:dyDescent="0.3">
      <c r="A275" s="21" t="s">
        <v>281</v>
      </c>
      <c r="B275" s="21" t="s">
        <v>285</v>
      </c>
      <c r="C275" s="21" t="s">
        <v>444</v>
      </c>
      <c r="D275" s="21" t="s">
        <v>424</v>
      </c>
      <c r="E275" s="5" t="s">
        <v>183</v>
      </c>
      <c r="F275" s="19">
        <v>4.0499999999999972</v>
      </c>
      <c r="G275" s="19">
        <v>3.2</v>
      </c>
      <c r="H275" s="20" t="s">
        <v>524</v>
      </c>
      <c r="I275" s="19">
        <v>4.0499999999999972</v>
      </c>
      <c r="J275" s="19">
        <v>3.2</v>
      </c>
      <c r="K275" s="4" t="s">
        <v>3</v>
      </c>
    </row>
    <row r="276" spans="1:11" x14ac:dyDescent="0.3">
      <c r="A276" s="21" t="s">
        <v>281</v>
      </c>
      <c r="B276" s="21" t="s">
        <v>287</v>
      </c>
      <c r="C276" s="21" t="s">
        <v>153</v>
      </c>
      <c r="D276" s="5" t="s">
        <v>425</v>
      </c>
      <c r="E276" s="5" t="s">
        <v>102</v>
      </c>
      <c r="F276" s="19">
        <v>4.8706095083936773</v>
      </c>
      <c r="G276" s="19">
        <v>3.9671940611111109</v>
      </c>
      <c r="H276" s="20" t="s">
        <v>518</v>
      </c>
      <c r="I276" s="19">
        <v>4.8706095083936773</v>
      </c>
      <c r="J276" s="19">
        <v>3.9671940611111109</v>
      </c>
      <c r="K276" s="4" t="s">
        <v>3</v>
      </c>
    </row>
    <row r="277" spans="1:11" x14ac:dyDescent="0.3">
      <c r="A277" s="21" t="s">
        <v>277</v>
      </c>
      <c r="B277" s="21" t="s">
        <v>278</v>
      </c>
      <c r="C277" s="21" t="s">
        <v>445</v>
      </c>
      <c r="D277" s="21" t="s">
        <v>438</v>
      </c>
      <c r="E277" s="5" t="s">
        <v>192</v>
      </c>
      <c r="F277" s="19">
        <v>5.9666666666666686</v>
      </c>
      <c r="G277" s="19">
        <v>4.5333333333333332</v>
      </c>
      <c r="H277" s="20" t="s">
        <v>516</v>
      </c>
      <c r="I277" s="19">
        <f>AVERAGE(F277,F278)</f>
        <v>3.6313333160451595</v>
      </c>
      <c r="J277" s="19">
        <f>AVERAGE(G277,G278)</f>
        <v>2.7774999999999999</v>
      </c>
      <c r="K277" s="4" t="s">
        <v>3</v>
      </c>
    </row>
    <row r="278" spans="1:11" x14ac:dyDescent="0.3">
      <c r="A278" s="21" t="s">
        <v>277</v>
      </c>
      <c r="B278" s="21" t="s">
        <v>278</v>
      </c>
      <c r="C278" s="21" t="s">
        <v>445</v>
      </c>
      <c r="D278" s="21" t="s">
        <v>438</v>
      </c>
      <c r="E278" s="5" t="s">
        <v>192</v>
      </c>
      <c r="F278" s="19">
        <v>1.2959999654236505</v>
      </c>
      <c r="G278" s="19">
        <v>1.0216666666666667</v>
      </c>
      <c r="H278" s="20" t="s">
        <v>512</v>
      </c>
      <c r="I278" s="19"/>
      <c r="J278" s="19"/>
      <c r="K278" s="6"/>
    </row>
    <row r="279" spans="1:11" x14ac:dyDescent="0.3">
      <c r="A279" s="21" t="s">
        <v>277</v>
      </c>
      <c r="B279" s="21" t="s">
        <v>278</v>
      </c>
      <c r="C279" s="21" t="s">
        <v>445</v>
      </c>
      <c r="D279" s="21" t="s">
        <v>438</v>
      </c>
      <c r="E279" s="5" t="s">
        <v>67</v>
      </c>
      <c r="F279" s="19">
        <v>5.7187362654953002</v>
      </c>
      <c r="G279" s="19">
        <v>-0.98345586736000001</v>
      </c>
      <c r="H279" s="20" t="s">
        <v>517</v>
      </c>
      <c r="I279" s="19">
        <f>AVERAGE(F279,F280,F281,F282,F283)</f>
        <v>4.3546197782668319</v>
      </c>
      <c r="J279" s="19">
        <f>AVERAGE(G279,G280,G282,G281,G283)</f>
        <v>0.81361631966933334</v>
      </c>
      <c r="K279" s="7" t="s">
        <v>6</v>
      </c>
    </row>
    <row r="280" spans="1:11" x14ac:dyDescent="0.3">
      <c r="A280" s="21" t="s">
        <v>277</v>
      </c>
      <c r="B280" s="21" t="s">
        <v>278</v>
      </c>
      <c r="C280" s="21" t="s">
        <v>445</v>
      </c>
      <c r="D280" s="21" t="s">
        <v>438</v>
      </c>
      <c r="E280" s="5" t="s">
        <v>67</v>
      </c>
      <c r="F280" s="19">
        <v>3.2580620575020021</v>
      </c>
      <c r="G280" s="19">
        <v>0.56118941519999987</v>
      </c>
      <c r="H280" s="20" t="s">
        <v>523</v>
      </c>
      <c r="I280" s="19"/>
      <c r="J280" s="19"/>
      <c r="K280" s="6"/>
    </row>
    <row r="281" spans="1:11" x14ac:dyDescent="0.3">
      <c r="A281" s="21" t="s">
        <v>277</v>
      </c>
      <c r="B281" s="21" t="s">
        <v>278</v>
      </c>
      <c r="C281" s="21" t="s">
        <v>445</v>
      </c>
      <c r="D281" s="21" t="s">
        <v>438</v>
      </c>
      <c r="E281" s="5" t="s">
        <v>67</v>
      </c>
      <c r="F281" s="19">
        <v>3.2920496082953337</v>
      </c>
      <c r="G281" s="19">
        <v>-1.226801949493334</v>
      </c>
      <c r="H281" s="20" t="s">
        <v>526</v>
      </c>
      <c r="I281" s="19"/>
      <c r="J281" s="19"/>
      <c r="K281" s="6"/>
    </row>
    <row r="282" spans="1:11" x14ac:dyDescent="0.3">
      <c r="A282" s="21" t="s">
        <v>277</v>
      </c>
      <c r="B282" s="21" t="s">
        <v>278</v>
      </c>
      <c r="C282" s="21" t="s">
        <v>445</v>
      </c>
      <c r="D282" s="21" t="s">
        <v>438</v>
      </c>
      <c r="E282" s="5" t="s">
        <v>67</v>
      </c>
      <c r="F282" s="19">
        <v>4.8580000000000005</v>
      </c>
      <c r="G282" s="19">
        <v>0.59340000000000037</v>
      </c>
      <c r="H282" s="20" t="s">
        <v>530</v>
      </c>
      <c r="I282" s="19"/>
      <c r="J282" s="19"/>
      <c r="K282" s="6"/>
    </row>
    <row r="283" spans="1:11" s="2" customFormat="1" x14ac:dyDescent="0.3">
      <c r="A283" s="21" t="s">
        <v>277</v>
      </c>
      <c r="B283" s="21" t="s">
        <v>278</v>
      </c>
      <c r="C283" s="21" t="s">
        <v>445</v>
      </c>
      <c r="D283" s="21" t="s">
        <v>438</v>
      </c>
      <c r="E283" s="5" t="s">
        <v>67</v>
      </c>
      <c r="F283" s="19">
        <v>4.6462509600415203</v>
      </c>
      <c r="G283" s="19">
        <v>5.1237500000000002</v>
      </c>
      <c r="H283" s="20" t="s">
        <v>513</v>
      </c>
      <c r="I283" s="19"/>
      <c r="J283" s="19"/>
      <c r="K283" s="6"/>
    </row>
    <row r="284" spans="1:11" x14ac:dyDescent="0.3">
      <c r="A284" s="21" t="s">
        <v>277</v>
      </c>
      <c r="B284" s="21" t="s">
        <v>278</v>
      </c>
      <c r="C284" s="21" t="s">
        <v>445</v>
      </c>
      <c r="D284" s="21" t="s">
        <v>438</v>
      </c>
      <c r="E284" s="5" t="s">
        <v>140</v>
      </c>
      <c r="F284" s="19">
        <v>4.7262845407663354</v>
      </c>
      <c r="G284" s="19">
        <v>3.7298505924263163</v>
      </c>
      <c r="H284" s="20" t="s">
        <v>520</v>
      </c>
      <c r="I284" s="19">
        <v>4.7262845407663354</v>
      </c>
      <c r="J284" s="19">
        <v>3.7298505924263163</v>
      </c>
      <c r="K284" s="4" t="s">
        <v>3</v>
      </c>
    </row>
    <row r="285" spans="1:11" x14ac:dyDescent="0.3">
      <c r="A285" s="21" t="s">
        <v>277</v>
      </c>
      <c r="B285" s="21" t="s">
        <v>278</v>
      </c>
      <c r="C285" s="21" t="s">
        <v>445</v>
      </c>
      <c r="D285" s="21" t="s">
        <v>438</v>
      </c>
      <c r="E285" s="5" t="s">
        <v>83</v>
      </c>
      <c r="F285" s="19">
        <v>4.5525417248264439</v>
      </c>
      <c r="G285" s="19">
        <v>3.0288516982933333</v>
      </c>
      <c r="H285" s="20" t="s">
        <v>523</v>
      </c>
      <c r="I285" s="19">
        <f>AVERAGE(F285,F286,F287)</f>
        <v>4.7188816754181504</v>
      </c>
      <c r="J285" s="19">
        <f>AVERAGE(G285,G286,G287)</f>
        <v>2.1684888051555551</v>
      </c>
      <c r="K285" s="4" t="s">
        <v>3</v>
      </c>
    </row>
    <row r="286" spans="1:11" x14ac:dyDescent="0.3">
      <c r="A286" s="21" t="s">
        <v>277</v>
      </c>
      <c r="B286" s="21" t="s">
        <v>278</v>
      </c>
      <c r="C286" s="21" t="s">
        <v>445</v>
      </c>
      <c r="D286" s="21" t="s">
        <v>438</v>
      </c>
      <c r="E286" s="5" t="s">
        <v>83</v>
      </c>
      <c r="F286" s="19">
        <v>5.4480496082953334</v>
      </c>
      <c r="G286" s="19">
        <v>3.2281980505066659</v>
      </c>
      <c r="H286" s="20" t="s">
        <v>526</v>
      </c>
      <c r="I286" s="19"/>
      <c r="J286" s="19"/>
      <c r="K286" s="6"/>
    </row>
    <row r="287" spans="1:11" x14ac:dyDescent="0.3">
      <c r="A287" s="21" t="s">
        <v>277</v>
      </c>
      <c r="B287" s="21" t="s">
        <v>278</v>
      </c>
      <c r="C287" s="21" t="s">
        <v>445</v>
      </c>
      <c r="D287" s="21" t="s">
        <v>438</v>
      </c>
      <c r="E287" s="5" t="s">
        <v>83</v>
      </c>
      <c r="F287" s="19">
        <v>4.156053693132673</v>
      </c>
      <c r="G287" s="19">
        <v>0.24841666666666651</v>
      </c>
      <c r="H287" s="20" t="s">
        <v>513</v>
      </c>
      <c r="I287" s="19"/>
      <c r="J287" s="19"/>
      <c r="K287" s="6"/>
    </row>
    <row r="288" spans="1:11" x14ac:dyDescent="0.3">
      <c r="A288" s="21" t="s">
        <v>281</v>
      </c>
      <c r="B288" s="21" t="s">
        <v>446</v>
      </c>
      <c r="C288" s="21" t="s">
        <v>447</v>
      </c>
      <c r="D288" s="21" t="s">
        <v>439</v>
      </c>
      <c r="E288" s="5" t="s">
        <v>84</v>
      </c>
      <c r="F288" s="19">
        <v>4.5727151650120028</v>
      </c>
      <c r="G288" s="19">
        <v>-5.2492763217066667</v>
      </c>
      <c r="H288" s="20" t="s">
        <v>523</v>
      </c>
      <c r="I288" s="19">
        <f>AVERAGE(F288,F289)</f>
        <v>4.1193823866536681</v>
      </c>
      <c r="J288" s="19">
        <f>AVERAGE(G288,G289)</f>
        <v>-2.2860391356000003</v>
      </c>
      <c r="K288" s="11" t="s">
        <v>16</v>
      </c>
    </row>
    <row r="289" spans="1:11" x14ac:dyDescent="0.3">
      <c r="A289" s="21" t="s">
        <v>281</v>
      </c>
      <c r="B289" s="21" t="s">
        <v>446</v>
      </c>
      <c r="C289" s="21" t="s">
        <v>447</v>
      </c>
      <c r="D289" s="21" t="s">
        <v>439</v>
      </c>
      <c r="E289" s="5" t="s">
        <v>84</v>
      </c>
      <c r="F289" s="19">
        <v>3.6660496082953333</v>
      </c>
      <c r="G289" s="19">
        <v>0.67719805050666615</v>
      </c>
      <c r="H289" s="20" t="s">
        <v>526</v>
      </c>
      <c r="I289" s="19"/>
      <c r="J289" s="19"/>
      <c r="K289" s="6"/>
    </row>
    <row r="290" spans="1:11" x14ac:dyDescent="0.3">
      <c r="A290" s="21" t="s">
        <v>281</v>
      </c>
      <c r="B290" s="21" t="s">
        <v>287</v>
      </c>
      <c r="C290" s="21" t="s">
        <v>153</v>
      </c>
      <c r="D290" s="5" t="s">
        <v>440</v>
      </c>
      <c r="E290" s="5" t="s">
        <v>103</v>
      </c>
      <c r="F290" s="19">
        <v>4.7001698254853181</v>
      </c>
      <c r="G290" s="19">
        <v>5.9879023944444452</v>
      </c>
      <c r="H290" s="20" t="s">
        <v>518</v>
      </c>
      <c r="I290" s="19">
        <v>4.7001698254853181</v>
      </c>
      <c r="J290" s="19">
        <v>5.9879023944444452</v>
      </c>
      <c r="K290" s="8" t="s">
        <v>1</v>
      </c>
    </row>
    <row r="291" spans="1:11" x14ac:dyDescent="0.3">
      <c r="A291" s="21" t="s">
        <v>281</v>
      </c>
      <c r="B291" s="21" t="s">
        <v>287</v>
      </c>
      <c r="C291" s="21" t="s">
        <v>153</v>
      </c>
      <c r="D291" s="5" t="s">
        <v>441</v>
      </c>
      <c r="E291" s="5" t="s">
        <v>123</v>
      </c>
      <c r="F291" s="19">
        <v>6.0730496082953316</v>
      </c>
      <c r="G291" s="19">
        <v>5.1051980505066661</v>
      </c>
      <c r="H291" s="20" t="s">
        <v>519</v>
      </c>
      <c r="I291" s="19">
        <f>AVERAGE(F291,F292)</f>
        <v>5.3980496082953326</v>
      </c>
      <c r="J291" s="19">
        <f>AVERAGE(G291,G292)</f>
        <v>5.1961980505066663</v>
      </c>
      <c r="K291" s="8" t="s">
        <v>1</v>
      </c>
    </row>
    <row r="292" spans="1:11" x14ac:dyDescent="0.3">
      <c r="A292" s="21" t="s">
        <v>281</v>
      </c>
      <c r="B292" s="21" t="s">
        <v>287</v>
      </c>
      <c r="C292" s="21" t="s">
        <v>153</v>
      </c>
      <c r="D292" s="5" t="s">
        <v>441</v>
      </c>
      <c r="E292" s="5" t="s">
        <v>123</v>
      </c>
      <c r="F292" s="19">
        <v>4.7230496082953337</v>
      </c>
      <c r="G292" s="19">
        <v>5.2871980505066656</v>
      </c>
      <c r="H292" s="20" t="s">
        <v>526</v>
      </c>
      <c r="I292" s="19"/>
      <c r="J292" s="19"/>
      <c r="K292" s="6"/>
    </row>
    <row r="293" spans="1:11" x14ac:dyDescent="0.3">
      <c r="A293" s="21" t="s">
        <v>281</v>
      </c>
      <c r="B293" s="21" t="s">
        <v>287</v>
      </c>
      <c r="C293" s="21" t="s">
        <v>153</v>
      </c>
      <c r="D293" s="5" t="s">
        <v>441</v>
      </c>
      <c r="E293" s="5" t="s">
        <v>87</v>
      </c>
      <c r="F293" s="19">
        <v>3.0517978668529544</v>
      </c>
      <c r="G293" s="19">
        <v>5.9970944116450005</v>
      </c>
      <c r="H293" s="20" t="s">
        <v>523</v>
      </c>
      <c r="I293" s="19">
        <v>3.0517978668529544</v>
      </c>
      <c r="J293" s="19">
        <v>5.9970944116450005</v>
      </c>
      <c r="K293" s="8" t="s">
        <v>1</v>
      </c>
    </row>
    <row r="294" spans="1:11" x14ac:dyDescent="0.3">
      <c r="A294" s="21" t="s">
        <v>281</v>
      </c>
      <c r="B294" s="21" t="s">
        <v>287</v>
      </c>
      <c r="C294" s="21" t="s">
        <v>153</v>
      </c>
      <c r="D294" s="5" t="s">
        <v>441</v>
      </c>
      <c r="E294" s="5" t="s">
        <v>141</v>
      </c>
      <c r="F294" s="19">
        <v>4.7176335205594384</v>
      </c>
      <c r="G294" s="19">
        <v>7.7957421690331579</v>
      </c>
      <c r="H294" s="20" t="s">
        <v>520</v>
      </c>
      <c r="I294" s="19">
        <f>AVERAGE(F294,F295)</f>
        <v>6.1003167602797195</v>
      </c>
      <c r="J294" s="19">
        <f>AVERAGE(G294,G295)</f>
        <v>5.6044210845165789</v>
      </c>
      <c r="K294" s="8" t="s">
        <v>1</v>
      </c>
    </row>
    <row r="295" spans="1:11" x14ac:dyDescent="0.3">
      <c r="A295" s="21" t="s">
        <v>281</v>
      </c>
      <c r="B295" s="21" t="s">
        <v>287</v>
      </c>
      <c r="C295" s="21" t="s">
        <v>153</v>
      </c>
      <c r="D295" s="5" t="s">
        <v>441</v>
      </c>
      <c r="E295" s="5" t="s">
        <v>141</v>
      </c>
      <c r="F295" s="19">
        <v>7.4830000000000005</v>
      </c>
      <c r="G295" s="19">
        <v>3.4131</v>
      </c>
      <c r="H295" s="20" t="s">
        <v>530</v>
      </c>
      <c r="I295" s="19"/>
      <c r="J295" s="19"/>
      <c r="K295" s="6"/>
    </row>
    <row r="296" spans="1:11" x14ac:dyDescent="0.3">
      <c r="A296" s="21" t="s">
        <v>281</v>
      </c>
      <c r="B296" s="21" t="s">
        <v>287</v>
      </c>
      <c r="C296" s="21" t="s">
        <v>153</v>
      </c>
      <c r="D296" s="5" t="s">
        <v>441</v>
      </c>
      <c r="E296" s="5" t="s">
        <v>86</v>
      </c>
      <c r="F296" s="19">
        <v>3.208716190691522</v>
      </c>
      <c r="G296" s="19">
        <v>5.7519803439999997</v>
      </c>
      <c r="H296" s="20" t="s">
        <v>523</v>
      </c>
      <c r="I296" s="19">
        <f>AVERAGE(F296,F297,F298)</f>
        <v>4.2819219329956182</v>
      </c>
      <c r="J296" s="19">
        <f>AVERAGE(G296,G297,G298)</f>
        <v>6.0537261315022226</v>
      </c>
      <c r="K296" s="8" t="s">
        <v>1</v>
      </c>
    </row>
    <row r="297" spans="1:11" x14ac:dyDescent="0.3">
      <c r="A297" s="21" t="s">
        <v>281</v>
      </c>
      <c r="B297" s="21" t="s">
        <v>287</v>
      </c>
      <c r="C297" s="21" t="s">
        <v>153</v>
      </c>
      <c r="D297" s="5" t="s">
        <v>441</v>
      </c>
      <c r="E297" s="5" t="s">
        <v>86</v>
      </c>
      <c r="F297" s="19">
        <v>4.9470496082953339</v>
      </c>
      <c r="G297" s="19">
        <v>5.8411980505066659</v>
      </c>
      <c r="H297" s="20" t="s">
        <v>526</v>
      </c>
      <c r="I297" s="19"/>
      <c r="J297" s="19"/>
      <c r="K297" s="6"/>
    </row>
    <row r="298" spans="1:11" x14ac:dyDescent="0.3">
      <c r="A298" s="21" t="s">
        <v>281</v>
      </c>
      <c r="B298" s="21" t="s">
        <v>287</v>
      </c>
      <c r="C298" s="21" t="s">
        <v>153</v>
      </c>
      <c r="D298" s="5" t="s">
        <v>441</v>
      </c>
      <c r="E298" s="5" t="s">
        <v>86</v>
      </c>
      <c r="F298" s="19">
        <v>4.6899999999999977</v>
      </c>
      <c r="G298" s="19">
        <v>6.5680000000000005</v>
      </c>
      <c r="H298" s="20" t="s">
        <v>529</v>
      </c>
      <c r="I298" s="19"/>
      <c r="J298" s="19"/>
      <c r="K298" s="6"/>
    </row>
    <row r="299" spans="1:11" x14ac:dyDescent="0.3">
      <c r="A299" s="21" t="s">
        <v>281</v>
      </c>
      <c r="B299" s="21" t="s">
        <v>287</v>
      </c>
      <c r="C299" s="21" t="s">
        <v>153</v>
      </c>
      <c r="D299" s="5" t="s">
        <v>441</v>
      </c>
      <c r="E299" s="5" t="s">
        <v>85</v>
      </c>
      <c r="F299" s="19">
        <v>2.3918483335486691</v>
      </c>
      <c r="G299" s="19">
        <v>3.9879470106666668</v>
      </c>
      <c r="H299" s="20" t="s">
        <v>523</v>
      </c>
      <c r="I299" s="19">
        <v>2.3918483335486691</v>
      </c>
      <c r="J299" s="19">
        <v>3.9879470106666668</v>
      </c>
      <c r="K299" s="4" t="s">
        <v>3</v>
      </c>
    </row>
    <row r="300" spans="1:11" x14ac:dyDescent="0.3">
      <c r="A300" s="21" t="s">
        <v>281</v>
      </c>
      <c r="B300" s="21" t="s">
        <v>287</v>
      </c>
      <c r="C300" s="21" t="s">
        <v>153</v>
      </c>
      <c r="D300" s="5"/>
      <c r="E300" s="5"/>
      <c r="F300" s="19">
        <v>4.4964666666666666</v>
      </c>
      <c r="G300" s="19">
        <v>6.3930166666666661</v>
      </c>
      <c r="H300" s="20" t="s">
        <v>513</v>
      </c>
      <c r="I300" s="19">
        <v>4.4964666666666666</v>
      </c>
      <c r="J300" s="19">
        <v>6.3930166666666661</v>
      </c>
      <c r="K300" s="8" t="s">
        <v>1</v>
      </c>
    </row>
    <row r="301" spans="1:11" x14ac:dyDescent="0.3">
      <c r="A301" s="21" t="s">
        <v>281</v>
      </c>
      <c r="B301" s="21" t="s">
        <v>446</v>
      </c>
      <c r="C301" s="21" t="s">
        <v>447</v>
      </c>
      <c r="D301" s="21" t="s">
        <v>161</v>
      </c>
      <c r="E301" s="5" t="s">
        <v>68</v>
      </c>
      <c r="F301" s="19">
        <v>6.260688126507068</v>
      </c>
      <c r="G301" s="19">
        <v>2.1341618342870587</v>
      </c>
      <c r="H301" s="20" t="s">
        <v>517</v>
      </c>
      <c r="I301" s="19">
        <f>AVERAGE(F301,F302,F303)</f>
        <v>6.1998446015652346</v>
      </c>
      <c r="J301" s="19">
        <f>AVERAGE(G301,G302,G303)</f>
        <v>2.2784000360201304</v>
      </c>
      <c r="K301" s="4" t="s">
        <v>3</v>
      </c>
    </row>
    <row r="302" spans="1:11" x14ac:dyDescent="0.3">
      <c r="A302" s="21" t="s">
        <v>281</v>
      </c>
      <c r="B302" s="21" t="s">
        <v>446</v>
      </c>
      <c r="C302" s="21" t="s">
        <v>447</v>
      </c>
      <c r="D302" s="21" t="s">
        <v>161</v>
      </c>
      <c r="E302" s="5" t="s">
        <v>68</v>
      </c>
      <c r="F302" s="19">
        <v>5.9598456781886391</v>
      </c>
      <c r="G302" s="19">
        <v>1.3601382737733325</v>
      </c>
      <c r="H302" s="20" t="s">
        <v>525</v>
      </c>
      <c r="I302" s="19"/>
      <c r="J302" s="19"/>
      <c r="K302" s="6"/>
    </row>
    <row r="303" spans="1:11" x14ac:dyDescent="0.3">
      <c r="A303" s="21" t="s">
        <v>281</v>
      </c>
      <c r="B303" s="21" t="s">
        <v>446</v>
      </c>
      <c r="C303" s="21" t="s">
        <v>447</v>
      </c>
      <c r="D303" s="21" t="s">
        <v>161</v>
      </c>
      <c r="E303" s="5" t="s">
        <v>68</v>
      </c>
      <c r="F303" s="19">
        <v>6.3789999999999978</v>
      </c>
      <c r="G303" s="19">
        <v>3.3409000000000004</v>
      </c>
      <c r="H303" s="20" t="s">
        <v>529</v>
      </c>
      <c r="I303" s="19"/>
      <c r="J303" s="19"/>
      <c r="K303" s="6"/>
    </row>
    <row r="304" spans="1:11" x14ac:dyDescent="0.3">
      <c r="A304" s="21" t="s">
        <v>281</v>
      </c>
      <c r="B304" s="21" t="s">
        <v>446</v>
      </c>
      <c r="C304" s="21" t="s">
        <v>447</v>
      </c>
      <c r="D304" s="21" t="s">
        <v>161</v>
      </c>
      <c r="E304" s="5" t="s">
        <v>111</v>
      </c>
      <c r="F304" s="19">
        <v>5.5198811448553009</v>
      </c>
      <c r="G304" s="19">
        <v>2.0654716071066654</v>
      </c>
      <c r="H304" s="20" t="s">
        <v>525</v>
      </c>
      <c r="I304" s="19">
        <v>5.5198811448553009</v>
      </c>
      <c r="J304" s="19">
        <v>2.0654716071066654</v>
      </c>
      <c r="K304" s="4" t="s">
        <v>3</v>
      </c>
    </row>
    <row r="305" spans="1:11" x14ac:dyDescent="0.3">
      <c r="A305" s="21" t="s">
        <v>281</v>
      </c>
      <c r="B305" s="21" t="s">
        <v>446</v>
      </c>
      <c r="C305" s="21" t="s">
        <v>447</v>
      </c>
      <c r="D305" s="21" t="s">
        <v>161</v>
      </c>
      <c r="E305" s="5" t="s">
        <v>39</v>
      </c>
      <c r="F305" s="19">
        <v>5.257178559045844</v>
      </c>
      <c r="G305" s="19">
        <v>1.6670000000000003</v>
      </c>
      <c r="H305" s="20" t="s">
        <v>527</v>
      </c>
      <c r="I305" s="19">
        <v>5.257178559045844</v>
      </c>
      <c r="J305" s="19">
        <v>1.6670000000000003</v>
      </c>
      <c r="K305" s="7" t="s">
        <v>6</v>
      </c>
    </row>
    <row r="306" spans="1:11" x14ac:dyDescent="0.3">
      <c r="A306" s="21" t="s">
        <v>281</v>
      </c>
      <c r="B306" s="21" t="s">
        <v>446</v>
      </c>
      <c r="C306" s="21" t="s">
        <v>447</v>
      </c>
      <c r="D306" s="21" t="s">
        <v>161</v>
      </c>
      <c r="E306" s="5" t="s">
        <v>245</v>
      </c>
      <c r="F306" s="19">
        <v>3.8667864949999995</v>
      </c>
      <c r="G306" s="19">
        <v>2.2666100874999997</v>
      </c>
      <c r="H306" s="20" t="s">
        <v>528</v>
      </c>
      <c r="I306" s="19">
        <v>3.8667864949999995</v>
      </c>
      <c r="J306" s="19">
        <v>2.2666100874999997</v>
      </c>
      <c r="K306" s="4" t="s">
        <v>3</v>
      </c>
    </row>
    <row r="307" spans="1:11" x14ac:dyDescent="0.3">
      <c r="A307" s="21" t="s">
        <v>281</v>
      </c>
      <c r="B307" s="21" t="s">
        <v>446</v>
      </c>
      <c r="C307" s="21" t="s">
        <v>447</v>
      </c>
      <c r="D307" s="21" t="s">
        <v>161</v>
      </c>
      <c r="E307" s="5" t="s">
        <v>112</v>
      </c>
      <c r="F307" s="19">
        <v>1.8777430115219715</v>
      </c>
      <c r="G307" s="19">
        <v>4.3728049404399982</v>
      </c>
      <c r="H307" s="20" t="s">
        <v>515</v>
      </c>
      <c r="I307" s="19">
        <f>AVERAGE(F307,F308,F309,F310)</f>
        <v>3.9199089078348188</v>
      </c>
      <c r="J307" s="19">
        <f>AVERAGE(G308,G307,G309,G310)</f>
        <v>3.9581269828466654</v>
      </c>
      <c r="K307" s="4" t="s">
        <v>3</v>
      </c>
    </row>
    <row r="308" spans="1:11" x14ac:dyDescent="0.3">
      <c r="A308" s="21" t="s">
        <v>281</v>
      </c>
      <c r="B308" s="21" t="s">
        <v>446</v>
      </c>
      <c r="C308" s="21" t="s">
        <v>447</v>
      </c>
      <c r="D308" s="21" t="s">
        <v>161</v>
      </c>
      <c r="E308" s="5" t="s">
        <v>112</v>
      </c>
      <c r="F308" s="19">
        <v>5.3777430115219715</v>
      </c>
      <c r="G308" s="19">
        <v>3.3728049404399987</v>
      </c>
      <c r="H308" s="20" t="s">
        <v>525</v>
      </c>
      <c r="I308" s="19"/>
      <c r="J308" s="19"/>
      <c r="K308" s="6"/>
    </row>
    <row r="309" spans="1:11" x14ac:dyDescent="0.3">
      <c r="A309" s="21" t="s">
        <v>281</v>
      </c>
      <c r="B309" s="21" t="s">
        <v>446</v>
      </c>
      <c r="C309" s="21" t="s">
        <v>447</v>
      </c>
      <c r="D309" s="21" t="s">
        <v>161</v>
      </c>
      <c r="E309" s="5" t="s">
        <v>112</v>
      </c>
      <c r="F309" s="19">
        <v>4.4770496082953333</v>
      </c>
      <c r="G309" s="19">
        <v>3.1931980505066657</v>
      </c>
      <c r="H309" s="20" t="s">
        <v>526</v>
      </c>
      <c r="I309" s="19"/>
      <c r="J309" s="19"/>
      <c r="K309" s="6"/>
    </row>
    <row r="310" spans="1:11" x14ac:dyDescent="0.3">
      <c r="A310" s="21" t="s">
        <v>281</v>
      </c>
      <c r="B310" s="21" t="s">
        <v>446</v>
      </c>
      <c r="C310" s="21" t="s">
        <v>447</v>
      </c>
      <c r="D310" s="21" t="s">
        <v>161</v>
      </c>
      <c r="E310" s="5" t="s">
        <v>112</v>
      </c>
      <c r="F310" s="19">
        <v>3.9470999999999989</v>
      </c>
      <c r="G310" s="19">
        <v>4.8936999999999999</v>
      </c>
      <c r="H310" s="20" t="s">
        <v>530</v>
      </c>
      <c r="I310" s="19"/>
      <c r="J310" s="19"/>
      <c r="K310" s="6"/>
    </row>
    <row r="311" spans="1:11" x14ac:dyDescent="0.3">
      <c r="A311" s="21" t="s">
        <v>281</v>
      </c>
      <c r="B311" s="21" t="s">
        <v>326</v>
      </c>
      <c r="C311" s="21" t="s">
        <v>457</v>
      </c>
      <c r="D311" s="21" t="s">
        <v>218</v>
      </c>
      <c r="E311" s="5" t="s">
        <v>2</v>
      </c>
      <c r="F311" s="19">
        <v>5.6095793617902991</v>
      </c>
      <c r="G311" s="19">
        <v>2.448</v>
      </c>
      <c r="H311" s="20" t="s">
        <v>532</v>
      </c>
      <c r="I311" s="19">
        <f>AVERAGE(F311,F312)</f>
        <v>4.97950994612515</v>
      </c>
      <c r="J311" s="19">
        <f>AVERAGE(G311,G312)</f>
        <v>3.4619</v>
      </c>
      <c r="K311" s="4" t="s">
        <v>3</v>
      </c>
    </row>
    <row r="312" spans="1:11" x14ac:dyDescent="0.3">
      <c r="A312" s="21" t="s">
        <v>281</v>
      </c>
      <c r="B312" s="21" t="s">
        <v>326</v>
      </c>
      <c r="C312" s="21" t="s">
        <v>457</v>
      </c>
      <c r="D312" s="21" t="s">
        <v>218</v>
      </c>
      <c r="E312" s="5" t="s">
        <v>2</v>
      </c>
      <c r="F312" s="19">
        <v>4.3494405304600008</v>
      </c>
      <c r="G312" s="19">
        <v>4.4757999999999996</v>
      </c>
      <c r="H312" s="20" t="s">
        <v>533</v>
      </c>
      <c r="I312" s="19"/>
      <c r="J312" s="19"/>
      <c r="K312" s="6"/>
    </row>
    <row r="313" spans="1:11" x14ac:dyDescent="0.3">
      <c r="A313" s="21" t="s">
        <v>281</v>
      </c>
      <c r="B313" s="21" t="s">
        <v>326</v>
      </c>
      <c r="C313" s="21" t="s">
        <v>457</v>
      </c>
      <c r="D313" s="21" t="s">
        <v>218</v>
      </c>
      <c r="E313" s="5" t="s">
        <v>21</v>
      </c>
      <c r="F313" s="19">
        <v>4.5737940323249049</v>
      </c>
      <c r="G313" s="19">
        <v>1.791666666666667</v>
      </c>
      <c r="H313" s="20" t="s">
        <v>534</v>
      </c>
      <c r="I313" s="19">
        <v>4.5737940323249049</v>
      </c>
      <c r="J313" s="19">
        <v>1.791666666666667</v>
      </c>
      <c r="K313" s="4" t="s">
        <v>3</v>
      </c>
    </row>
    <row r="314" spans="1:11" x14ac:dyDescent="0.3">
      <c r="A314" s="21" t="s">
        <v>281</v>
      </c>
      <c r="B314" s="21" t="s">
        <v>326</v>
      </c>
      <c r="C314" s="21" t="s">
        <v>457</v>
      </c>
      <c r="D314" s="21" t="s">
        <v>218</v>
      </c>
      <c r="E314" s="5" t="s">
        <v>50</v>
      </c>
      <c r="F314" s="19">
        <v>5.6556805353304256</v>
      </c>
      <c r="G314" s="19">
        <v>2.6266666666666669</v>
      </c>
      <c r="H314" s="20" t="s">
        <v>527</v>
      </c>
      <c r="I314" s="19">
        <f>AVERAGE(F314,F315,F316,F317,F318,F319)</f>
        <v>4.4608254440589468</v>
      </c>
      <c r="J314" s="19">
        <f>AVERAGE(G314,G315,G316,G317,G318,G319)</f>
        <v>3.5966060540466667</v>
      </c>
      <c r="K314" s="4" t="s">
        <v>3</v>
      </c>
    </row>
    <row r="315" spans="1:11" x14ac:dyDescent="0.3">
      <c r="A315" s="21" t="s">
        <v>281</v>
      </c>
      <c r="B315" s="21" t="s">
        <v>326</v>
      </c>
      <c r="C315" s="21" t="s">
        <v>457</v>
      </c>
      <c r="D315" s="21" t="s">
        <v>218</v>
      </c>
      <c r="E315" s="5" t="s">
        <v>50</v>
      </c>
      <c r="F315" s="19">
        <v>5.5792666781886346</v>
      </c>
      <c r="G315" s="19">
        <v>2.0134716071066658</v>
      </c>
      <c r="H315" s="20" t="s">
        <v>525</v>
      </c>
      <c r="I315" s="19"/>
      <c r="J315" s="19"/>
      <c r="K315" s="6"/>
    </row>
    <row r="316" spans="1:11" x14ac:dyDescent="0.3">
      <c r="A316" s="21" t="s">
        <v>281</v>
      </c>
      <c r="B316" s="21" t="s">
        <v>326</v>
      </c>
      <c r="C316" s="21" t="s">
        <v>457</v>
      </c>
      <c r="D316" s="21" t="s">
        <v>218</v>
      </c>
      <c r="E316" s="5" t="s">
        <v>50</v>
      </c>
      <c r="F316" s="19">
        <v>4.4900496082953332</v>
      </c>
      <c r="G316" s="19">
        <v>4.2341980505066665</v>
      </c>
      <c r="H316" s="20" t="s">
        <v>526</v>
      </c>
      <c r="I316" s="19"/>
      <c r="J316" s="19"/>
      <c r="K316" s="6"/>
    </row>
    <row r="317" spans="1:11" x14ac:dyDescent="0.3">
      <c r="A317" s="21" t="s">
        <v>281</v>
      </c>
      <c r="B317" s="21" t="s">
        <v>326</v>
      </c>
      <c r="C317" s="21" t="s">
        <v>457</v>
      </c>
      <c r="D317" s="21" t="s">
        <v>218</v>
      </c>
      <c r="E317" s="5" t="s">
        <v>50</v>
      </c>
      <c r="F317" s="19">
        <v>4.4899999999999984</v>
      </c>
      <c r="G317" s="19">
        <v>4.234</v>
      </c>
      <c r="H317" s="20" t="s">
        <v>529</v>
      </c>
      <c r="I317" s="19"/>
      <c r="J317" s="19"/>
      <c r="K317" s="6"/>
    </row>
    <row r="318" spans="1:11" x14ac:dyDescent="0.3">
      <c r="A318" s="21" t="s">
        <v>281</v>
      </c>
      <c r="B318" s="21" t="s">
        <v>326</v>
      </c>
      <c r="C318" s="21" t="s">
        <v>457</v>
      </c>
      <c r="D318" s="21" t="s">
        <v>218</v>
      </c>
      <c r="E318" s="5" t="s">
        <v>50</v>
      </c>
      <c r="F318" s="19">
        <v>4.4899999999999984</v>
      </c>
      <c r="G318" s="19">
        <v>4.234</v>
      </c>
      <c r="H318" s="20" t="s">
        <v>530</v>
      </c>
      <c r="I318" s="19"/>
      <c r="J318" s="19"/>
      <c r="K318" s="6"/>
    </row>
    <row r="319" spans="1:11" x14ac:dyDescent="0.3">
      <c r="A319" s="21" t="s">
        <v>281</v>
      </c>
      <c r="B319" s="21" t="s">
        <v>326</v>
      </c>
      <c r="C319" s="21" t="s">
        <v>457</v>
      </c>
      <c r="D319" s="21" t="s">
        <v>218</v>
      </c>
      <c r="E319" s="5" t="s">
        <v>50</v>
      </c>
      <c r="F319" s="19">
        <v>2.0599558425392921</v>
      </c>
      <c r="G319" s="19">
        <v>4.2373000000000003</v>
      </c>
      <c r="H319" s="20" t="s">
        <v>512</v>
      </c>
      <c r="I319" s="19"/>
      <c r="J319" s="19"/>
      <c r="K319" s="6"/>
    </row>
    <row r="320" spans="1:11" x14ac:dyDescent="0.3">
      <c r="A320" s="21" t="s">
        <v>281</v>
      </c>
      <c r="B320" s="21" t="s">
        <v>299</v>
      </c>
      <c r="C320" s="21" t="s">
        <v>300</v>
      </c>
      <c r="D320" s="21" t="s">
        <v>448</v>
      </c>
      <c r="E320" s="5" t="s">
        <v>8</v>
      </c>
      <c r="F320" s="19">
        <v>5.3496332366348902</v>
      </c>
      <c r="G320" s="19">
        <v>1.3795999999999999</v>
      </c>
      <c r="H320" s="20" t="s">
        <v>533</v>
      </c>
      <c r="I320" s="19">
        <v>5.3496332366348902</v>
      </c>
      <c r="J320" s="19">
        <v>1.3795999999999999</v>
      </c>
      <c r="K320" s="7" t="s">
        <v>6</v>
      </c>
    </row>
    <row r="321" spans="1:11" x14ac:dyDescent="0.3">
      <c r="A321" s="21" t="s">
        <v>281</v>
      </c>
      <c r="B321" s="21" t="s">
        <v>325</v>
      </c>
      <c r="C321" s="21" t="s">
        <v>458</v>
      </c>
      <c r="D321" s="21" t="s">
        <v>449</v>
      </c>
      <c r="E321" s="5" t="s">
        <v>178</v>
      </c>
      <c r="F321" s="19">
        <v>4.6499999999999986</v>
      </c>
      <c r="G321" s="19">
        <v>3</v>
      </c>
      <c r="H321" s="20" t="s">
        <v>524</v>
      </c>
      <c r="I321" s="19">
        <v>4.6499999999999986</v>
      </c>
      <c r="J321" s="19">
        <v>3</v>
      </c>
      <c r="K321" s="4" t="s">
        <v>3</v>
      </c>
    </row>
    <row r="322" spans="1:11" x14ac:dyDescent="0.3">
      <c r="A322" s="21" t="s">
        <v>281</v>
      </c>
      <c r="B322" s="21" t="s">
        <v>325</v>
      </c>
      <c r="C322" s="21" t="s">
        <v>458</v>
      </c>
      <c r="D322" s="21" t="s">
        <v>449</v>
      </c>
      <c r="E322" s="5" t="s">
        <v>179</v>
      </c>
      <c r="F322" s="19">
        <v>4.8499999999999979</v>
      </c>
      <c r="G322" s="19">
        <v>2.5</v>
      </c>
      <c r="H322" s="20" t="s">
        <v>524</v>
      </c>
      <c r="I322" s="19">
        <v>4.8499999999999979</v>
      </c>
      <c r="J322" s="19">
        <v>2.5</v>
      </c>
      <c r="K322" s="4" t="s">
        <v>3</v>
      </c>
    </row>
    <row r="323" spans="1:11" x14ac:dyDescent="0.3">
      <c r="A323" s="21" t="s">
        <v>281</v>
      </c>
      <c r="B323" s="21" t="s">
        <v>325</v>
      </c>
      <c r="C323" s="21" t="s">
        <v>458</v>
      </c>
      <c r="D323" s="21" t="s">
        <v>449</v>
      </c>
      <c r="E323" s="5" t="s">
        <v>180</v>
      </c>
      <c r="F323" s="19">
        <v>4.4499999999999993</v>
      </c>
      <c r="G323" s="19">
        <v>0.99999999999999989</v>
      </c>
      <c r="H323" s="20" t="s">
        <v>524</v>
      </c>
      <c r="I323" s="19">
        <v>4.4499999999999993</v>
      </c>
      <c r="J323" s="19">
        <v>0.99999999999999989</v>
      </c>
      <c r="K323" s="7" t="s">
        <v>6</v>
      </c>
    </row>
    <row r="324" spans="1:11" x14ac:dyDescent="0.3">
      <c r="A324" s="21" t="s">
        <v>281</v>
      </c>
      <c r="B324" s="5" t="s">
        <v>369</v>
      </c>
      <c r="C324" s="5" t="s">
        <v>459</v>
      </c>
      <c r="D324" s="5" t="s">
        <v>450</v>
      </c>
      <c r="E324" s="5" t="s">
        <v>47</v>
      </c>
      <c r="F324" s="19">
        <v>3.811820140903432</v>
      </c>
      <c r="G324" s="19">
        <v>3.5613333333333337</v>
      </c>
      <c r="H324" s="20" t="s">
        <v>527</v>
      </c>
      <c r="I324" s="19">
        <f>AVERAGE(F324,F325,F326)</f>
        <v>3.4303155893843544</v>
      </c>
      <c r="J324" s="19">
        <f>AVERAGE(G324,G325,G326)</f>
        <v>3.346138888888889</v>
      </c>
      <c r="K324" s="4" t="s">
        <v>3</v>
      </c>
    </row>
    <row r="325" spans="1:11" x14ac:dyDescent="0.3">
      <c r="A325" s="21" t="s">
        <v>281</v>
      </c>
      <c r="B325" s="5" t="s">
        <v>369</v>
      </c>
      <c r="C325" s="5" t="s">
        <v>459</v>
      </c>
      <c r="D325" s="5" t="s">
        <v>450</v>
      </c>
      <c r="E325" s="5" t="s">
        <v>47</v>
      </c>
      <c r="F325" s="19">
        <v>2.3239599605829646</v>
      </c>
      <c r="G325" s="19">
        <v>1.0186666666666668</v>
      </c>
      <c r="H325" s="20" t="s">
        <v>512</v>
      </c>
      <c r="I325" s="19"/>
      <c r="J325" s="19"/>
      <c r="K325" s="6"/>
    </row>
    <row r="326" spans="1:11" x14ac:dyDescent="0.3">
      <c r="A326" s="21" t="s">
        <v>281</v>
      </c>
      <c r="B326" s="5" t="s">
        <v>369</v>
      </c>
      <c r="C326" s="5" t="s">
        <v>459</v>
      </c>
      <c r="D326" s="5" t="s">
        <v>450</v>
      </c>
      <c r="E326" s="5" t="s">
        <v>47</v>
      </c>
      <c r="F326" s="19">
        <v>4.1551666666666662</v>
      </c>
      <c r="G326" s="19">
        <v>5.4584166666666674</v>
      </c>
      <c r="H326" s="20" t="s">
        <v>513</v>
      </c>
      <c r="I326" s="19"/>
      <c r="J326" s="19"/>
      <c r="K326" s="6"/>
    </row>
    <row r="327" spans="1:11" x14ac:dyDescent="0.3">
      <c r="A327" s="5" t="s">
        <v>281</v>
      </c>
      <c r="B327" s="5" t="s">
        <v>282</v>
      </c>
      <c r="C327" s="5" t="s">
        <v>283</v>
      </c>
      <c r="D327" s="5" t="s">
        <v>451</v>
      </c>
      <c r="E327" s="5" t="s">
        <v>213</v>
      </c>
      <c r="F327" s="19">
        <v>3.3508999999999993</v>
      </c>
      <c r="G327" s="19">
        <v>-1.0857999999999999</v>
      </c>
      <c r="H327" s="20" t="s">
        <v>529</v>
      </c>
      <c r="I327" s="19">
        <v>3.3508999999999993</v>
      </c>
      <c r="J327" s="19">
        <v>-1.0857999999999999</v>
      </c>
      <c r="K327" s="7" t="s">
        <v>6</v>
      </c>
    </row>
    <row r="328" spans="1:11" x14ac:dyDescent="0.3">
      <c r="A328" s="5" t="s">
        <v>281</v>
      </c>
      <c r="B328" s="5" t="s">
        <v>282</v>
      </c>
      <c r="C328" s="5" t="s">
        <v>283</v>
      </c>
      <c r="D328" s="5" t="s">
        <v>451</v>
      </c>
      <c r="E328" s="5" t="s">
        <v>69</v>
      </c>
      <c r="F328" s="19">
        <v>4.3162839730633014</v>
      </c>
      <c r="G328" s="19">
        <v>-1.2087289975999989</v>
      </c>
      <c r="H328" s="20" t="s">
        <v>517</v>
      </c>
      <c r="I328" s="19">
        <f>AVERAGE(F328,F329,F330)</f>
        <v>3.4964611937862116</v>
      </c>
      <c r="J328" s="19">
        <f>AVERAGE(G328,G329,G330)</f>
        <v>-0.91161031569777773</v>
      </c>
      <c r="K328" s="7" t="s">
        <v>6</v>
      </c>
    </row>
    <row r="329" spans="1:11" x14ac:dyDescent="0.3">
      <c r="A329" s="5" t="s">
        <v>281</v>
      </c>
      <c r="B329" s="5" t="s">
        <v>282</v>
      </c>
      <c r="C329" s="5" t="s">
        <v>283</v>
      </c>
      <c r="D329" s="5" t="s">
        <v>451</v>
      </c>
      <c r="E329" s="5" t="s">
        <v>69</v>
      </c>
      <c r="F329" s="19">
        <v>2.1320496082953335</v>
      </c>
      <c r="G329" s="19">
        <v>-2.3598019494933342</v>
      </c>
      <c r="H329" s="20" t="s">
        <v>526</v>
      </c>
      <c r="I329" s="19"/>
      <c r="J329" s="19"/>
      <c r="K329" s="6"/>
    </row>
    <row r="330" spans="1:11" x14ac:dyDescent="0.3">
      <c r="A330" s="5" t="s">
        <v>281</v>
      </c>
      <c r="B330" s="5" t="s">
        <v>282</v>
      </c>
      <c r="C330" s="5" t="s">
        <v>283</v>
      </c>
      <c r="D330" s="5" t="s">
        <v>451</v>
      </c>
      <c r="E330" s="5" t="s">
        <v>69</v>
      </c>
      <c r="F330" s="19">
        <v>4.0410499999999985</v>
      </c>
      <c r="G330" s="19">
        <v>0.83370000000000011</v>
      </c>
      <c r="H330" s="20" t="s">
        <v>530</v>
      </c>
      <c r="I330" s="19"/>
      <c r="J330" s="19"/>
      <c r="K330" s="6"/>
    </row>
    <row r="331" spans="1:11" x14ac:dyDescent="0.3">
      <c r="A331" s="5" t="s">
        <v>281</v>
      </c>
      <c r="B331" s="5" t="s">
        <v>282</v>
      </c>
      <c r="C331" s="5" t="s">
        <v>283</v>
      </c>
      <c r="D331" s="5" t="s">
        <v>451</v>
      </c>
      <c r="E331" s="5" t="s">
        <v>36</v>
      </c>
      <c r="F331" s="19">
        <v>4.6665833159975065</v>
      </c>
      <c r="G331" s="19">
        <v>-0.76779999999999982</v>
      </c>
      <c r="H331" s="20" t="s">
        <v>527</v>
      </c>
      <c r="I331" s="19">
        <f>AVERAGE(F331,F332,F333,F334)</f>
        <v>3.7862383319337036</v>
      </c>
      <c r="J331" s="19">
        <f>AVERAGE(G331,G332,G333,G334)</f>
        <v>-1.8622620122233331</v>
      </c>
      <c r="K331" s="11" t="s">
        <v>16</v>
      </c>
    </row>
    <row r="332" spans="1:11" x14ac:dyDescent="0.3">
      <c r="A332" s="5" t="s">
        <v>281</v>
      </c>
      <c r="B332" s="5" t="s">
        <v>282</v>
      </c>
      <c r="C332" s="5" t="s">
        <v>283</v>
      </c>
      <c r="D332" s="5" t="s">
        <v>451</v>
      </c>
      <c r="E332" s="5" t="s">
        <v>36</v>
      </c>
      <c r="F332" s="19">
        <v>1.5735816668820064</v>
      </c>
      <c r="G332" s="19">
        <v>-4.5227196559999996</v>
      </c>
      <c r="H332" s="20" t="s">
        <v>523</v>
      </c>
      <c r="I332" s="19"/>
      <c r="J332" s="19"/>
      <c r="K332" s="6"/>
    </row>
    <row r="333" spans="1:11" x14ac:dyDescent="0.3">
      <c r="A333" s="5" t="s">
        <v>281</v>
      </c>
      <c r="B333" s="5" t="s">
        <v>282</v>
      </c>
      <c r="C333" s="5" t="s">
        <v>283</v>
      </c>
      <c r="D333" s="5" t="s">
        <v>451</v>
      </c>
      <c r="E333" s="5" t="s">
        <v>36</v>
      </c>
      <c r="F333" s="19">
        <v>4.7997883448553011</v>
      </c>
      <c r="G333" s="19">
        <v>-1.2950283928933337</v>
      </c>
      <c r="H333" s="20" t="s">
        <v>525</v>
      </c>
      <c r="I333" s="19"/>
      <c r="J333" s="19"/>
      <c r="K333" s="6"/>
    </row>
    <row r="334" spans="1:11" x14ac:dyDescent="0.3">
      <c r="A334" s="5" t="s">
        <v>281</v>
      </c>
      <c r="B334" s="5" t="s">
        <v>282</v>
      </c>
      <c r="C334" s="5" t="s">
        <v>283</v>
      </c>
      <c r="D334" s="5" t="s">
        <v>451</v>
      </c>
      <c r="E334" s="5" t="s">
        <v>36</v>
      </c>
      <c r="F334" s="19">
        <v>4.1050000000000004</v>
      </c>
      <c r="G334" s="19">
        <v>-0.86349999999999927</v>
      </c>
      <c r="H334" s="20" t="s">
        <v>529</v>
      </c>
      <c r="I334" s="19"/>
      <c r="J334" s="19"/>
      <c r="K334" s="6"/>
    </row>
    <row r="335" spans="1:11" x14ac:dyDescent="0.3">
      <c r="A335" s="5" t="s">
        <v>469</v>
      </c>
      <c r="B335" s="5" t="s">
        <v>468</v>
      </c>
      <c r="C335" s="5" t="s">
        <v>467</v>
      </c>
      <c r="D335" s="5" t="s">
        <v>452</v>
      </c>
      <c r="E335" s="5" t="s">
        <v>246</v>
      </c>
      <c r="F335" s="19">
        <v>3.90509415</v>
      </c>
      <c r="G335" s="19">
        <v>3.9152984640000001</v>
      </c>
      <c r="H335" s="20" t="s">
        <v>528</v>
      </c>
      <c r="I335" s="19">
        <v>3.90509415</v>
      </c>
      <c r="J335" s="19">
        <v>3.9152984640000001</v>
      </c>
      <c r="K335" s="4" t="s">
        <v>3</v>
      </c>
    </row>
    <row r="336" spans="1:11" x14ac:dyDescent="0.3">
      <c r="A336" s="21" t="s">
        <v>281</v>
      </c>
      <c r="B336" s="21" t="s">
        <v>331</v>
      </c>
      <c r="C336" s="21" t="s">
        <v>332</v>
      </c>
      <c r="D336" s="21" t="s">
        <v>453</v>
      </c>
      <c r="E336" s="5" t="s">
        <v>247</v>
      </c>
      <c r="F336" s="19">
        <v>5.7896684599999979</v>
      </c>
      <c r="G336" s="19">
        <v>1.2747833329999998</v>
      </c>
      <c r="H336" s="20" t="s">
        <v>528</v>
      </c>
      <c r="I336" s="19">
        <v>5.7896684599999979</v>
      </c>
      <c r="J336" s="19">
        <v>1.2747833329999998</v>
      </c>
      <c r="K336" s="7" t="s">
        <v>6</v>
      </c>
    </row>
    <row r="337" spans="1:11" x14ac:dyDescent="0.3">
      <c r="A337" s="21" t="s">
        <v>281</v>
      </c>
      <c r="B337" s="21" t="s">
        <v>433</v>
      </c>
      <c r="C337" s="21" t="s">
        <v>470</v>
      </c>
      <c r="D337" s="21" t="s">
        <v>454</v>
      </c>
      <c r="E337" s="5" t="s">
        <v>19</v>
      </c>
      <c r="F337" s="19">
        <v>3.2680646498135069</v>
      </c>
      <c r="G337" s="19">
        <v>2.9645000000000001</v>
      </c>
      <c r="H337" s="20" t="s">
        <v>534</v>
      </c>
      <c r="I337" s="19">
        <v>3.2680646498135069</v>
      </c>
      <c r="J337" s="19">
        <v>2.9645000000000001</v>
      </c>
      <c r="K337" s="4" t="s">
        <v>3</v>
      </c>
    </row>
    <row r="338" spans="1:11" x14ac:dyDescent="0.3">
      <c r="A338" s="21" t="s">
        <v>281</v>
      </c>
      <c r="B338" s="21" t="s">
        <v>373</v>
      </c>
      <c r="C338" s="21" t="s">
        <v>374</v>
      </c>
      <c r="D338" s="21" t="s">
        <v>455</v>
      </c>
      <c r="E338" s="5" t="s">
        <v>124</v>
      </c>
      <c r="F338" s="19">
        <v>5.3530496082953327</v>
      </c>
      <c r="G338" s="19">
        <v>2.1151980505066659</v>
      </c>
      <c r="H338" s="20" t="s">
        <v>519</v>
      </c>
      <c r="I338" s="19">
        <v>5.3530496082953327</v>
      </c>
      <c r="J338" s="19">
        <v>2.1151980505066659</v>
      </c>
      <c r="K338" s="4" t="s">
        <v>3</v>
      </c>
    </row>
    <row r="339" spans="1:11" x14ac:dyDescent="0.3">
      <c r="A339" s="5" t="s">
        <v>281</v>
      </c>
      <c r="B339" s="5" t="s">
        <v>285</v>
      </c>
      <c r="C339" s="5" t="s">
        <v>154</v>
      </c>
      <c r="D339" s="5" t="s">
        <v>456</v>
      </c>
      <c r="E339" s="5" t="s">
        <v>212</v>
      </c>
      <c r="F339" s="19">
        <v>3.4399999999999977</v>
      </c>
      <c r="G339" s="19">
        <v>1.8200000000000003</v>
      </c>
      <c r="H339" s="20" t="s">
        <v>529</v>
      </c>
      <c r="I339" s="19">
        <v>3.4399999999999977</v>
      </c>
      <c r="J339" s="19">
        <v>1.8200000000000003</v>
      </c>
      <c r="K339" s="4" t="s">
        <v>3</v>
      </c>
    </row>
    <row r="340" spans="1:11" x14ac:dyDescent="0.3">
      <c r="A340" s="5" t="s">
        <v>281</v>
      </c>
      <c r="B340" s="5" t="s">
        <v>285</v>
      </c>
      <c r="C340" s="5" t="s">
        <v>154</v>
      </c>
      <c r="D340" s="5" t="s">
        <v>456</v>
      </c>
      <c r="E340" s="5" t="s">
        <v>185</v>
      </c>
      <c r="F340" s="19">
        <v>3.25</v>
      </c>
      <c r="G340" s="19">
        <v>3</v>
      </c>
      <c r="H340" s="20" t="s">
        <v>524</v>
      </c>
      <c r="I340" s="19">
        <v>3.25</v>
      </c>
      <c r="J340" s="19">
        <v>3</v>
      </c>
      <c r="K340" s="4" t="s">
        <v>3</v>
      </c>
    </row>
    <row r="341" spans="1:11" x14ac:dyDescent="0.3">
      <c r="A341" s="5" t="s">
        <v>281</v>
      </c>
      <c r="B341" s="5" t="s">
        <v>285</v>
      </c>
      <c r="C341" s="5" t="s">
        <v>154</v>
      </c>
      <c r="D341" s="5" t="s">
        <v>456</v>
      </c>
      <c r="E341" s="5" t="s">
        <v>248</v>
      </c>
      <c r="F341" s="19">
        <v>2.513949423333333</v>
      </c>
      <c r="G341" s="19">
        <v>2.1910268903333332</v>
      </c>
      <c r="H341" s="20" t="s">
        <v>528</v>
      </c>
      <c r="I341" s="19">
        <v>2.513949423333333</v>
      </c>
      <c r="J341" s="19">
        <v>2.1910268903333332</v>
      </c>
      <c r="K341" s="4" t="s">
        <v>3</v>
      </c>
    </row>
    <row r="342" spans="1:11" x14ac:dyDescent="0.3">
      <c r="A342" s="5" t="s">
        <v>281</v>
      </c>
      <c r="B342" s="5" t="s">
        <v>285</v>
      </c>
      <c r="C342" s="5" t="s">
        <v>154</v>
      </c>
      <c r="D342" s="5" t="s">
        <v>456</v>
      </c>
      <c r="E342" s="5" t="s">
        <v>186</v>
      </c>
      <c r="F342" s="19">
        <v>3.3499999999999979</v>
      </c>
      <c r="G342" s="19">
        <v>3</v>
      </c>
      <c r="H342" s="20" t="s">
        <v>524</v>
      </c>
      <c r="I342" s="19">
        <v>3.3499999999999979</v>
      </c>
      <c r="J342" s="19">
        <v>3</v>
      </c>
      <c r="K342" s="4" t="s">
        <v>3</v>
      </c>
    </row>
    <row r="343" spans="1:11" x14ac:dyDescent="0.3">
      <c r="A343" s="5" t="s">
        <v>281</v>
      </c>
      <c r="B343" s="5" t="s">
        <v>285</v>
      </c>
      <c r="C343" s="5" t="s">
        <v>154</v>
      </c>
      <c r="D343" s="5" t="s">
        <v>456</v>
      </c>
      <c r="E343" s="5" t="s">
        <v>70</v>
      </c>
      <c r="F343" s="19">
        <v>6.3178434383652995</v>
      </c>
      <c r="G343" s="19">
        <v>2.36207803344</v>
      </c>
      <c r="H343" s="20" t="s">
        <v>517</v>
      </c>
      <c r="I343" s="19">
        <f>AVERAGE(F343,F344,F345)</f>
        <v>5.5775561156517819</v>
      </c>
      <c r="J343" s="19">
        <f>AVERAGE(G343,G344,G345)</f>
        <v>3.7946735980066801</v>
      </c>
      <c r="K343" s="4" t="s">
        <v>3</v>
      </c>
    </row>
    <row r="344" spans="1:11" x14ac:dyDescent="0.3">
      <c r="A344" s="5" t="s">
        <v>281</v>
      </c>
      <c r="B344" s="5" t="s">
        <v>285</v>
      </c>
      <c r="C344" s="5" t="s">
        <v>154</v>
      </c>
      <c r="D344" s="5" t="s">
        <v>456</v>
      </c>
      <c r="E344" s="5" t="s">
        <v>70</v>
      </c>
      <c r="F344" s="19">
        <v>6.0030496082953313</v>
      </c>
      <c r="G344" s="19">
        <v>3.565198050506666</v>
      </c>
      <c r="H344" s="20" t="s">
        <v>519</v>
      </c>
      <c r="I344" s="19"/>
      <c r="J344" s="19"/>
      <c r="K344" s="6"/>
    </row>
    <row r="345" spans="1:11" x14ac:dyDescent="0.3">
      <c r="A345" s="5" t="s">
        <v>281</v>
      </c>
      <c r="B345" s="5" t="s">
        <v>285</v>
      </c>
      <c r="C345" s="5" t="s">
        <v>154</v>
      </c>
      <c r="D345" s="5" t="s">
        <v>456</v>
      </c>
      <c r="E345" s="5" t="s">
        <v>70</v>
      </c>
      <c r="F345" s="19">
        <v>4.4117753002947167</v>
      </c>
      <c r="G345" s="19">
        <v>5.4567447100733748</v>
      </c>
      <c r="H345" s="20" t="s">
        <v>520</v>
      </c>
      <c r="I345" s="19"/>
      <c r="J345" s="19"/>
      <c r="K345" s="6"/>
    </row>
    <row r="346" spans="1:11" x14ac:dyDescent="0.3">
      <c r="A346" s="5" t="s">
        <v>281</v>
      </c>
      <c r="B346" s="5" t="s">
        <v>285</v>
      </c>
      <c r="C346" s="5" t="s">
        <v>154</v>
      </c>
      <c r="D346" s="5" t="s">
        <v>456</v>
      </c>
      <c r="E346" s="5" t="s">
        <v>249</v>
      </c>
      <c r="F346" s="19">
        <v>3.9283411500000014</v>
      </c>
      <c r="G346" s="19">
        <v>2.059728195285714</v>
      </c>
      <c r="H346" s="20" t="s">
        <v>528</v>
      </c>
      <c r="I346" s="19">
        <v>3.9283411500000014</v>
      </c>
      <c r="J346" s="19">
        <v>2.059728195285714</v>
      </c>
      <c r="K346" s="4" t="s">
        <v>3</v>
      </c>
    </row>
    <row r="347" spans="1:11" x14ac:dyDescent="0.3">
      <c r="A347" s="21" t="s">
        <v>281</v>
      </c>
      <c r="B347" s="21" t="s">
        <v>326</v>
      </c>
      <c r="C347" s="21" t="s">
        <v>457</v>
      </c>
      <c r="D347" s="21" t="s">
        <v>460</v>
      </c>
      <c r="E347" s="5" t="s">
        <v>159</v>
      </c>
      <c r="F347" s="19">
        <v>2.92307514119112</v>
      </c>
      <c r="G347" s="19">
        <v>-6.3865385924401972</v>
      </c>
      <c r="H347" s="20" t="s">
        <v>510</v>
      </c>
      <c r="I347" s="19">
        <f>AVERAGE(F347,F348)</f>
        <v>2.6700319076372079</v>
      </c>
      <c r="J347" s="19">
        <f>AVERAGE(G347,G348)</f>
        <v>-5.8202692962200988</v>
      </c>
      <c r="K347" s="11" t="s">
        <v>16</v>
      </c>
    </row>
    <row r="348" spans="1:11" x14ac:dyDescent="0.3">
      <c r="A348" s="21" t="s">
        <v>281</v>
      </c>
      <c r="B348" s="21" t="s">
        <v>326</v>
      </c>
      <c r="C348" s="21" t="s">
        <v>457</v>
      </c>
      <c r="D348" s="21" t="s">
        <v>460</v>
      </c>
      <c r="E348" s="5" t="s">
        <v>159</v>
      </c>
      <c r="F348" s="19">
        <v>2.4169886740832958</v>
      </c>
      <c r="G348" s="19">
        <v>-5.2540000000000004</v>
      </c>
      <c r="H348" s="20" t="s">
        <v>512</v>
      </c>
      <c r="I348" s="19"/>
      <c r="J348" s="19"/>
      <c r="K348" s="6"/>
    </row>
    <row r="349" spans="1:11" x14ac:dyDescent="0.3">
      <c r="A349" s="21" t="s">
        <v>281</v>
      </c>
      <c r="B349" s="21" t="s">
        <v>326</v>
      </c>
      <c r="C349" s="21" t="s">
        <v>457</v>
      </c>
      <c r="D349" s="21" t="s">
        <v>460</v>
      </c>
      <c r="E349" s="5" t="s">
        <v>216</v>
      </c>
      <c r="F349" s="19">
        <v>5.1252999999999993</v>
      </c>
      <c r="G349" s="19">
        <v>0.39800000000000058</v>
      </c>
      <c r="H349" s="20" t="s">
        <v>529</v>
      </c>
      <c r="I349" s="19">
        <v>5.1252999999999993</v>
      </c>
      <c r="J349" s="19">
        <v>0.39800000000000058</v>
      </c>
      <c r="K349" s="7" t="s">
        <v>6</v>
      </c>
    </row>
    <row r="350" spans="1:11" x14ac:dyDescent="0.3">
      <c r="A350" s="21" t="s">
        <v>321</v>
      </c>
      <c r="B350" s="21" t="s">
        <v>322</v>
      </c>
      <c r="C350" s="21" t="s">
        <v>54</v>
      </c>
      <c r="D350" s="21" t="s">
        <v>461</v>
      </c>
      <c r="E350" s="5" t="s">
        <v>88</v>
      </c>
      <c r="F350" s="19">
        <v>6.312419762120097</v>
      </c>
      <c r="G350" s="19">
        <v>3.7999803439999997</v>
      </c>
      <c r="H350" s="20" t="s">
        <v>523</v>
      </c>
      <c r="I350" s="19">
        <v>6.312419762120097</v>
      </c>
      <c r="J350" s="19">
        <v>3.7999803439999997</v>
      </c>
      <c r="K350" s="4" t="s">
        <v>3</v>
      </c>
    </row>
    <row r="351" spans="1:11" ht="15.6" x14ac:dyDescent="0.35">
      <c r="A351" s="21" t="s">
        <v>321</v>
      </c>
      <c r="B351" s="21" t="s">
        <v>322</v>
      </c>
      <c r="C351" s="21" t="s">
        <v>54</v>
      </c>
      <c r="D351" s="21" t="s">
        <v>461</v>
      </c>
      <c r="E351" s="5" t="s">
        <v>142</v>
      </c>
      <c r="F351" s="19">
        <v>7.0846287274449011</v>
      </c>
      <c r="G351" s="19">
        <v>3.00341066871857</v>
      </c>
      <c r="H351" s="20" t="s">
        <v>520</v>
      </c>
      <c r="I351" s="19">
        <v>7.0846287274449011</v>
      </c>
      <c r="J351" s="19">
        <v>3.00341066871857</v>
      </c>
      <c r="K351" s="9" t="s">
        <v>544</v>
      </c>
    </row>
    <row r="352" spans="1:11" x14ac:dyDescent="0.3">
      <c r="A352" s="21" t="s">
        <v>321</v>
      </c>
      <c r="B352" s="21" t="s">
        <v>322</v>
      </c>
      <c r="C352" s="21" t="s">
        <v>54</v>
      </c>
      <c r="D352" s="21" t="s">
        <v>461</v>
      </c>
      <c r="E352" s="13" t="s">
        <v>271</v>
      </c>
      <c r="F352" s="19">
        <v>6.7933367563923106</v>
      </c>
      <c r="G352" s="19">
        <v>-4.7</v>
      </c>
      <c r="H352" s="20" t="s">
        <v>512</v>
      </c>
      <c r="I352" s="19">
        <v>6.7933367563923106</v>
      </c>
      <c r="J352" s="19">
        <v>-4.7</v>
      </c>
      <c r="K352" s="11" t="s">
        <v>16</v>
      </c>
    </row>
    <row r="353" spans="1:11" ht="15.6" x14ac:dyDescent="0.35">
      <c r="A353" s="21" t="s">
        <v>321</v>
      </c>
      <c r="B353" s="21" t="s">
        <v>322</v>
      </c>
      <c r="C353" s="21" t="s">
        <v>54</v>
      </c>
      <c r="D353" s="21" t="s">
        <v>461</v>
      </c>
      <c r="E353" s="5" t="s">
        <v>89</v>
      </c>
      <c r="F353" s="19">
        <v>8.8009197621200919</v>
      </c>
      <c r="G353" s="19">
        <v>2.8209803440000001</v>
      </c>
      <c r="H353" s="20" t="s">
        <v>523</v>
      </c>
      <c r="I353" s="19">
        <v>8.8009197621200919</v>
      </c>
      <c r="J353" s="19">
        <v>2.8209803440000001</v>
      </c>
      <c r="K353" s="9" t="s">
        <v>544</v>
      </c>
    </row>
    <row r="354" spans="1:11" x14ac:dyDescent="0.3">
      <c r="A354" s="21" t="s">
        <v>321</v>
      </c>
      <c r="B354" s="21" t="s">
        <v>322</v>
      </c>
      <c r="C354" s="21" t="s">
        <v>54</v>
      </c>
      <c r="D354" s="21" t="s">
        <v>461</v>
      </c>
      <c r="E354" s="13" t="s">
        <v>269</v>
      </c>
      <c r="F354" s="19">
        <v>5.0699626575385146</v>
      </c>
      <c r="G354" s="19">
        <v>-1.4283333333333332</v>
      </c>
      <c r="H354" s="20" t="s">
        <v>512</v>
      </c>
      <c r="I354" s="19">
        <v>5.0699626575385146</v>
      </c>
      <c r="J354" s="19">
        <v>-1.4283333333333332</v>
      </c>
      <c r="K354" s="7" t="s">
        <v>6</v>
      </c>
    </row>
    <row r="355" spans="1:11" ht="15.6" x14ac:dyDescent="0.35">
      <c r="A355" s="21" t="s">
        <v>321</v>
      </c>
      <c r="B355" s="21" t="s">
        <v>322</v>
      </c>
      <c r="C355" s="21" t="s">
        <v>54</v>
      </c>
      <c r="D355" s="21" t="s">
        <v>461</v>
      </c>
      <c r="E355" s="5" t="s">
        <v>214</v>
      </c>
      <c r="F355" s="19">
        <v>8.7872335760349536</v>
      </c>
      <c r="G355" s="19">
        <v>1.9882000000000002</v>
      </c>
      <c r="H355" s="20" t="s">
        <v>527</v>
      </c>
      <c r="I355" s="19">
        <f>AVERAGE(F355,F356,F357,F358)</f>
        <v>8.6030917273420719</v>
      </c>
      <c r="J355" s="19">
        <f>AVERAGE(G355,G356,G357,G358)</f>
        <v>2.3222291666666672</v>
      </c>
      <c r="K355" s="9" t="s">
        <v>544</v>
      </c>
    </row>
    <row r="356" spans="1:11" x14ac:dyDescent="0.3">
      <c r="A356" s="21" t="s">
        <v>321</v>
      </c>
      <c r="B356" s="21" t="s">
        <v>322</v>
      </c>
      <c r="C356" s="21" t="s">
        <v>54</v>
      </c>
      <c r="D356" s="21" t="s">
        <v>461</v>
      </c>
      <c r="E356" s="5" t="s">
        <v>214</v>
      </c>
      <c r="F356" s="19">
        <v>8.8949999999999996</v>
      </c>
      <c r="G356" s="19">
        <v>3.8415000000000004</v>
      </c>
      <c r="H356" s="20" t="s">
        <v>529</v>
      </c>
      <c r="I356" s="19"/>
      <c r="J356" s="19"/>
      <c r="K356" s="6"/>
    </row>
    <row r="357" spans="1:11" x14ac:dyDescent="0.3">
      <c r="A357" s="21" t="s">
        <v>321</v>
      </c>
      <c r="B357" s="21" t="s">
        <v>322</v>
      </c>
      <c r="C357" s="21" t="s">
        <v>54</v>
      </c>
      <c r="D357" s="21" t="s">
        <v>461</v>
      </c>
      <c r="E357" s="5" t="s">
        <v>214</v>
      </c>
      <c r="F357" s="19">
        <v>8.4660000000000011</v>
      </c>
      <c r="G357" s="19">
        <v>2.0132000000000003</v>
      </c>
      <c r="H357" s="20" t="s">
        <v>530</v>
      </c>
      <c r="I357" s="19"/>
      <c r="J357" s="19"/>
      <c r="K357" s="6"/>
    </row>
    <row r="358" spans="1:11" x14ac:dyDescent="0.3">
      <c r="A358" s="21" t="s">
        <v>321</v>
      </c>
      <c r="B358" s="21" t="s">
        <v>322</v>
      </c>
      <c r="C358" s="21" t="s">
        <v>54</v>
      </c>
      <c r="D358" s="21" t="s">
        <v>461</v>
      </c>
      <c r="E358" s="5" t="s">
        <v>214</v>
      </c>
      <c r="F358" s="19">
        <v>8.26413333333333</v>
      </c>
      <c r="G358" s="19">
        <v>1.4460166666666669</v>
      </c>
      <c r="H358" s="20" t="s">
        <v>513</v>
      </c>
      <c r="I358" s="19"/>
      <c r="J358" s="19"/>
      <c r="K358" s="6"/>
    </row>
    <row r="359" spans="1:11" x14ac:dyDescent="0.3">
      <c r="A359" s="5" t="s">
        <v>277</v>
      </c>
      <c r="B359" s="5" t="s">
        <v>401</v>
      </c>
      <c r="C359" s="5" t="s">
        <v>402</v>
      </c>
      <c r="D359" s="5" t="s">
        <v>462</v>
      </c>
      <c r="E359" s="5" t="s">
        <v>187</v>
      </c>
      <c r="F359" s="19">
        <v>3.5499999999999972</v>
      </c>
      <c r="G359" s="19">
        <v>-1.5</v>
      </c>
      <c r="H359" s="20" t="s">
        <v>524</v>
      </c>
      <c r="I359" s="19">
        <v>3.5499999999999972</v>
      </c>
      <c r="J359" s="19">
        <v>-1.5</v>
      </c>
      <c r="K359" s="7" t="s">
        <v>6</v>
      </c>
    </row>
    <row r="360" spans="1:11" x14ac:dyDescent="0.3">
      <c r="A360" s="5" t="s">
        <v>277</v>
      </c>
      <c r="B360" s="5" t="s">
        <v>401</v>
      </c>
      <c r="C360" s="5" t="s">
        <v>402</v>
      </c>
      <c r="D360" s="5" t="s">
        <v>462</v>
      </c>
      <c r="E360" s="5" t="s">
        <v>188</v>
      </c>
      <c r="F360" s="19">
        <v>3.0499999999999972</v>
      </c>
      <c r="G360" s="19">
        <v>-1.5</v>
      </c>
      <c r="H360" s="20" t="s">
        <v>524</v>
      </c>
      <c r="I360" s="19">
        <f>AVERAGE(F360,F361)</f>
        <v>3.1392846974999973</v>
      </c>
      <c r="J360" s="19">
        <f>AVERAGE(G360,G361)</f>
        <v>-1.375266968125</v>
      </c>
      <c r="K360" s="7" t="s">
        <v>6</v>
      </c>
    </row>
    <row r="361" spans="1:11" x14ac:dyDescent="0.3">
      <c r="A361" s="5" t="s">
        <v>277</v>
      </c>
      <c r="B361" s="5" t="s">
        <v>401</v>
      </c>
      <c r="C361" s="5" t="s">
        <v>402</v>
      </c>
      <c r="D361" s="5" t="s">
        <v>462</v>
      </c>
      <c r="E361" s="5" t="s">
        <v>188</v>
      </c>
      <c r="F361" s="19">
        <v>3.2285693949999974</v>
      </c>
      <c r="G361" s="19">
        <v>-1.2505339362500001</v>
      </c>
      <c r="H361" s="20" t="s">
        <v>528</v>
      </c>
      <c r="I361" s="19"/>
      <c r="J361" s="19"/>
      <c r="K361" s="6"/>
    </row>
    <row r="362" spans="1:11" x14ac:dyDescent="0.3">
      <c r="A362" s="5" t="s">
        <v>277</v>
      </c>
      <c r="B362" s="5" t="s">
        <v>401</v>
      </c>
      <c r="C362" s="5" t="s">
        <v>402</v>
      </c>
      <c r="D362" s="5" t="s">
        <v>462</v>
      </c>
      <c r="E362" s="5" t="s">
        <v>198</v>
      </c>
      <c r="F362" s="19">
        <v>4.2666666666666693</v>
      </c>
      <c r="G362" s="19">
        <v>-0.66666666666666674</v>
      </c>
      <c r="H362" s="20" t="s">
        <v>514</v>
      </c>
      <c r="I362" s="19">
        <v>4.2666666666666693</v>
      </c>
      <c r="J362" s="19">
        <v>-0.66666666666666674</v>
      </c>
      <c r="K362" s="7" t="s">
        <v>6</v>
      </c>
    </row>
    <row r="363" spans="1:11" x14ac:dyDescent="0.3">
      <c r="A363" s="5" t="s">
        <v>281</v>
      </c>
      <c r="B363" s="5" t="s">
        <v>285</v>
      </c>
      <c r="C363" s="5" t="s">
        <v>154</v>
      </c>
      <c r="D363" s="5" t="s">
        <v>463</v>
      </c>
      <c r="E363" s="5" t="s">
        <v>143</v>
      </c>
      <c r="F363" s="19">
        <v>4.5436136347774552</v>
      </c>
      <c r="G363" s="19">
        <v>7.8737667688969042</v>
      </c>
      <c r="H363" s="20" t="s">
        <v>520</v>
      </c>
      <c r="I363" s="19">
        <v>4.5436136347774552</v>
      </c>
      <c r="J363" s="19">
        <v>7.8737667688969042</v>
      </c>
      <c r="K363" s="8" t="s">
        <v>1</v>
      </c>
    </row>
    <row r="364" spans="1:11" x14ac:dyDescent="0.3">
      <c r="A364" s="21" t="s">
        <v>281</v>
      </c>
      <c r="B364" s="21" t="s">
        <v>443</v>
      </c>
      <c r="C364" s="21" t="s">
        <v>167</v>
      </c>
      <c r="D364" s="21" t="s">
        <v>464</v>
      </c>
      <c r="E364" s="12" t="s">
        <v>270</v>
      </c>
      <c r="F364" s="19">
        <v>1.3083288211192396</v>
      </c>
      <c r="G364" s="19">
        <v>-2.8620000000000001</v>
      </c>
      <c r="H364" s="20" t="s">
        <v>512</v>
      </c>
      <c r="I364" s="19">
        <v>1.3083288211192396</v>
      </c>
      <c r="J364" s="19">
        <v>-2.8620000000000001</v>
      </c>
      <c r="K364" s="11" t="s">
        <v>16</v>
      </c>
    </row>
    <row r="365" spans="1:11" x14ac:dyDescent="0.3">
      <c r="A365" s="21" t="s">
        <v>277</v>
      </c>
      <c r="B365" s="21" t="s">
        <v>278</v>
      </c>
      <c r="C365" s="21" t="s">
        <v>330</v>
      </c>
      <c r="D365" s="21" t="s">
        <v>107</v>
      </c>
      <c r="E365" s="5" t="s">
        <v>33</v>
      </c>
      <c r="F365" s="19">
        <v>3.7834869565217417</v>
      </c>
      <c r="G365" s="19">
        <v>-0.91359999999999975</v>
      </c>
      <c r="H365" s="20" t="s">
        <v>527</v>
      </c>
      <c r="I365" s="19">
        <f>AVERAGE(F365,F366,F368,F367,F369,F370,F371,F372,F373,F374)</f>
        <v>3.9330319590329923</v>
      </c>
      <c r="J365" s="19">
        <f>AVERAGE(G365,G366,G367,G368,G369,G370,G371,G373,G372,G374)</f>
        <v>-1.2841527052569657</v>
      </c>
      <c r="K365" s="7" t="s">
        <v>6</v>
      </c>
    </row>
    <row r="366" spans="1:11" x14ac:dyDescent="0.3">
      <c r="A366" s="21" t="s">
        <v>277</v>
      </c>
      <c r="B366" s="21" t="s">
        <v>278</v>
      </c>
      <c r="C366" s="21" t="s">
        <v>330</v>
      </c>
      <c r="D366" s="21" t="s">
        <v>107</v>
      </c>
      <c r="E366" s="5" t="s">
        <v>33</v>
      </c>
      <c r="F366" s="19">
        <v>4.0030496082952975</v>
      </c>
      <c r="G366" s="19">
        <v>-1.5348019494933336</v>
      </c>
      <c r="H366" s="20" t="s">
        <v>517</v>
      </c>
      <c r="I366" s="19"/>
      <c r="J366" s="19"/>
      <c r="K366" s="6"/>
    </row>
    <row r="367" spans="1:11" x14ac:dyDescent="0.3">
      <c r="A367" s="21" t="s">
        <v>277</v>
      </c>
      <c r="B367" s="21" t="s">
        <v>278</v>
      </c>
      <c r="C367" s="21" t="s">
        <v>330</v>
      </c>
      <c r="D367" s="21" t="s">
        <v>107</v>
      </c>
      <c r="E367" s="5" t="s">
        <v>33</v>
      </c>
      <c r="F367" s="19">
        <v>3.6205867330246342</v>
      </c>
      <c r="G367" s="19">
        <v>-0.54236843888888919</v>
      </c>
      <c r="H367" s="20" t="s">
        <v>518</v>
      </c>
      <c r="I367" s="19"/>
      <c r="J367" s="19"/>
      <c r="K367" s="6"/>
    </row>
    <row r="368" spans="1:11" x14ac:dyDescent="0.3">
      <c r="A368" s="21" t="s">
        <v>277</v>
      </c>
      <c r="B368" s="21" t="s">
        <v>278</v>
      </c>
      <c r="C368" s="21" t="s">
        <v>330</v>
      </c>
      <c r="D368" s="21" t="s">
        <v>107</v>
      </c>
      <c r="E368" s="5" t="s">
        <v>33</v>
      </c>
      <c r="F368" s="19">
        <v>4.2380763427032875</v>
      </c>
      <c r="G368" s="19">
        <v>-1.8775766960765772E-4</v>
      </c>
      <c r="H368" s="20" t="s">
        <v>520</v>
      </c>
      <c r="I368" s="19"/>
      <c r="J368" s="19"/>
      <c r="K368" s="6"/>
    </row>
    <row r="369" spans="1:11" x14ac:dyDescent="0.3">
      <c r="A369" s="21" t="s">
        <v>277</v>
      </c>
      <c r="B369" s="21" t="s">
        <v>278</v>
      </c>
      <c r="C369" s="21" t="s">
        <v>330</v>
      </c>
      <c r="D369" s="21" t="s">
        <v>107</v>
      </c>
      <c r="E369" s="5" t="s">
        <v>33</v>
      </c>
      <c r="F369" s="19">
        <v>3.9030496082953334</v>
      </c>
      <c r="G369" s="19">
        <v>-1.034801949493334</v>
      </c>
      <c r="H369" s="20" t="s">
        <v>523</v>
      </c>
      <c r="I369" s="19"/>
      <c r="J369" s="19"/>
      <c r="K369" s="6"/>
    </row>
    <row r="370" spans="1:11" x14ac:dyDescent="0.3">
      <c r="A370" s="21" t="s">
        <v>277</v>
      </c>
      <c r="B370" s="21" t="s">
        <v>278</v>
      </c>
      <c r="C370" s="21" t="s">
        <v>330</v>
      </c>
      <c r="D370" s="21" t="s">
        <v>107</v>
      </c>
      <c r="E370" s="5" t="s">
        <v>33</v>
      </c>
      <c r="F370" s="19">
        <v>3.3262347792071019</v>
      </c>
      <c r="G370" s="19">
        <v>-1.2612150075311597</v>
      </c>
      <c r="H370" s="20" t="s">
        <v>511</v>
      </c>
      <c r="I370" s="19"/>
      <c r="J370" s="19"/>
      <c r="K370" s="6"/>
    </row>
    <row r="371" spans="1:11" x14ac:dyDescent="0.3">
      <c r="A371" s="21" t="s">
        <v>277</v>
      </c>
      <c r="B371" s="21" t="s">
        <v>278</v>
      </c>
      <c r="C371" s="21" t="s">
        <v>330</v>
      </c>
      <c r="D371" s="21" t="s">
        <v>107</v>
      </c>
      <c r="E371" s="5" t="s">
        <v>33</v>
      </c>
      <c r="F371" s="19">
        <v>4.4666666666666686</v>
      </c>
      <c r="G371" s="19">
        <v>-2.666666666666667</v>
      </c>
      <c r="H371" s="20" t="s">
        <v>516</v>
      </c>
      <c r="I371" s="19"/>
      <c r="J371" s="19"/>
      <c r="K371" s="6"/>
    </row>
    <row r="372" spans="1:11" x14ac:dyDescent="0.3">
      <c r="A372" s="21" t="s">
        <v>277</v>
      </c>
      <c r="B372" s="21" t="s">
        <v>278</v>
      </c>
      <c r="C372" s="21" t="s">
        <v>330</v>
      </c>
      <c r="D372" s="21" t="s">
        <v>107</v>
      </c>
      <c r="E372" s="5" t="s">
        <v>33</v>
      </c>
      <c r="F372" s="19">
        <v>3.9030496082953334</v>
      </c>
      <c r="G372" s="19">
        <v>-1.034801949493334</v>
      </c>
      <c r="H372" s="20" t="s">
        <v>526</v>
      </c>
      <c r="I372" s="19"/>
      <c r="J372" s="19"/>
      <c r="K372" s="6"/>
    </row>
    <row r="373" spans="1:11" x14ac:dyDescent="0.3">
      <c r="A373" s="21" t="s">
        <v>277</v>
      </c>
      <c r="B373" s="21" t="s">
        <v>278</v>
      </c>
      <c r="C373" s="21" t="s">
        <v>330</v>
      </c>
      <c r="D373" s="21" t="s">
        <v>107</v>
      </c>
      <c r="E373" s="5" t="s">
        <v>33</v>
      </c>
      <c r="F373" s="19">
        <v>4.8780000000000001</v>
      </c>
      <c r="G373" s="19">
        <v>-2.6374999999999993</v>
      </c>
      <c r="H373" s="20" t="s">
        <v>529</v>
      </c>
      <c r="I373" s="19"/>
      <c r="J373" s="19"/>
      <c r="K373" s="6"/>
    </row>
    <row r="374" spans="1:11" x14ac:dyDescent="0.3">
      <c r="A374" s="21" t="s">
        <v>277</v>
      </c>
      <c r="B374" s="21" t="s">
        <v>278</v>
      </c>
      <c r="C374" s="21" t="s">
        <v>330</v>
      </c>
      <c r="D374" s="21" t="s">
        <v>107</v>
      </c>
      <c r="E374" s="5" t="s">
        <v>33</v>
      </c>
      <c r="F374" s="19">
        <v>3.2081192873205318</v>
      </c>
      <c r="G374" s="19">
        <v>-1.215583333333333</v>
      </c>
      <c r="H374" s="20" t="s">
        <v>513</v>
      </c>
      <c r="I374" s="19"/>
      <c r="J374" s="19"/>
      <c r="K374" s="6"/>
    </row>
    <row r="375" spans="1:11" x14ac:dyDescent="0.3">
      <c r="A375" s="21" t="s">
        <v>281</v>
      </c>
      <c r="B375" s="21" t="s">
        <v>219</v>
      </c>
      <c r="C375" s="21" t="s">
        <v>52</v>
      </c>
      <c r="D375" s="21" t="s">
        <v>465</v>
      </c>
      <c r="E375" s="5" t="s">
        <v>125</v>
      </c>
      <c r="F375" s="19">
        <v>6.043049608295334</v>
      </c>
      <c r="G375" s="19">
        <v>7.1351980505066663</v>
      </c>
      <c r="H375" s="20" t="s">
        <v>519</v>
      </c>
      <c r="I375" s="19">
        <f>AVERAGE(F375,F376)</f>
        <v>5.1869096164638755</v>
      </c>
      <c r="J375" s="19">
        <f>AVERAGE(G375,G376)</f>
        <v>5.601807358586667</v>
      </c>
      <c r="K375" s="8" t="s">
        <v>1</v>
      </c>
    </row>
    <row r="376" spans="1:11" x14ac:dyDescent="0.3">
      <c r="A376" s="21" t="s">
        <v>281</v>
      </c>
      <c r="B376" s="21" t="s">
        <v>219</v>
      </c>
      <c r="C376" s="21" t="s">
        <v>52</v>
      </c>
      <c r="D376" s="21" t="s">
        <v>465</v>
      </c>
      <c r="E376" s="5" t="s">
        <v>125</v>
      </c>
      <c r="F376" s="19">
        <v>4.330769624632417</v>
      </c>
      <c r="G376" s="19">
        <v>4.0684166666666668</v>
      </c>
      <c r="H376" s="20" t="s">
        <v>513</v>
      </c>
      <c r="I376" s="19"/>
      <c r="J376" s="19"/>
      <c r="K376" s="6"/>
    </row>
    <row r="377" spans="1:11" x14ac:dyDescent="0.3">
      <c r="A377" s="21" t="s">
        <v>281</v>
      </c>
      <c r="B377" s="21" t="s">
        <v>326</v>
      </c>
      <c r="C377" s="21" t="s">
        <v>474</v>
      </c>
      <c r="D377" s="21" t="s">
        <v>466</v>
      </c>
      <c r="E377" s="5" t="s">
        <v>126</v>
      </c>
      <c r="F377" s="19">
        <v>5.3330496082953331</v>
      </c>
      <c r="G377" s="19">
        <v>1.705198050506666</v>
      </c>
      <c r="H377" s="20" t="s">
        <v>519</v>
      </c>
      <c r="I377" s="19">
        <f>AVERAGE(F377,F378)</f>
        <v>3.428316792806628</v>
      </c>
      <c r="J377" s="19">
        <f>AVERAGE(G377,G378)</f>
        <v>2.6077656919199996</v>
      </c>
      <c r="K377" s="4" t="s">
        <v>3</v>
      </c>
    </row>
    <row r="378" spans="1:11" x14ac:dyDescent="0.3">
      <c r="A378" s="21" t="s">
        <v>281</v>
      </c>
      <c r="B378" s="21" t="s">
        <v>326</v>
      </c>
      <c r="C378" s="21" t="s">
        <v>474</v>
      </c>
      <c r="D378" s="21" t="s">
        <v>466</v>
      </c>
      <c r="E378" s="5" t="s">
        <v>126</v>
      </c>
      <c r="F378" s="19">
        <v>1.5235839773179229</v>
      </c>
      <c r="G378" s="19">
        <v>3.5103333333333331</v>
      </c>
      <c r="H378" s="20" t="s">
        <v>512</v>
      </c>
      <c r="I378" s="19"/>
      <c r="J378" s="19"/>
      <c r="K378" s="6"/>
    </row>
    <row r="379" spans="1:11" x14ac:dyDescent="0.3">
      <c r="A379" s="21" t="s">
        <v>281</v>
      </c>
      <c r="B379" s="21" t="s">
        <v>326</v>
      </c>
      <c r="C379" s="21" t="s">
        <v>474</v>
      </c>
      <c r="D379" s="21" t="s">
        <v>466</v>
      </c>
      <c r="E379" s="5" t="s">
        <v>250</v>
      </c>
      <c r="F379" s="19">
        <v>4.6711857566666666</v>
      </c>
      <c r="G379" s="19">
        <v>2.6645445693333332</v>
      </c>
      <c r="H379" s="20" t="s">
        <v>528</v>
      </c>
      <c r="I379" s="19">
        <v>4.6711857566666666</v>
      </c>
      <c r="J379" s="19">
        <v>2.6645445693333332</v>
      </c>
      <c r="K379" s="4" t="s">
        <v>3</v>
      </c>
    </row>
    <row r="380" spans="1:11" x14ac:dyDescent="0.3">
      <c r="A380" s="21" t="s">
        <v>281</v>
      </c>
      <c r="B380" s="21" t="s">
        <v>326</v>
      </c>
      <c r="C380" s="21" t="s">
        <v>474</v>
      </c>
      <c r="D380" s="21" t="s">
        <v>466</v>
      </c>
      <c r="E380" s="5" t="s">
        <v>251</v>
      </c>
      <c r="F380" s="19">
        <v>4.4161535500000006</v>
      </c>
      <c r="G380" s="19">
        <v>2.7737833329999999</v>
      </c>
      <c r="H380" s="20" t="s">
        <v>528</v>
      </c>
      <c r="I380" s="19">
        <v>4.4161535500000006</v>
      </c>
      <c r="J380" s="19">
        <v>2.7737833329999999</v>
      </c>
      <c r="K380" s="4" t="s">
        <v>3</v>
      </c>
    </row>
    <row r="381" spans="1:11" x14ac:dyDescent="0.3">
      <c r="A381" s="21" t="s">
        <v>281</v>
      </c>
      <c r="B381" s="21" t="s">
        <v>289</v>
      </c>
      <c r="C381" s="21" t="s">
        <v>338</v>
      </c>
      <c r="D381" s="5" t="s">
        <v>472</v>
      </c>
      <c r="E381" s="5" t="s">
        <v>199</v>
      </c>
      <c r="F381" s="19">
        <v>4.7666666666666693</v>
      </c>
      <c r="G381" s="19">
        <v>0.53333333333333321</v>
      </c>
      <c r="H381" s="20" t="s">
        <v>514</v>
      </c>
      <c r="I381" s="19">
        <v>4.7666666666666693</v>
      </c>
      <c r="J381" s="19">
        <v>0.53333333333333321</v>
      </c>
      <c r="K381" s="7" t="s">
        <v>6</v>
      </c>
    </row>
    <row r="382" spans="1:11" x14ac:dyDescent="0.3">
      <c r="A382" s="21" t="s">
        <v>281</v>
      </c>
      <c r="B382" s="21" t="s">
        <v>299</v>
      </c>
      <c r="C382" s="21" t="s">
        <v>437</v>
      </c>
      <c r="D382" s="21" t="s">
        <v>473</v>
      </c>
      <c r="E382" s="5" t="s">
        <v>127</v>
      </c>
      <c r="F382" s="19">
        <v>6.0330496082953324</v>
      </c>
      <c r="G382" s="19">
        <v>3.8751980505066665</v>
      </c>
      <c r="H382" s="20" t="s">
        <v>519</v>
      </c>
      <c r="I382" s="19">
        <v>6.0330496082953324</v>
      </c>
      <c r="J382" s="19">
        <v>3.8751980505066665</v>
      </c>
      <c r="K382" s="4" t="s">
        <v>3</v>
      </c>
    </row>
    <row r="383" spans="1:11" x14ac:dyDescent="0.3">
      <c r="A383" s="21" t="s">
        <v>281</v>
      </c>
      <c r="B383" s="21" t="s">
        <v>299</v>
      </c>
      <c r="C383" s="21" t="s">
        <v>437</v>
      </c>
      <c r="D383" s="21" t="s">
        <v>473</v>
      </c>
      <c r="E383" s="5" t="s">
        <v>144</v>
      </c>
      <c r="F383" s="19">
        <v>3.5725786265804751</v>
      </c>
      <c r="G383" s="19">
        <v>5.3616574056874509</v>
      </c>
      <c r="H383" s="20" t="s">
        <v>520</v>
      </c>
      <c r="I383" s="19">
        <v>3.5725786265804751</v>
      </c>
      <c r="J383" s="19">
        <v>5.3616574056874509</v>
      </c>
      <c r="K383" s="8" t="s">
        <v>1</v>
      </c>
    </row>
    <row r="384" spans="1:11" x14ac:dyDescent="0.3">
      <c r="A384" s="21" t="s">
        <v>281</v>
      </c>
      <c r="B384" s="21" t="s">
        <v>287</v>
      </c>
      <c r="C384" s="21" t="s">
        <v>153</v>
      </c>
      <c r="D384" s="21" t="s">
        <v>475</v>
      </c>
      <c r="E384" s="5" t="s">
        <v>90</v>
      </c>
      <c r="F384" s="19">
        <v>1.2092261113264478</v>
      </c>
      <c r="G384" s="19">
        <v>7.1529025662222221</v>
      </c>
      <c r="H384" s="20" t="s">
        <v>523</v>
      </c>
      <c r="I384" s="19">
        <v>1.2092261113264478</v>
      </c>
      <c r="J384" s="19">
        <v>7.1529025662222221</v>
      </c>
      <c r="K384" s="8" t="s">
        <v>1</v>
      </c>
    </row>
    <row r="385" spans="1:11" x14ac:dyDescent="0.3">
      <c r="A385" s="21" t="s">
        <v>281</v>
      </c>
      <c r="B385" s="21" t="s">
        <v>287</v>
      </c>
      <c r="C385" s="21" t="s">
        <v>153</v>
      </c>
      <c r="D385" s="5" t="s">
        <v>476</v>
      </c>
      <c r="E385" s="5" t="s">
        <v>173</v>
      </c>
      <c r="F385" s="19">
        <v>2.6666970508120045</v>
      </c>
      <c r="G385" s="19">
        <v>7.1212948372000007</v>
      </c>
      <c r="H385" s="20" t="s">
        <v>521</v>
      </c>
      <c r="I385" s="19">
        <v>2.6666970508120045</v>
      </c>
      <c r="J385" s="19">
        <v>7.1212948372000007</v>
      </c>
      <c r="K385" s="8" t="s">
        <v>1</v>
      </c>
    </row>
    <row r="386" spans="1:11" x14ac:dyDescent="0.3">
      <c r="A386" s="21" t="s">
        <v>321</v>
      </c>
      <c r="B386" s="21" t="s">
        <v>431</v>
      </c>
      <c r="C386" s="21" t="s">
        <v>432</v>
      </c>
      <c r="D386" s="5" t="s">
        <v>477</v>
      </c>
      <c r="E386" s="5" t="s">
        <v>128</v>
      </c>
      <c r="F386" s="19">
        <v>6.6130496082953307</v>
      </c>
      <c r="G386" s="19">
        <v>0.7351980505066662</v>
      </c>
      <c r="H386" s="20" t="s">
        <v>519</v>
      </c>
      <c r="I386" s="19">
        <f>AVERAGE(F386,F387)</f>
        <v>5.5074156312049816</v>
      </c>
      <c r="J386" s="19">
        <f>AVERAGE(G386,G387)</f>
        <v>2.5589184391135498</v>
      </c>
      <c r="K386" s="4" t="s">
        <v>3</v>
      </c>
    </row>
    <row r="387" spans="1:11" x14ac:dyDescent="0.3">
      <c r="A387" s="21" t="s">
        <v>321</v>
      </c>
      <c r="B387" s="21" t="s">
        <v>431</v>
      </c>
      <c r="C387" s="21" t="s">
        <v>432</v>
      </c>
      <c r="D387" s="5" t="s">
        <v>477</v>
      </c>
      <c r="E387" s="5" t="s">
        <v>128</v>
      </c>
      <c r="F387" s="19">
        <v>4.4017816541146333</v>
      </c>
      <c r="G387" s="19">
        <v>4.3826388277204336</v>
      </c>
      <c r="H387" s="20" t="s">
        <v>520</v>
      </c>
      <c r="I387" s="19"/>
      <c r="J387" s="19"/>
      <c r="K387" s="6"/>
    </row>
    <row r="388" spans="1:11" x14ac:dyDescent="0.3">
      <c r="A388" s="21" t="s">
        <v>321</v>
      </c>
      <c r="B388" s="21" t="s">
        <v>431</v>
      </c>
      <c r="C388" s="21" t="s">
        <v>432</v>
      </c>
      <c r="D388" s="5" t="s">
        <v>477</v>
      </c>
      <c r="E388" s="5" t="s">
        <v>91</v>
      </c>
      <c r="F388" s="19">
        <v>5.7385056282842228</v>
      </c>
      <c r="G388" s="19">
        <v>3.4399539455066668</v>
      </c>
      <c r="H388" s="20" t="s">
        <v>523</v>
      </c>
      <c r="I388" s="19">
        <f>AVERAGE(F388,F389,F390)</f>
        <v>6.0503801067802598</v>
      </c>
      <c r="J388" s="19">
        <f>AVERAGE(G388,G389,G390)</f>
        <v>2.3467173320044439</v>
      </c>
      <c r="K388" s="4" t="s">
        <v>3</v>
      </c>
    </row>
    <row r="389" spans="1:11" x14ac:dyDescent="0.3">
      <c r="A389" s="21" t="s">
        <v>321</v>
      </c>
      <c r="B389" s="21" t="s">
        <v>431</v>
      </c>
      <c r="C389" s="21" t="s">
        <v>432</v>
      </c>
      <c r="D389" s="5" t="s">
        <v>477</v>
      </c>
      <c r="E389" s="5" t="s">
        <v>91</v>
      </c>
      <c r="F389" s="19">
        <v>6.3030496082953338</v>
      </c>
      <c r="G389" s="19">
        <v>3.8021980505066657</v>
      </c>
      <c r="H389" s="20" t="s">
        <v>526</v>
      </c>
      <c r="I389" s="19"/>
      <c r="J389" s="19"/>
      <c r="K389" s="6"/>
    </row>
    <row r="390" spans="1:11" x14ac:dyDescent="0.3">
      <c r="A390" s="21" t="s">
        <v>321</v>
      </c>
      <c r="B390" s="21" t="s">
        <v>431</v>
      </c>
      <c r="C390" s="21" t="s">
        <v>432</v>
      </c>
      <c r="D390" s="5" t="s">
        <v>477</v>
      </c>
      <c r="E390" s="5" t="s">
        <v>91</v>
      </c>
      <c r="F390" s="19">
        <v>6.1095850837612211</v>
      </c>
      <c r="G390" s="19">
        <v>-0.20199999999999999</v>
      </c>
      <c r="H390" s="20" t="s">
        <v>512</v>
      </c>
      <c r="I390" s="19"/>
      <c r="J390" s="19"/>
      <c r="K390" s="6"/>
    </row>
    <row r="391" spans="1:11" x14ac:dyDescent="0.3">
      <c r="A391" s="21" t="s">
        <v>281</v>
      </c>
      <c r="B391" s="21" t="s">
        <v>326</v>
      </c>
      <c r="C391" s="21" t="s">
        <v>414</v>
      </c>
      <c r="D391" s="21" t="s">
        <v>478</v>
      </c>
      <c r="E391" s="5" t="s">
        <v>253</v>
      </c>
      <c r="F391" s="19">
        <v>3.2010811200000013</v>
      </c>
      <c r="G391" s="19">
        <v>2.3215499999999998</v>
      </c>
      <c r="H391" s="20" t="s">
        <v>528</v>
      </c>
      <c r="I391" s="19">
        <f>AVERAGE(F391,F392)</f>
        <v>3.0273244442857141</v>
      </c>
      <c r="J391" s="19">
        <f>AVERAGE(G391,G392)</f>
        <v>3.1377678572857146</v>
      </c>
      <c r="K391" s="4" t="s">
        <v>3</v>
      </c>
    </row>
    <row r="392" spans="1:11" x14ac:dyDescent="0.3">
      <c r="A392" s="21" t="s">
        <v>281</v>
      </c>
      <c r="B392" s="21" t="s">
        <v>326</v>
      </c>
      <c r="C392" s="21" t="s">
        <v>414</v>
      </c>
      <c r="D392" s="21" t="s">
        <v>478</v>
      </c>
      <c r="E392" s="5" t="s">
        <v>253</v>
      </c>
      <c r="F392" s="19">
        <v>2.8535677685714269</v>
      </c>
      <c r="G392" s="19">
        <v>3.9539857145714294</v>
      </c>
      <c r="H392" s="20" t="s">
        <v>531</v>
      </c>
      <c r="I392" s="19"/>
      <c r="J392" s="19"/>
      <c r="K392" s="6"/>
    </row>
    <row r="393" spans="1:11" x14ac:dyDescent="0.3">
      <c r="A393" s="21" t="s">
        <v>281</v>
      </c>
      <c r="B393" s="21" t="s">
        <v>326</v>
      </c>
      <c r="C393" s="21" t="s">
        <v>327</v>
      </c>
      <c r="D393" s="21" t="s">
        <v>471</v>
      </c>
      <c r="E393" s="5" t="s">
        <v>71</v>
      </c>
      <c r="F393" s="19">
        <v>7.3341683817619678</v>
      </c>
      <c r="G393" s="19">
        <v>2.5099528296466662</v>
      </c>
      <c r="H393" s="20" t="s">
        <v>517</v>
      </c>
      <c r="I393" s="19">
        <f>AVERAGE(F393,F394)</f>
        <v>5.1867842531184225</v>
      </c>
      <c r="J393" s="19">
        <f>AVERAGE(G393,G394)</f>
        <v>1.1676764148233332</v>
      </c>
      <c r="K393" s="7" t="s">
        <v>6</v>
      </c>
    </row>
    <row r="394" spans="1:11" x14ac:dyDescent="0.3">
      <c r="A394" s="21" t="s">
        <v>281</v>
      </c>
      <c r="B394" s="21" t="s">
        <v>326</v>
      </c>
      <c r="C394" s="21" t="s">
        <v>327</v>
      </c>
      <c r="D394" s="21" t="s">
        <v>471</v>
      </c>
      <c r="E394" s="5" t="s">
        <v>71</v>
      </c>
      <c r="F394" s="19">
        <v>3.0394001244748772</v>
      </c>
      <c r="G394" s="19">
        <v>-0.17460000000000001</v>
      </c>
      <c r="H394" s="20" t="s">
        <v>512</v>
      </c>
      <c r="I394" s="19"/>
      <c r="J394" s="19"/>
      <c r="K394" s="6"/>
    </row>
    <row r="395" spans="1:11" x14ac:dyDescent="0.3">
      <c r="A395" s="21" t="s">
        <v>281</v>
      </c>
      <c r="B395" s="21" t="s">
        <v>326</v>
      </c>
      <c r="C395" s="21" t="s">
        <v>327</v>
      </c>
      <c r="D395" s="21" t="s">
        <v>471</v>
      </c>
      <c r="E395" s="5" t="s">
        <v>145</v>
      </c>
      <c r="F395" s="19">
        <v>4.9313816949152329</v>
      </c>
      <c r="G395" s="19">
        <v>3.4659623170685712</v>
      </c>
      <c r="H395" s="20" t="s">
        <v>520</v>
      </c>
      <c r="I395" s="19">
        <v>4.9313816949152329</v>
      </c>
      <c r="J395" s="19">
        <v>3.4659623170685712</v>
      </c>
      <c r="K395" s="4" t="s">
        <v>3</v>
      </c>
    </row>
    <row r="396" spans="1:11" x14ac:dyDescent="0.3">
      <c r="A396" s="21" t="s">
        <v>281</v>
      </c>
      <c r="B396" s="21" t="s">
        <v>326</v>
      </c>
      <c r="C396" s="21" t="s">
        <v>327</v>
      </c>
      <c r="D396" s="21" t="s">
        <v>471</v>
      </c>
      <c r="E396" s="5" t="s">
        <v>254</v>
      </c>
      <c r="F396" s="19">
        <v>4.7858349550000021</v>
      </c>
      <c r="G396" s="19">
        <v>3.7431868420000001</v>
      </c>
      <c r="H396" s="20" t="s">
        <v>528</v>
      </c>
      <c r="I396" s="19">
        <v>4.7858349550000021</v>
      </c>
      <c r="J396" s="19">
        <v>3.7431868420000001</v>
      </c>
      <c r="K396" s="4" t="s">
        <v>3</v>
      </c>
    </row>
    <row r="397" spans="1:11" x14ac:dyDescent="0.3">
      <c r="A397" s="21" t="s">
        <v>281</v>
      </c>
      <c r="B397" s="21" t="s">
        <v>326</v>
      </c>
      <c r="C397" s="21" t="s">
        <v>327</v>
      </c>
      <c r="D397" s="21" t="s">
        <v>471</v>
      </c>
      <c r="E397" s="5" t="s">
        <v>209</v>
      </c>
      <c r="F397" s="19">
        <v>4.6190496082953336</v>
      </c>
      <c r="G397" s="19">
        <v>1.5461980505066659</v>
      </c>
      <c r="H397" s="20" t="s">
        <v>526</v>
      </c>
      <c r="I397" s="19">
        <v>4.6190496082953336</v>
      </c>
      <c r="J397" s="19">
        <v>1.5461980505066659</v>
      </c>
      <c r="K397" s="7" t="s">
        <v>6</v>
      </c>
    </row>
    <row r="398" spans="1:11" x14ac:dyDescent="0.3">
      <c r="A398" s="21" t="s">
        <v>281</v>
      </c>
      <c r="B398" s="21" t="s">
        <v>326</v>
      </c>
      <c r="C398" s="21" t="s">
        <v>327</v>
      </c>
      <c r="D398" s="21" t="s">
        <v>471</v>
      </c>
      <c r="E398" s="5" t="s">
        <v>5</v>
      </c>
      <c r="F398" s="19">
        <v>4.8617343555739687</v>
      </c>
      <c r="G398" s="19">
        <v>1.4710000000000001</v>
      </c>
      <c r="H398" s="20" t="s">
        <v>533</v>
      </c>
      <c r="I398" s="19">
        <f>AVERAGE(F398,F399,F400,F401)</f>
        <v>3.8586832682096848</v>
      </c>
      <c r="J398" s="19">
        <f>AVERAGE(G398,G399,G400,G401)</f>
        <v>3.2803065552600001</v>
      </c>
      <c r="K398" s="4" t="s">
        <v>3</v>
      </c>
    </row>
    <row r="399" spans="1:11" x14ac:dyDescent="0.3">
      <c r="A399" s="21" t="s">
        <v>281</v>
      </c>
      <c r="B399" s="21" t="s">
        <v>326</v>
      </c>
      <c r="C399" s="21" t="s">
        <v>327</v>
      </c>
      <c r="D399" s="21" t="s">
        <v>471</v>
      </c>
      <c r="E399" s="5" t="s">
        <v>5</v>
      </c>
      <c r="F399" s="19">
        <v>5.803049608295332</v>
      </c>
      <c r="G399" s="19">
        <v>1.8351980505066663</v>
      </c>
      <c r="H399" s="20" t="s">
        <v>519</v>
      </c>
      <c r="I399" s="19"/>
      <c r="J399" s="19"/>
      <c r="K399" s="6"/>
    </row>
    <row r="400" spans="1:11" x14ac:dyDescent="0.3">
      <c r="A400" s="21" t="s">
        <v>281</v>
      </c>
      <c r="B400" s="21" t="s">
        <v>326</v>
      </c>
      <c r="C400" s="21" t="s">
        <v>327</v>
      </c>
      <c r="D400" s="21" t="s">
        <v>471</v>
      </c>
      <c r="E400" s="5" t="s">
        <v>5</v>
      </c>
      <c r="F400" s="19">
        <v>3.0666970508120031</v>
      </c>
      <c r="G400" s="19">
        <v>5.3512948372000011</v>
      </c>
      <c r="H400" s="20" t="s">
        <v>521</v>
      </c>
      <c r="I400" s="19"/>
      <c r="J400" s="19"/>
      <c r="K400" s="6"/>
    </row>
    <row r="401" spans="1:11" x14ac:dyDescent="0.3">
      <c r="A401" s="21" t="s">
        <v>281</v>
      </c>
      <c r="B401" s="21" t="s">
        <v>326</v>
      </c>
      <c r="C401" s="21" t="s">
        <v>327</v>
      </c>
      <c r="D401" s="21" t="s">
        <v>471</v>
      </c>
      <c r="E401" s="5" t="s">
        <v>5</v>
      </c>
      <c r="F401" s="19">
        <v>1.7032520581574353</v>
      </c>
      <c r="G401" s="19">
        <v>4.4637333333333329</v>
      </c>
      <c r="H401" s="20" t="s">
        <v>512</v>
      </c>
      <c r="I401" s="19"/>
      <c r="J401" s="19"/>
      <c r="K401" s="6"/>
    </row>
    <row r="402" spans="1:11" x14ac:dyDescent="0.3">
      <c r="A402" s="21" t="s">
        <v>281</v>
      </c>
      <c r="B402" s="21" t="s">
        <v>326</v>
      </c>
      <c r="C402" s="21" t="s">
        <v>327</v>
      </c>
      <c r="D402" s="21" t="s">
        <v>471</v>
      </c>
      <c r="E402" s="5" t="s">
        <v>211</v>
      </c>
      <c r="F402" s="19">
        <v>5.2149999999999999</v>
      </c>
      <c r="G402" s="19">
        <v>3.1275000000000004</v>
      </c>
      <c r="H402" s="20" t="s">
        <v>529</v>
      </c>
      <c r="I402" s="19">
        <f>AVERAGE(F402,F403)</f>
        <v>4.7425499999999996</v>
      </c>
      <c r="J402" s="19">
        <f>AVERAGE(G402,G403)</f>
        <v>6.9843000000000011</v>
      </c>
      <c r="K402" s="8" t="s">
        <v>1</v>
      </c>
    </row>
    <row r="403" spans="1:11" x14ac:dyDescent="0.3">
      <c r="A403" s="21" t="s">
        <v>281</v>
      </c>
      <c r="B403" s="21" t="s">
        <v>326</v>
      </c>
      <c r="C403" s="21" t="s">
        <v>327</v>
      </c>
      <c r="D403" s="21" t="s">
        <v>471</v>
      </c>
      <c r="E403" s="5" t="s">
        <v>211</v>
      </c>
      <c r="F403" s="19">
        <v>4.2700999999999993</v>
      </c>
      <c r="G403" s="19">
        <v>10.841100000000001</v>
      </c>
      <c r="H403" s="20" t="s">
        <v>530</v>
      </c>
      <c r="I403" s="19"/>
      <c r="J403" s="19"/>
      <c r="K403" s="6"/>
    </row>
    <row r="404" spans="1:11" ht="15.6" x14ac:dyDescent="0.35">
      <c r="A404" s="21" t="s">
        <v>281</v>
      </c>
      <c r="B404" s="21" t="s">
        <v>326</v>
      </c>
      <c r="C404" s="21" t="s">
        <v>327</v>
      </c>
      <c r="D404" s="21" t="s">
        <v>471</v>
      </c>
      <c r="E404" s="5" t="s">
        <v>72</v>
      </c>
      <c r="F404" s="19">
        <v>7.6622331282152967</v>
      </c>
      <c r="G404" s="19">
        <v>3.8095148083999995</v>
      </c>
      <c r="H404" s="20" t="s">
        <v>517</v>
      </c>
      <c r="I404" s="19">
        <v>7.6622331282152967</v>
      </c>
      <c r="J404" s="19">
        <v>3.8095148083999995</v>
      </c>
      <c r="K404" s="9" t="s">
        <v>544</v>
      </c>
    </row>
    <row r="405" spans="1:11" x14ac:dyDescent="0.3">
      <c r="A405" s="21" t="s">
        <v>281</v>
      </c>
      <c r="B405" s="21" t="s">
        <v>326</v>
      </c>
      <c r="C405" s="21" t="s">
        <v>327</v>
      </c>
      <c r="D405" s="21" t="s">
        <v>471</v>
      </c>
      <c r="E405" s="5" t="s">
        <v>255</v>
      </c>
      <c r="F405" s="19">
        <v>2.586963990000001</v>
      </c>
      <c r="G405" s="19">
        <v>0.83437197350000014</v>
      </c>
      <c r="H405" s="20" t="s">
        <v>528</v>
      </c>
      <c r="I405" s="19">
        <f>AVERAGE(F405,F406)</f>
        <v>2.7632697014285714</v>
      </c>
      <c r="J405" s="19">
        <f>AVERAGE(G405,G406)</f>
        <v>1.8438023053928576</v>
      </c>
      <c r="K405" s="4" t="s">
        <v>3</v>
      </c>
    </row>
    <row r="406" spans="1:11" x14ac:dyDescent="0.3">
      <c r="A406" s="21" t="s">
        <v>281</v>
      </c>
      <c r="B406" s="21" t="s">
        <v>326</v>
      </c>
      <c r="C406" s="21" t="s">
        <v>327</v>
      </c>
      <c r="D406" s="21" t="s">
        <v>471</v>
      </c>
      <c r="E406" s="5" t="s">
        <v>255</v>
      </c>
      <c r="F406" s="19">
        <v>2.9395754128571419</v>
      </c>
      <c r="G406" s="19">
        <v>2.8532326372857151</v>
      </c>
      <c r="H406" s="20" t="s">
        <v>531</v>
      </c>
      <c r="I406" s="19"/>
      <c r="J406" s="19"/>
      <c r="K406" s="6"/>
    </row>
    <row r="407" spans="1:11" x14ac:dyDescent="0.3">
      <c r="A407" s="21" t="s">
        <v>281</v>
      </c>
      <c r="B407" s="21" t="s">
        <v>326</v>
      </c>
      <c r="C407" s="21" t="s">
        <v>327</v>
      </c>
      <c r="D407" s="21" t="s">
        <v>471</v>
      </c>
      <c r="E407" s="5" t="s">
        <v>129</v>
      </c>
      <c r="F407" s="19">
        <v>6.0030496082953313</v>
      </c>
      <c r="G407" s="19">
        <v>4.6451980505066661</v>
      </c>
      <c r="H407" s="20" t="s">
        <v>519</v>
      </c>
      <c r="I407" s="19">
        <v>6.0030496082953313</v>
      </c>
      <c r="J407" s="19">
        <v>4.6451980505066661</v>
      </c>
      <c r="K407" s="4" t="s">
        <v>3</v>
      </c>
    </row>
    <row r="408" spans="1:11" x14ac:dyDescent="0.3">
      <c r="A408" s="21" t="s">
        <v>281</v>
      </c>
      <c r="B408" s="21" t="s">
        <v>433</v>
      </c>
      <c r="C408" s="21" t="s">
        <v>470</v>
      </c>
      <c r="D408" s="21" t="s">
        <v>479</v>
      </c>
      <c r="E408" s="5" t="s">
        <v>130</v>
      </c>
      <c r="F408" s="19">
        <v>3.9030496082953334</v>
      </c>
      <c r="G408" s="19">
        <v>-4.8019494933340123E-3</v>
      </c>
      <c r="H408" s="20" t="s">
        <v>519</v>
      </c>
      <c r="I408" s="19">
        <v>3.9030496082953334</v>
      </c>
      <c r="J408" s="19">
        <v>-4.8019494933340123E-3</v>
      </c>
      <c r="K408" s="7" t="s">
        <v>6</v>
      </c>
    </row>
    <row r="409" spans="1:11" x14ac:dyDescent="0.3">
      <c r="A409" s="21" t="s">
        <v>281</v>
      </c>
      <c r="B409" s="21" t="s">
        <v>326</v>
      </c>
      <c r="C409" s="21" t="s">
        <v>394</v>
      </c>
      <c r="D409" s="21" t="s">
        <v>480</v>
      </c>
      <c r="E409" s="5" t="s">
        <v>168</v>
      </c>
      <c r="F409" s="19">
        <v>5.8679271838105009</v>
      </c>
      <c r="G409" s="19">
        <v>4.5393039404399982</v>
      </c>
      <c r="H409" s="20" t="s">
        <v>515</v>
      </c>
      <c r="I409" s="19">
        <f>AVERAGE(F409,F410,F411)</f>
        <v>6.6174050886500808</v>
      </c>
      <c r="J409" s="19">
        <f>AVERAGE(G409,G410,G411)</f>
        <v>3.4128289139096286</v>
      </c>
      <c r="K409" s="4" t="s">
        <v>3</v>
      </c>
    </row>
    <row r="410" spans="1:11" x14ac:dyDescent="0.3">
      <c r="A410" s="21" t="s">
        <v>281</v>
      </c>
      <c r="B410" s="21" t="s">
        <v>326</v>
      </c>
      <c r="C410" s="21" t="s">
        <v>394</v>
      </c>
      <c r="D410" s="21" t="s">
        <v>480</v>
      </c>
      <c r="E410" s="5" t="s">
        <v>168</v>
      </c>
      <c r="F410" s="19">
        <v>7.7099880821397395</v>
      </c>
      <c r="G410" s="19">
        <v>3.1861828012888886</v>
      </c>
      <c r="H410" s="20" t="s">
        <v>517</v>
      </c>
      <c r="I410" s="19"/>
      <c r="J410" s="19"/>
      <c r="K410" s="6"/>
    </row>
    <row r="411" spans="1:11" x14ac:dyDescent="0.3">
      <c r="A411" s="21" t="s">
        <v>281</v>
      </c>
      <c r="B411" s="21" t="s">
        <v>326</v>
      </c>
      <c r="C411" s="21" t="s">
        <v>394</v>
      </c>
      <c r="D411" s="21" t="s">
        <v>480</v>
      </c>
      <c r="E411" s="5" t="s">
        <v>168</v>
      </c>
      <c r="F411" s="19">
        <v>6.2743000000000002</v>
      </c>
      <c r="G411" s="19">
        <v>2.5130000000000003</v>
      </c>
      <c r="H411" s="20" t="s">
        <v>529</v>
      </c>
      <c r="I411" s="19"/>
      <c r="J411" s="19"/>
      <c r="K411" s="6"/>
    </row>
    <row r="412" spans="1:11" x14ac:dyDescent="0.3">
      <c r="A412" s="21" t="s">
        <v>281</v>
      </c>
      <c r="B412" s="21" t="s">
        <v>219</v>
      </c>
      <c r="C412" s="21" t="s">
        <v>52</v>
      </c>
      <c r="D412" s="5" t="s">
        <v>481</v>
      </c>
      <c r="E412" s="5" t="s">
        <v>160</v>
      </c>
      <c r="F412" s="19">
        <v>2.0484343036132131</v>
      </c>
      <c r="G412" s="19">
        <v>2.3987947408931358</v>
      </c>
      <c r="H412" s="20" t="s">
        <v>510</v>
      </c>
      <c r="I412" s="19">
        <f>AVERAGE(F412,F413)</f>
        <v>2.363890626358117</v>
      </c>
      <c r="J412" s="19">
        <f>AVERAGE(G412,G413)</f>
        <v>3.9552378220914366</v>
      </c>
      <c r="K412" s="4" t="s">
        <v>3</v>
      </c>
    </row>
    <row r="413" spans="1:11" x14ac:dyDescent="0.3">
      <c r="A413" s="21" t="s">
        <v>281</v>
      </c>
      <c r="B413" s="21" t="s">
        <v>219</v>
      </c>
      <c r="C413" s="21" t="s">
        <v>52</v>
      </c>
      <c r="D413" s="5" t="s">
        <v>481</v>
      </c>
      <c r="E413" s="5" t="s">
        <v>160</v>
      </c>
      <c r="F413" s="19">
        <v>2.6793469491030208</v>
      </c>
      <c r="G413" s="19">
        <v>5.5116809032897374</v>
      </c>
      <c r="H413" s="20" t="s">
        <v>511</v>
      </c>
      <c r="I413" s="19"/>
      <c r="J413" s="19"/>
      <c r="K413" s="6"/>
    </row>
    <row r="414" spans="1:11" x14ac:dyDescent="0.3">
      <c r="A414" s="21" t="s">
        <v>321</v>
      </c>
      <c r="B414" s="21" t="s">
        <v>322</v>
      </c>
      <c r="C414" s="21" t="s">
        <v>54</v>
      </c>
      <c r="D414" s="21" t="s">
        <v>482</v>
      </c>
      <c r="E414" s="5" t="s">
        <v>104</v>
      </c>
      <c r="F414" s="19">
        <v>3.4378107359839198</v>
      </c>
      <c r="G414" s="19">
        <v>4.2885690611111107</v>
      </c>
      <c r="H414" s="20" t="s">
        <v>518</v>
      </c>
      <c r="I414" s="19">
        <v>3.4378107359839198</v>
      </c>
      <c r="J414" s="19">
        <v>4.2885690611111107</v>
      </c>
      <c r="K414" s="4" t="s">
        <v>3</v>
      </c>
    </row>
    <row r="415" spans="1:11" ht="15.6" x14ac:dyDescent="0.35">
      <c r="A415" s="21" t="s">
        <v>321</v>
      </c>
      <c r="B415" s="21" t="s">
        <v>322</v>
      </c>
      <c r="C415" s="21" t="s">
        <v>54</v>
      </c>
      <c r="D415" s="21" t="s">
        <v>482</v>
      </c>
      <c r="E415" s="5" t="s">
        <v>92</v>
      </c>
      <c r="F415" s="19">
        <v>7.7588071013319961</v>
      </c>
      <c r="G415" s="19">
        <v>1.3085985518600003</v>
      </c>
      <c r="H415" s="20" t="s">
        <v>522</v>
      </c>
      <c r="I415" s="19">
        <f>AVERAGE(F415,F416,F417,F418,F419,F420,F421)</f>
        <v>7.3784617239693109</v>
      </c>
      <c r="J415" s="19">
        <f>AVERAGE(G415,G416,G417,G418,G420,G419,G421)</f>
        <v>0.76246739751715498</v>
      </c>
      <c r="K415" s="9" t="s">
        <v>544</v>
      </c>
    </row>
    <row r="416" spans="1:11" x14ac:dyDescent="0.3">
      <c r="A416" s="21" t="s">
        <v>321</v>
      </c>
      <c r="B416" s="21" t="s">
        <v>322</v>
      </c>
      <c r="C416" s="21" t="s">
        <v>54</v>
      </c>
      <c r="D416" s="21" t="s">
        <v>482</v>
      </c>
      <c r="E416" s="5" t="s">
        <v>92</v>
      </c>
      <c r="F416" s="19">
        <v>6.9170634405072953</v>
      </c>
      <c r="G416" s="19">
        <v>-0.94289247735042703</v>
      </c>
      <c r="H416" s="20" t="s">
        <v>518</v>
      </c>
      <c r="I416" s="19"/>
      <c r="J416" s="19"/>
      <c r="K416" s="6"/>
    </row>
    <row r="417" spans="1:11" x14ac:dyDescent="0.3">
      <c r="A417" s="21" t="s">
        <v>321</v>
      </c>
      <c r="B417" s="21" t="s">
        <v>322</v>
      </c>
      <c r="C417" s="21" t="s">
        <v>54</v>
      </c>
      <c r="D417" s="21" t="s">
        <v>482</v>
      </c>
      <c r="E417" s="5" t="s">
        <v>92</v>
      </c>
      <c r="F417" s="19">
        <v>8.2588071013319961</v>
      </c>
      <c r="G417" s="19">
        <v>2.3085985518600003</v>
      </c>
      <c r="H417" s="20" t="s">
        <v>523</v>
      </c>
      <c r="I417" s="19"/>
      <c r="J417" s="19"/>
      <c r="K417" s="6"/>
    </row>
    <row r="418" spans="1:11" x14ac:dyDescent="0.3">
      <c r="A418" s="21" t="s">
        <v>321</v>
      </c>
      <c r="B418" s="21" t="s">
        <v>322</v>
      </c>
      <c r="C418" s="21" t="s">
        <v>54</v>
      </c>
      <c r="D418" s="21" t="s">
        <v>482</v>
      </c>
      <c r="E418" s="5" t="s">
        <v>92</v>
      </c>
      <c r="F418" s="19">
        <v>7.2067381496518976</v>
      </c>
      <c r="G418" s="19">
        <v>0.25005243907717789</v>
      </c>
      <c r="H418" s="20" t="s">
        <v>511</v>
      </c>
      <c r="I418" s="19"/>
      <c r="J418" s="19"/>
      <c r="K418" s="6"/>
    </row>
    <row r="419" spans="1:11" x14ac:dyDescent="0.3">
      <c r="A419" s="21" t="s">
        <v>321</v>
      </c>
      <c r="B419" s="21" t="s">
        <v>322</v>
      </c>
      <c r="C419" s="21" t="s">
        <v>54</v>
      </c>
      <c r="D419" s="21" t="s">
        <v>482</v>
      </c>
      <c r="E419" s="5" t="s">
        <v>92</v>
      </c>
      <c r="F419" s="19">
        <v>7.716049608295334</v>
      </c>
      <c r="G419" s="19">
        <v>-0.28180194949333415</v>
      </c>
      <c r="H419" s="20" t="s">
        <v>526</v>
      </c>
      <c r="I419" s="19"/>
      <c r="J419" s="19"/>
      <c r="K419" s="6"/>
    </row>
    <row r="420" spans="1:11" x14ac:dyDescent="0.3">
      <c r="A420" s="21" t="s">
        <v>321</v>
      </c>
      <c r="B420" s="21" t="s">
        <v>322</v>
      </c>
      <c r="C420" s="21" t="s">
        <v>54</v>
      </c>
      <c r="D420" s="21" t="s">
        <v>482</v>
      </c>
      <c r="E420" s="5" t="s">
        <v>92</v>
      </c>
      <c r="F420" s="19">
        <v>6.0073000000000008</v>
      </c>
      <c r="G420" s="19">
        <v>0.55670000000000019</v>
      </c>
      <c r="H420" s="20" t="s">
        <v>530</v>
      </c>
      <c r="I420" s="19"/>
      <c r="J420" s="19"/>
      <c r="K420" s="6"/>
    </row>
    <row r="421" spans="1:11" x14ac:dyDescent="0.3">
      <c r="A421" s="21" t="s">
        <v>321</v>
      </c>
      <c r="B421" s="21" t="s">
        <v>322</v>
      </c>
      <c r="C421" s="21" t="s">
        <v>54</v>
      </c>
      <c r="D421" s="21" t="s">
        <v>482</v>
      </c>
      <c r="E421" s="5" t="s">
        <v>92</v>
      </c>
      <c r="F421" s="19">
        <v>7.7844666666666633</v>
      </c>
      <c r="G421" s="19">
        <v>2.1380166666666671</v>
      </c>
      <c r="H421" s="20" t="s">
        <v>513</v>
      </c>
      <c r="I421" s="19"/>
      <c r="J421" s="19"/>
      <c r="K421" s="6"/>
    </row>
    <row r="422" spans="1:11" ht="15.6" x14ac:dyDescent="0.35">
      <c r="A422" s="21" t="s">
        <v>321</v>
      </c>
      <c r="B422" s="21" t="s">
        <v>322</v>
      </c>
      <c r="C422" s="21" t="s">
        <v>54</v>
      </c>
      <c r="D422" s="21" t="s">
        <v>482</v>
      </c>
      <c r="E422" s="5" t="s">
        <v>105</v>
      </c>
      <c r="F422" s="19">
        <v>7.5136700663579639</v>
      </c>
      <c r="G422" s="19">
        <v>6.860235727777777</v>
      </c>
      <c r="H422" s="20" t="s">
        <v>518</v>
      </c>
      <c r="I422" s="19">
        <v>7.5136700663579639</v>
      </c>
      <c r="J422" s="19">
        <v>6.860235727777777</v>
      </c>
      <c r="K422" s="9" t="s">
        <v>544</v>
      </c>
    </row>
    <row r="423" spans="1:11" x14ac:dyDescent="0.3">
      <c r="A423" s="21" t="s">
        <v>321</v>
      </c>
      <c r="B423" s="21" t="s">
        <v>322</v>
      </c>
      <c r="C423" s="21" t="s">
        <v>54</v>
      </c>
      <c r="D423" s="21" t="s">
        <v>482</v>
      </c>
      <c r="E423" s="5" t="s">
        <v>210</v>
      </c>
      <c r="F423" s="19">
        <v>6.7370496082953331</v>
      </c>
      <c r="G423" s="19">
        <v>1.8741980505066658</v>
      </c>
      <c r="H423" s="20" t="s">
        <v>526</v>
      </c>
      <c r="I423" s="19">
        <f>AVERAGE(F423,F424)</f>
        <v>5.902006677494489</v>
      </c>
      <c r="J423" s="19">
        <f>AVERAGE(G423,G424)</f>
        <v>-0.17690097474666722</v>
      </c>
      <c r="K423" s="7" t="s">
        <v>6</v>
      </c>
    </row>
    <row r="424" spans="1:11" x14ac:dyDescent="0.3">
      <c r="A424" s="21" t="s">
        <v>321</v>
      </c>
      <c r="B424" s="21" t="s">
        <v>322</v>
      </c>
      <c r="C424" s="21" t="s">
        <v>54</v>
      </c>
      <c r="D424" s="21" t="s">
        <v>482</v>
      </c>
      <c r="E424" s="5" t="s">
        <v>210</v>
      </c>
      <c r="F424" s="19">
        <v>5.066963746693645</v>
      </c>
      <c r="G424" s="19">
        <v>-2.2280000000000002</v>
      </c>
      <c r="H424" s="20" t="s">
        <v>512</v>
      </c>
      <c r="I424" s="19"/>
      <c r="J424" s="19"/>
      <c r="K424" s="6"/>
    </row>
    <row r="425" spans="1:11" s="2" customFormat="1" x14ac:dyDescent="0.3">
      <c r="A425" s="21" t="s">
        <v>321</v>
      </c>
      <c r="B425" s="21" t="s">
        <v>322</v>
      </c>
      <c r="C425" s="21" t="s">
        <v>54</v>
      </c>
      <c r="D425" s="21" t="s">
        <v>482</v>
      </c>
      <c r="E425" s="5" t="s">
        <v>146</v>
      </c>
      <c r="F425" s="19">
        <v>7.5097179543240919</v>
      </c>
      <c r="G425" s="19">
        <v>4.472256454747443</v>
      </c>
      <c r="H425" s="20" t="s">
        <v>520</v>
      </c>
      <c r="I425" s="19">
        <f>AVERAGE(F425:F427)</f>
        <v>6.9099629249135459</v>
      </c>
      <c r="J425" s="19">
        <f>AVERAGE(G425:G427)</f>
        <v>3.4010176633675315</v>
      </c>
      <c r="K425" s="4" t="s">
        <v>3</v>
      </c>
    </row>
    <row r="426" spans="1:11" s="2" customFormat="1" x14ac:dyDescent="0.3">
      <c r="A426" s="21" t="s">
        <v>321</v>
      </c>
      <c r="B426" s="21" t="s">
        <v>322</v>
      </c>
      <c r="C426" s="21" t="s">
        <v>54</v>
      </c>
      <c r="D426" s="21" t="s">
        <v>482</v>
      </c>
      <c r="E426" s="5" t="s">
        <v>146</v>
      </c>
      <c r="F426" s="19">
        <v>6.1510496082953328</v>
      </c>
      <c r="G426" s="19">
        <v>3.154198050506666</v>
      </c>
      <c r="H426" s="20" t="s">
        <v>526</v>
      </c>
      <c r="I426" s="24"/>
      <c r="J426" s="24"/>
      <c r="K426" s="6"/>
    </row>
    <row r="427" spans="1:11" s="2" customFormat="1" x14ac:dyDescent="0.3">
      <c r="A427" s="5" t="s">
        <v>321</v>
      </c>
      <c r="B427" s="5" t="s">
        <v>322</v>
      </c>
      <c r="C427" s="5" t="s">
        <v>54</v>
      </c>
      <c r="D427" s="5" t="s">
        <v>306</v>
      </c>
      <c r="E427" s="5" t="s">
        <v>146</v>
      </c>
      <c r="F427" s="19">
        <v>7.0691212121212139</v>
      </c>
      <c r="G427" s="19">
        <v>2.5765984848484855</v>
      </c>
      <c r="H427" s="21" t="s">
        <v>513</v>
      </c>
      <c r="I427" s="19"/>
      <c r="J427" s="19"/>
      <c r="K427" s="6"/>
    </row>
    <row r="428" spans="1:11" x14ac:dyDescent="0.3">
      <c r="A428" s="21" t="s">
        <v>281</v>
      </c>
      <c r="B428" s="21" t="s">
        <v>287</v>
      </c>
      <c r="C428" s="21" t="s">
        <v>276</v>
      </c>
      <c r="D428" s="21" t="s">
        <v>483</v>
      </c>
      <c r="E428" s="5" t="s">
        <v>256</v>
      </c>
      <c r="F428" s="19">
        <v>4.2511017100000004</v>
      </c>
      <c r="G428" s="19">
        <v>0.88968684200000003</v>
      </c>
      <c r="H428" s="20" t="s">
        <v>528</v>
      </c>
      <c r="I428" s="19">
        <v>4.2511017100000004</v>
      </c>
      <c r="J428" s="19">
        <v>0.88968684200000003</v>
      </c>
      <c r="K428" s="7" t="s">
        <v>6</v>
      </c>
    </row>
    <row r="429" spans="1:11" x14ac:dyDescent="0.3">
      <c r="A429" s="21" t="s">
        <v>281</v>
      </c>
      <c r="B429" s="21" t="s">
        <v>287</v>
      </c>
      <c r="C429" s="21" t="s">
        <v>276</v>
      </c>
      <c r="D429" s="21" t="s">
        <v>483</v>
      </c>
      <c r="E429" s="5" t="s">
        <v>131</v>
      </c>
      <c r="F429" s="19">
        <v>5.5230496082953309</v>
      </c>
      <c r="G429" s="19">
        <v>4.9251980505066664</v>
      </c>
      <c r="H429" s="20" t="s">
        <v>519</v>
      </c>
      <c r="I429" s="19">
        <v>5.5230496082953309</v>
      </c>
      <c r="J429" s="19">
        <v>4.9251980505066664</v>
      </c>
      <c r="K429" s="4" t="s">
        <v>3</v>
      </c>
    </row>
    <row r="430" spans="1:11" x14ac:dyDescent="0.3">
      <c r="A430" s="21" t="s">
        <v>281</v>
      </c>
      <c r="B430" s="21" t="s">
        <v>287</v>
      </c>
      <c r="C430" s="21" t="s">
        <v>276</v>
      </c>
      <c r="D430" s="21" t="s">
        <v>483</v>
      </c>
      <c r="E430" s="5" t="s">
        <v>93</v>
      </c>
      <c r="F430" s="19">
        <v>5.8102292859296156</v>
      </c>
      <c r="G430" s="19">
        <v>5.7125808431266663</v>
      </c>
      <c r="H430" s="20" t="s">
        <v>523</v>
      </c>
      <c r="I430" s="19">
        <f>AVERAGE(F430,F431)</f>
        <v>5.4136394471124749</v>
      </c>
      <c r="J430" s="19">
        <f>AVERAGE(G430,G431)</f>
        <v>5.4783894468166663</v>
      </c>
      <c r="K430" s="8" t="s">
        <v>1</v>
      </c>
    </row>
    <row r="431" spans="1:11" x14ac:dyDescent="0.3">
      <c r="A431" s="21" t="s">
        <v>281</v>
      </c>
      <c r="B431" s="21" t="s">
        <v>287</v>
      </c>
      <c r="C431" s="21" t="s">
        <v>276</v>
      </c>
      <c r="D431" s="21" t="s">
        <v>483</v>
      </c>
      <c r="E431" s="5" t="s">
        <v>93</v>
      </c>
      <c r="F431" s="19">
        <v>5.0170496082953342</v>
      </c>
      <c r="G431" s="19">
        <v>5.2441980505066663</v>
      </c>
      <c r="H431" s="20" t="s">
        <v>526</v>
      </c>
      <c r="I431" s="19"/>
      <c r="J431" s="19"/>
      <c r="K431" s="6"/>
    </row>
    <row r="432" spans="1:11" x14ac:dyDescent="0.3">
      <c r="A432" s="21" t="s">
        <v>281</v>
      </c>
      <c r="B432" s="21" t="s">
        <v>287</v>
      </c>
      <c r="C432" s="21" t="s">
        <v>276</v>
      </c>
      <c r="D432" s="21"/>
      <c r="E432" s="5"/>
      <c r="F432" s="19">
        <v>5.5913769935997273</v>
      </c>
      <c r="G432" s="19">
        <v>4.5444166666666668</v>
      </c>
      <c r="H432" s="20" t="s">
        <v>513</v>
      </c>
      <c r="I432" s="19">
        <v>5.5913769935997273</v>
      </c>
      <c r="J432" s="19">
        <v>4.5444166666666668</v>
      </c>
      <c r="K432" s="4" t="s">
        <v>3</v>
      </c>
    </row>
    <row r="433" spans="1:11" x14ac:dyDescent="0.3">
      <c r="A433" s="21" t="s">
        <v>281</v>
      </c>
      <c r="B433" s="21" t="s">
        <v>490</v>
      </c>
      <c r="C433" s="21" t="s">
        <v>491</v>
      </c>
      <c r="D433" s="21" t="s">
        <v>484</v>
      </c>
      <c r="E433" s="5" t="s">
        <v>257</v>
      </c>
      <c r="F433" s="19">
        <v>4.1792289633333333</v>
      </c>
      <c r="G433" s="19">
        <v>4.2147833329999997</v>
      </c>
      <c r="H433" s="20" t="s">
        <v>528</v>
      </c>
      <c r="I433" s="19">
        <v>4.1792289633333333</v>
      </c>
      <c r="J433" s="19">
        <v>4.2147833329999997</v>
      </c>
      <c r="K433" s="4" t="s">
        <v>3</v>
      </c>
    </row>
    <row r="434" spans="1:11" x14ac:dyDescent="0.3">
      <c r="A434" s="21" t="s">
        <v>281</v>
      </c>
      <c r="B434" s="21" t="s">
        <v>492</v>
      </c>
      <c r="C434" s="21" t="s">
        <v>493</v>
      </c>
      <c r="D434" s="21" t="s">
        <v>485</v>
      </c>
      <c r="E434" s="5" t="s">
        <v>132</v>
      </c>
      <c r="F434" s="19">
        <v>5.1230496082953323</v>
      </c>
      <c r="G434" s="19">
        <v>4.3551980505066661</v>
      </c>
      <c r="H434" s="20" t="s">
        <v>519</v>
      </c>
      <c r="I434" s="19">
        <v>5.1230496082953323</v>
      </c>
      <c r="J434" s="19">
        <v>4.3551980505066661</v>
      </c>
      <c r="K434" s="4" t="s">
        <v>3</v>
      </c>
    </row>
    <row r="435" spans="1:11" x14ac:dyDescent="0.3">
      <c r="A435" s="21" t="s">
        <v>281</v>
      </c>
      <c r="B435" s="21" t="s">
        <v>492</v>
      </c>
      <c r="C435" s="21" t="s">
        <v>493</v>
      </c>
      <c r="D435" s="21" t="s">
        <v>485</v>
      </c>
      <c r="E435" s="5" t="s">
        <v>258</v>
      </c>
      <c r="F435" s="19">
        <v>4.3831280049999997</v>
      </c>
      <c r="G435" s="19">
        <v>5.6280333322500002</v>
      </c>
      <c r="H435" s="20" t="s">
        <v>528</v>
      </c>
      <c r="I435" s="19">
        <v>4.3831280049999997</v>
      </c>
      <c r="J435" s="19">
        <v>5.6280333322500002</v>
      </c>
      <c r="K435" s="8" t="s">
        <v>1</v>
      </c>
    </row>
    <row r="436" spans="1:11" x14ac:dyDescent="0.3">
      <c r="A436" s="21" t="s">
        <v>281</v>
      </c>
      <c r="B436" s="21" t="s">
        <v>492</v>
      </c>
      <c r="C436" s="21" t="s">
        <v>493</v>
      </c>
      <c r="D436" s="21" t="s">
        <v>485</v>
      </c>
      <c r="E436" s="5" t="s">
        <v>10</v>
      </c>
      <c r="F436" s="19">
        <v>4.9397181931205907</v>
      </c>
      <c r="G436" s="19">
        <v>2.85</v>
      </c>
      <c r="H436" s="20" t="s">
        <v>532</v>
      </c>
      <c r="I436" s="19">
        <f>AVERAGE(F436,F437,F438,F439,F440)</f>
        <v>3.6301712293563178</v>
      </c>
      <c r="J436" s="19">
        <f>AVERAGE(G436,G437,G438,G439,G440)</f>
        <v>0.73161422020266653</v>
      </c>
      <c r="K436" s="7" t="s">
        <v>6</v>
      </c>
    </row>
    <row r="437" spans="1:11" x14ac:dyDescent="0.3">
      <c r="A437" s="21" t="s">
        <v>281</v>
      </c>
      <c r="B437" s="21" t="s">
        <v>492</v>
      </c>
      <c r="C437" s="21" t="s">
        <v>493</v>
      </c>
      <c r="D437" s="21" t="s">
        <v>485</v>
      </c>
      <c r="E437" s="5" t="s">
        <v>10</v>
      </c>
      <c r="F437" s="19">
        <v>4.4064287194363878</v>
      </c>
      <c r="G437" s="19">
        <v>0.45280000000000031</v>
      </c>
      <c r="H437" s="20" t="s">
        <v>533</v>
      </c>
      <c r="I437" s="19"/>
      <c r="J437" s="19"/>
      <c r="K437" s="6"/>
    </row>
    <row r="438" spans="1:11" x14ac:dyDescent="0.3">
      <c r="A438" s="21" t="s">
        <v>281</v>
      </c>
      <c r="B438" s="21" t="s">
        <v>492</v>
      </c>
      <c r="C438" s="21" t="s">
        <v>493</v>
      </c>
      <c r="D438" s="21" t="s">
        <v>485</v>
      </c>
      <c r="E438" s="5" t="s">
        <v>10</v>
      </c>
      <c r="F438" s="19">
        <v>4.4730496082953337</v>
      </c>
      <c r="G438" s="19">
        <v>1.1251980505066663</v>
      </c>
      <c r="H438" s="20" t="s">
        <v>519</v>
      </c>
      <c r="I438" s="19"/>
      <c r="J438" s="19"/>
      <c r="K438" s="6"/>
    </row>
    <row r="439" spans="1:11" x14ac:dyDescent="0.3">
      <c r="A439" s="21" t="s">
        <v>281</v>
      </c>
      <c r="B439" s="21" t="s">
        <v>492</v>
      </c>
      <c r="C439" s="21" t="s">
        <v>493</v>
      </c>
      <c r="D439" s="21" t="s">
        <v>485</v>
      </c>
      <c r="E439" s="5" t="s">
        <v>10</v>
      </c>
      <c r="F439" s="19">
        <v>2.7650496082953335</v>
      </c>
      <c r="G439" s="19">
        <v>-1.9608019494933342</v>
      </c>
      <c r="H439" s="20" t="s">
        <v>526</v>
      </c>
      <c r="I439" s="19"/>
      <c r="J439" s="19"/>
      <c r="K439" s="6"/>
    </row>
    <row r="440" spans="1:11" x14ac:dyDescent="0.3">
      <c r="A440" s="21" t="s">
        <v>281</v>
      </c>
      <c r="B440" s="21" t="s">
        <v>492</v>
      </c>
      <c r="C440" s="21" t="s">
        <v>493</v>
      </c>
      <c r="D440" s="21" t="s">
        <v>485</v>
      </c>
      <c r="E440" s="5" t="s">
        <v>10</v>
      </c>
      <c r="F440" s="19">
        <v>1.5666100176339448</v>
      </c>
      <c r="G440" s="19">
        <v>1.1908749999999997</v>
      </c>
      <c r="H440" s="20" t="s">
        <v>512</v>
      </c>
      <c r="I440" s="19"/>
      <c r="J440" s="19"/>
      <c r="K440" s="6"/>
    </row>
    <row r="441" spans="1:11" x14ac:dyDescent="0.3">
      <c r="A441" s="21" t="s">
        <v>281</v>
      </c>
      <c r="B441" s="21" t="s">
        <v>492</v>
      </c>
      <c r="C441" s="21" t="s">
        <v>493</v>
      </c>
      <c r="D441" s="21" t="s">
        <v>485</v>
      </c>
      <c r="E441" s="5" t="s">
        <v>22</v>
      </c>
      <c r="F441" s="19">
        <v>4.2338644840447586</v>
      </c>
      <c r="G441" s="19">
        <v>0.31440000000000001</v>
      </c>
      <c r="H441" s="20" t="s">
        <v>534</v>
      </c>
      <c r="I441" s="19">
        <f>AVERAGE(F441,F442)</f>
        <v>3.5506405753557129</v>
      </c>
      <c r="J441" s="19">
        <f>AVERAGE(G441,G442)</f>
        <v>4.2658333333333687E-2</v>
      </c>
      <c r="K441" s="7" t="s">
        <v>6</v>
      </c>
    </row>
    <row r="442" spans="1:11" x14ac:dyDescent="0.3">
      <c r="A442" s="21" t="s">
        <v>281</v>
      </c>
      <c r="B442" s="21" t="s">
        <v>492</v>
      </c>
      <c r="C442" s="21" t="s">
        <v>493</v>
      </c>
      <c r="D442" s="21" t="s">
        <v>485</v>
      </c>
      <c r="E442" s="5" t="s">
        <v>22</v>
      </c>
      <c r="F442" s="19">
        <v>2.8674166666666672</v>
      </c>
      <c r="G442" s="19">
        <v>-0.22908333333333264</v>
      </c>
      <c r="H442" s="20" t="s">
        <v>513</v>
      </c>
      <c r="I442" s="19"/>
      <c r="J442" s="19"/>
      <c r="K442" s="6"/>
    </row>
    <row r="443" spans="1:11" x14ac:dyDescent="0.3">
      <c r="A443" s="21" t="s">
        <v>281</v>
      </c>
      <c r="B443" s="21" t="s">
        <v>492</v>
      </c>
      <c r="C443" s="21" t="s">
        <v>493</v>
      </c>
      <c r="D443" s="21" t="s">
        <v>485</v>
      </c>
      <c r="E443" s="5" t="s">
        <v>73</v>
      </c>
      <c r="F443" s="19">
        <v>4.0010018054552976</v>
      </c>
      <c r="G443" s="19">
        <v>-1.3760856679200009</v>
      </c>
      <c r="H443" s="20" t="s">
        <v>517</v>
      </c>
      <c r="I443" s="19">
        <f>AVERAGE(F443,F444,F445,F446)</f>
        <v>3.6580488067082935</v>
      </c>
      <c r="J443" s="19">
        <f>AVERAGE(G443,G444,G445,G446)</f>
        <v>0.80998927316501002</v>
      </c>
      <c r="K443" s="7" t="s">
        <v>6</v>
      </c>
    </row>
    <row r="444" spans="1:11" x14ac:dyDescent="0.3">
      <c r="A444" s="21" t="s">
        <v>281</v>
      </c>
      <c r="B444" s="21" t="s">
        <v>492</v>
      </c>
      <c r="C444" s="21" t="s">
        <v>493</v>
      </c>
      <c r="D444" s="21" t="s">
        <v>485</v>
      </c>
      <c r="E444" s="5" t="s">
        <v>73</v>
      </c>
      <c r="F444" s="19">
        <v>4.1485438130825463</v>
      </c>
      <c r="G444" s="19">
        <v>4.6288447100733752</v>
      </c>
      <c r="H444" s="20" t="s">
        <v>520</v>
      </c>
      <c r="I444" s="19"/>
      <c r="J444" s="19"/>
      <c r="K444" s="6"/>
    </row>
    <row r="445" spans="1:11" x14ac:dyDescent="0.3">
      <c r="A445" s="21" t="s">
        <v>281</v>
      </c>
      <c r="B445" s="21" t="s">
        <v>492</v>
      </c>
      <c r="C445" s="21" t="s">
        <v>493</v>
      </c>
      <c r="D445" s="21" t="s">
        <v>485</v>
      </c>
      <c r="E445" s="5" t="s">
        <v>73</v>
      </c>
      <c r="F445" s="19">
        <v>3.0350496082953335</v>
      </c>
      <c r="G445" s="19">
        <v>0.15019805050666601</v>
      </c>
      <c r="H445" s="20" t="s">
        <v>526</v>
      </c>
      <c r="I445" s="19"/>
      <c r="J445" s="19"/>
      <c r="K445" s="6"/>
    </row>
    <row r="446" spans="1:11" x14ac:dyDescent="0.3">
      <c r="A446" s="21" t="s">
        <v>281</v>
      </c>
      <c r="B446" s="21" t="s">
        <v>492</v>
      </c>
      <c r="C446" s="21" t="s">
        <v>493</v>
      </c>
      <c r="D446" s="21" t="s">
        <v>485</v>
      </c>
      <c r="E446" s="5" t="s">
        <v>73</v>
      </c>
      <c r="F446" s="19">
        <v>3.4475999999999978</v>
      </c>
      <c r="G446" s="19">
        <v>-0.16300000000000026</v>
      </c>
      <c r="H446" s="20" t="s">
        <v>530</v>
      </c>
      <c r="I446" s="19"/>
      <c r="J446" s="19"/>
      <c r="K446" s="6"/>
    </row>
    <row r="447" spans="1:11" x14ac:dyDescent="0.3">
      <c r="A447" s="21" t="s">
        <v>281</v>
      </c>
      <c r="B447" s="21" t="s">
        <v>326</v>
      </c>
      <c r="C447" s="21" t="s">
        <v>414</v>
      </c>
      <c r="D447" s="21" t="s">
        <v>486</v>
      </c>
      <c r="E447" s="5" t="s">
        <v>252</v>
      </c>
      <c r="F447" s="19">
        <v>4.6810380962499991</v>
      </c>
      <c r="G447" s="19">
        <v>3.1926930841249996</v>
      </c>
      <c r="H447" s="20" t="s">
        <v>528</v>
      </c>
      <c r="I447" s="19">
        <f>AVERAGE(F447,F448)</f>
        <v>3.9252528952678567</v>
      </c>
      <c r="J447" s="19">
        <f>AVERAGE(G447,G448)</f>
        <v>3.4040727227053571</v>
      </c>
      <c r="K447" s="4" t="s">
        <v>3</v>
      </c>
    </row>
    <row r="448" spans="1:11" x14ac:dyDescent="0.3">
      <c r="A448" s="21" t="s">
        <v>281</v>
      </c>
      <c r="B448" s="21" t="s">
        <v>326</v>
      </c>
      <c r="C448" s="21" t="s">
        <v>414</v>
      </c>
      <c r="D448" s="21" t="s">
        <v>486</v>
      </c>
      <c r="E448" s="5" t="s">
        <v>252</v>
      </c>
      <c r="F448" s="19">
        <v>3.1694676942857143</v>
      </c>
      <c r="G448" s="19">
        <v>3.6154523612857141</v>
      </c>
      <c r="H448" s="20" t="s">
        <v>531</v>
      </c>
      <c r="I448" s="19"/>
      <c r="J448" s="19"/>
      <c r="K448" s="6"/>
    </row>
    <row r="449" spans="1:11" x14ac:dyDescent="0.3">
      <c r="A449" s="21" t="s">
        <v>277</v>
      </c>
      <c r="B449" s="21" t="s">
        <v>278</v>
      </c>
      <c r="C449" s="21" t="s">
        <v>279</v>
      </c>
      <c r="D449" s="21" t="s">
        <v>487</v>
      </c>
      <c r="E449" s="5" t="s">
        <v>147</v>
      </c>
      <c r="F449" s="19">
        <v>4.823678718546665</v>
      </c>
      <c r="G449" s="19">
        <v>6.1064489419447332</v>
      </c>
      <c r="H449" s="20" t="s">
        <v>520</v>
      </c>
      <c r="I449" s="19">
        <v>4.823678718546665</v>
      </c>
      <c r="J449" s="19">
        <v>6.1064489419447332</v>
      </c>
      <c r="K449" s="8" t="s">
        <v>1</v>
      </c>
    </row>
    <row r="450" spans="1:11" x14ac:dyDescent="0.3">
      <c r="A450" s="21" t="s">
        <v>281</v>
      </c>
      <c r="B450" s="21" t="s">
        <v>299</v>
      </c>
      <c r="C450" s="21" t="s">
        <v>300</v>
      </c>
      <c r="D450" s="21" t="s">
        <v>488</v>
      </c>
      <c r="E450" s="5" t="s">
        <v>12</v>
      </c>
      <c r="F450" s="19">
        <v>5.494798262949864</v>
      </c>
      <c r="G450" s="19">
        <v>1.0237500000000002</v>
      </c>
      <c r="H450" s="20" t="s">
        <v>527</v>
      </c>
      <c r="I450" s="19">
        <f>AVERAGE(F450,F451,F452)</f>
        <v>4.6903349162174344</v>
      </c>
      <c r="J450" s="19">
        <f>AVERAGE(G450,G451,G452)</f>
        <v>1.3548333333333336</v>
      </c>
      <c r="K450" s="7" t="s">
        <v>6</v>
      </c>
    </row>
    <row r="451" spans="1:11" x14ac:dyDescent="0.3">
      <c r="A451" s="21" t="s">
        <v>281</v>
      </c>
      <c r="B451" s="21" t="s">
        <v>299</v>
      </c>
      <c r="C451" s="21" t="s">
        <v>300</v>
      </c>
      <c r="D451" s="21" t="s">
        <v>488</v>
      </c>
      <c r="E451" s="5" t="s">
        <v>12</v>
      </c>
      <c r="F451" s="19">
        <v>4.4613173435557343</v>
      </c>
      <c r="G451" s="19">
        <v>3.3617500000000002</v>
      </c>
      <c r="H451" s="20" t="s">
        <v>534</v>
      </c>
      <c r="I451" s="19"/>
      <c r="J451" s="19"/>
      <c r="K451" s="6"/>
    </row>
    <row r="452" spans="1:11" x14ac:dyDescent="0.3">
      <c r="A452" s="21" t="s">
        <v>281</v>
      </c>
      <c r="B452" s="21" t="s">
        <v>299</v>
      </c>
      <c r="C452" s="21" t="s">
        <v>300</v>
      </c>
      <c r="D452" s="21" t="s">
        <v>488</v>
      </c>
      <c r="E452" s="5" t="s">
        <v>12</v>
      </c>
      <c r="F452" s="19">
        <v>4.1148891421467049</v>
      </c>
      <c r="G452" s="19">
        <v>-0.32099999999999973</v>
      </c>
      <c r="H452" s="20" t="s">
        <v>533</v>
      </c>
      <c r="I452" s="19"/>
      <c r="J452" s="19"/>
      <c r="K452" s="6"/>
    </row>
    <row r="453" spans="1:11" x14ac:dyDescent="0.3">
      <c r="A453" s="21" t="s">
        <v>281</v>
      </c>
      <c r="B453" s="21" t="s">
        <v>299</v>
      </c>
      <c r="C453" s="21" t="s">
        <v>300</v>
      </c>
      <c r="D453" s="21" t="s">
        <v>488</v>
      </c>
      <c r="E453" s="5" t="s">
        <v>4</v>
      </c>
      <c r="F453" s="19">
        <v>4.0838955656858644</v>
      </c>
      <c r="G453" s="19">
        <v>1.8030000000000002</v>
      </c>
      <c r="H453" s="20" t="s">
        <v>533</v>
      </c>
      <c r="I453" s="19">
        <v>4.0838955656858644</v>
      </c>
      <c r="J453" s="19">
        <v>1.8030000000000002</v>
      </c>
      <c r="K453" s="4" t="s">
        <v>3</v>
      </c>
    </row>
    <row r="454" spans="1:11" x14ac:dyDescent="0.3">
      <c r="A454" s="21" t="s">
        <v>277</v>
      </c>
      <c r="B454" s="21" t="s">
        <v>278</v>
      </c>
      <c r="C454" s="21" t="s">
        <v>428</v>
      </c>
      <c r="D454" s="21" t="s">
        <v>489</v>
      </c>
      <c r="E454" s="5" t="s">
        <v>148</v>
      </c>
      <c r="F454" s="19">
        <v>4.3307951310353356</v>
      </c>
      <c r="G454" s="19">
        <v>4.7179623170685714</v>
      </c>
      <c r="H454" s="20" t="s">
        <v>520</v>
      </c>
      <c r="I454" s="19">
        <v>4.3307951310353356</v>
      </c>
      <c r="J454" s="19">
        <v>4.7179623170685714</v>
      </c>
      <c r="K454" s="4" t="s">
        <v>3</v>
      </c>
    </row>
    <row r="455" spans="1:11" x14ac:dyDescent="0.3">
      <c r="A455" s="21" t="s">
        <v>277</v>
      </c>
      <c r="B455" s="21" t="s">
        <v>278</v>
      </c>
      <c r="C455" s="21" t="s">
        <v>428</v>
      </c>
      <c r="D455" s="21" t="s">
        <v>489</v>
      </c>
      <c r="E455" s="5" t="s">
        <v>149</v>
      </c>
      <c r="F455" s="19">
        <v>2.9230294531633523</v>
      </c>
      <c r="G455" s="19">
        <v>4.2663705756637258</v>
      </c>
      <c r="H455" s="20" t="s">
        <v>520</v>
      </c>
      <c r="I455" s="19">
        <v>2.9230294531633523</v>
      </c>
      <c r="J455" s="19">
        <v>4.2663705756637258</v>
      </c>
      <c r="K455" s="4" t="s">
        <v>3</v>
      </c>
    </row>
    <row r="456" spans="1:11" x14ac:dyDescent="0.3">
      <c r="A456" s="21" t="s">
        <v>277</v>
      </c>
      <c r="B456" s="21" t="s">
        <v>278</v>
      </c>
      <c r="C456" s="21" t="s">
        <v>428</v>
      </c>
      <c r="D456" s="21" t="s">
        <v>489</v>
      </c>
      <c r="E456" s="5" t="s">
        <v>150</v>
      </c>
      <c r="F456" s="19">
        <v>4.3189984191083353</v>
      </c>
      <c r="G456" s="19">
        <v>6.4724821260000009</v>
      </c>
      <c r="H456" s="20" t="s">
        <v>520</v>
      </c>
      <c r="I456" s="19">
        <v>4.3189984191083353</v>
      </c>
      <c r="J456" s="19">
        <v>6.4724821260000009</v>
      </c>
      <c r="K456" s="8" t="s">
        <v>1</v>
      </c>
    </row>
    <row r="457" spans="1:11" x14ac:dyDescent="0.3">
      <c r="A457" s="21" t="s">
        <v>281</v>
      </c>
      <c r="B457" s="21" t="s">
        <v>333</v>
      </c>
      <c r="C457" s="21" t="s">
        <v>334</v>
      </c>
      <c r="D457" s="21" t="s">
        <v>494</v>
      </c>
      <c r="E457" s="5" t="s">
        <v>48</v>
      </c>
      <c r="F457" s="19">
        <v>4.7561786158309118</v>
      </c>
      <c r="G457" s="19">
        <v>4.6872500000000006</v>
      </c>
      <c r="H457" s="20" t="s">
        <v>527</v>
      </c>
      <c r="I457" s="19">
        <f>AVERAGE(F457,F458,F459)</f>
        <v>4.8437044459561118</v>
      </c>
      <c r="J457" s="19">
        <f>AVERAGE(G457,G458,G459)</f>
        <v>5.1226661081511109</v>
      </c>
      <c r="K457" s="8" t="s">
        <v>1</v>
      </c>
    </row>
    <row r="458" spans="1:11" x14ac:dyDescent="0.3">
      <c r="A458" s="21" t="s">
        <v>281</v>
      </c>
      <c r="B458" s="21" t="s">
        <v>333</v>
      </c>
      <c r="C458" s="21" t="s">
        <v>334</v>
      </c>
      <c r="D458" s="21" t="s">
        <v>494</v>
      </c>
      <c r="E458" s="5" t="s">
        <v>48</v>
      </c>
      <c r="F458" s="19">
        <v>6.154945360335299</v>
      </c>
      <c r="G458" s="19">
        <v>5.4836649911199995</v>
      </c>
      <c r="H458" s="20" t="s">
        <v>517</v>
      </c>
      <c r="I458" s="19"/>
      <c r="J458" s="19"/>
      <c r="K458" s="6"/>
    </row>
    <row r="459" spans="1:11" x14ac:dyDescent="0.3">
      <c r="A459" s="21" t="s">
        <v>281</v>
      </c>
      <c r="B459" s="21" t="s">
        <v>333</v>
      </c>
      <c r="C459" s="21" t="s">
        <v>334</v>
      </c>
      <c r="D459" s="21" t="s">
        <v>494</v>
      </c>
      <c r="E459" s="5" t="s">
        <v>48</v>
      </c>
      <c r="F459" s="19">
        <v>3.6199893617021246</v>
      </c>
      <c r="G459" s="19">
        <v>5.1970833333333335</v>
      </c>
      <c r="H459" s="20" t="s">
        <v>513</v>
      </c>
      <c r="I459" s="19"/>
      <c r="J459" s="19"/>
      <c r="K459" s="6"/>
    </row>
    <row r="460" spans="1:11" x14ac:dyDescent="0.3">
      <c r="A460" s="21" t="s">
        <v>281</v>
      </c>
      <c r="B460" s="5" t="s">
        <v>503</v>
      </c>
      <c r="C460" s="5" t="s">
        <v>502</v>
      </c>
      <c r="D460" s="5" t="s">
        <v>495</v>
      </c>
      <c r="E460" s="5" t="s">
        <v>14</v>
      </c>
      <c r="F460" s="19">
        <v>3.7969550352258565</v>
      </c>
      <c r="G460" s="19">
        <v>-1.2349999999999999</v>
      </c>
      <c r="H460" s="20" t="s">
        <v>533</v>
      </c>
      <c r="I460" s="19">
        <v>3.7969550352258565</v>
      </c>
      <c r="J460" s="19">
        <v>-1.2349999999999999</v>
      </c>
      <c r="K460" s="7" t="s">
        <v>6</v>
      </c>
    </row>
    <row r="461" spans="1:11" x14ac:dyDescent="0.3">
      <c r="A461" s="21" t="s">
        <v>281</v>
      </c>
      <c r="B461" s="21" t="s">
        <v>326</v>
      </c>
      <c r="C461" s="21" t="s">
        <v>504</v>
      </c>
      <c r="D461" s="21" t="s">
        <v>496</v>
      </c>
      <c r="E461" s="5" t="s">
        <v>189</v>
      </c>
      <c r="F461" s="19">
        <v>3.25</v>
      </c>
      <c r="G461" s="19">
        <v>3.9</v>
      </c>
      <c r="H461" s="20" t="s">
        <v>524</v>
      </c>
      <c r="I461" s="19">
        <v>3.25</v>
      </c>
      <c r="J461" s="19">
        <v>3.9</v>
      </c>
      <c r="K461" s="4" t="s">
        <v>3</v>
      </c>
    </row>
    <row r="462" spans="1:11" x14ac:dyDescent="0.3">
      <c r="A462" s="21" t="s">
        <v>281</v>
      </c>
      <c r="B462" s="21" t="s">
        <v>326</v>
      </c>
      <c r="C462" s="21" t="s">
        <v>504</v>
      </c>
      <c r="D462" s="21" t="s">
        <v>496</v>
      </c>
      <c r="E462" s="5" t="s">
        <v>190</v>
      </c>
      <c r="F462" s="19">
        <v>2.8499999999999979</v>
      </c>
      <c r="G462" s="19">
        <v>-0.7</v>
      </c>
      <c r="H462" s="20" t="s">
        <v>524</v>
      </c>
      <c r="I462" s="19">
        <v>2.8499999999999979</v>
      </c>
      <c r="J462" s="19">
        <v>-0.7</v>
      </c>
      <c r="K462" s="7" t="s">
        <v>6</v>
      </c>
    </row>
    <row r="463" spans="1:11" x14ac:dyDescent="0.3">
      <c r="A463" s="21" t="s">
        <v>281</v>
      </c>
      <c r="B463" s="21" t="s">
        <v>289</v>
      </c>
      <c r="C463" s="21" t="s">
        <v>505</v>
      </c>
      <c r="D463" s="21" t="s">
        <v>497</v>
      </c>
      <c r="E463" s="12" t="s">
        <v>265</v>
      </c>
      <c r="F463" s="19">
        <v>4.4239472797054162</v>
      </c>
      <c r="G463" s="19">
        <v>1.899</v>
      </c>
      <c r="H463" s="20" t="s">
        <v>512</v>
      </c>
      <c r="I463" s="19">
        <v>4.4239472797054162</v>
      </c>
      <c r="J463" s="19">
        <v>1.899</v>
      </c>
      <c r="K463" s="4" t="s">
        <v>3</v>
      </c>
    </row>
    <row r="464" spans="1:11" x14ac:dyDescent="0.3">
      <c r="A464" s="21" t="s">
        <v>281</v>
      </c>
      <c r="B464" s="21" t="s">
        <v>289</v>
      </c>
      <c r="C464" s="21" t="s">
        <v>505</v>
      </c>
      <c r="D464" s="21" t="s">
        <v>497</v>
      </c>
      <c r="E464" s="5" t="s">
        <v>193</v>
      </c>
      <c r="F464" s="19">
        <v>6.0666666666666664</v>
      </c>
      <c r="G464" s="19">
        <v>3.3333333333333437E-2</v>
      </c>
      <c r="H464" s="20" t="s">
        <v>516</v>
      </c>
      <c r="I464" s="19">
        <v>6.0666666666666664</v>
      </c>
      <c r="J464" s="19">
        <v>3.3333333333333437E-2</v>
      </c>
      <c r="K464" s="7" t="s">
        <v>6</v>
      </c>
    </row>
    <row r="465" spans="1:11" x14ac:dyDescent="0.3">
      <c r="A465" s="21" t="s">
        <v>281</v>
      </c>
      <c r="B465" s="21" t="s">
        <v>289</v>
      </c>
      <c r="C465" s="21" t="s">
        <v>505</v>
      </c>
      <c r="D465" s="21" t="s">
        <v>497</v>
      </c>
      <c r="E465" s="5" t="s">
        <v>106</v>
      </c>
      <c r="F465" s="19">
        <v>5.6429088035243495</v>
      </c>
      <c r="G465" s="19">
        <v>0.46378254305096744</v>
      </c>
      <c r="H465" s="20" t="s">
        <v>522</v>
      </c>
      <c r="I465" s="19">
        <f>AVERAGE(F465,F466,F467,F468)</f>
        <v>5.2991946954133864</v>
      </c>
      <c r="J465" s="19">
        <f>AVERAGE(G465,G466,G467,G468)</f>
        <v>0.64055506752306834</v>
      </c>
      <c r="K465" s="7" t="s">
        <v>6</v>
      </c>
    </row>
    <row r="466" spans="1:11" x14ac:dyDescent="0.3">
      <c r="A466" s="21" t="s">
        <v>281</v>
      </c>
      <c r="B466" s="21" t="s">
        <v>289</v>
      </c>
      <c r="C466" s="21" t="s">
        <v>505</v>
      </c>
      <c r="D466" s="21" t="s">
        <v>497</v>
      </c>
      <c r="E466" s="5" t="s">
        <v>106</v>
      </c>
      <c r="F466" s="19">
        <v>5.7939249683187484</v>
      </c>
      <c r="G466" s="19">
        <v>1.4112161199346405</v>
      </c>
      <c r="H466" s="20" t="s">
        <v>518</v>
      </c>
      <c r="I466" s="19"/>
      <c r="J466" s="19"/>
      <c r="K466" s="6"/>
    </row>
    <row r="467" spans="1:11" x14ac:dyDescent="0.3">
      <c r="A467" s="21" t="s">
        <v>281</v>
      </c>
      <c r="B467" s="21" t="s">
        <v>289</v>
      </c>
      <c r="C467" s="21" t="s">
        <v>505</v>
      </c>
      <c r="D467" s="21" t="s">
        <v>497</v>
      </c>
      <c r="E467" s="5" t="s">
        <v>106</v>
      </c>
      <c r="F467" s="19">
        <v>5.9207853448553038</v>
      </c>
      <c r="G467" s="19">
        <v>-0.15852839289333431</v>
      </c>
      <c r="H467" s="20" t="s">
        <v>525</v>
      </c>
      <c r="I467" s="19"/>
      <c r="J467" s="19"/>
      <c r="K467" s="6"/>
    </row>
    <row r="468" spans="1:11" x14ac:dyDescent="0.3">
      <c r="A468" s="21" t="s">
        <v>281</v>
      </c>
      <c r="B468" s="21" t="s">
        <v>289</v>
      </c>
      <c r="C468" s="21" t="s">
        <v>505</v>
      </c>
      <c r="D468" s="21" t="s">
        <v>497</v>
      </c>
      <c r="E468" s="5" t="s">
        <v>106</v>
      </c>
      <c r="F468" s="19">
        <v>3.8391596649551438</v>
      </c>
      <c r="G468" s="19">
        <v>0.84574999999999989</v>
      </c>
      <c r="H468" s="20" t="s">
        <v>512</v>
      </c>
      <c r="I468" s="19"/>
      <c r="J468" s="19"/>
      <c r="K468" s="6"/>
    </row>
    <row r="469" spans="1:11" x14ac:dyDescent="0.3">
      <c r="A469" s="21" t="s">
        <v>281</v>
      </c>
      <c r="B469" s="21" t="s">
        <v>331</v>
      </c>
      <c r="C469" s="21" t="s">
        <v>332</v>
      </c>
      <c r="D469" s="21" t="s">
        <v>498</v>
      </c>
      <c r="E469" s="5" t="s">
        <v>233</v>
      </c>
      <c r="F469" s="19">
        <v>5.1259195099999992</v>
      </c>
      <c r="G469" s="19">
        <v>2.8122833329999999</v>
      </c>
      <c r="H469" s="20" t="s">
        <v>528</v>
      </c>
      <c r="I469" s="19">
        <v>5.1259195099999992</v>
      </c>
      <c r="J469" s="19">
        <v>2.8122833329999999</v>
      </c>
      <c r="K469" s="4" t="s">
        <v>3</v>
      </c>
    </row>
    <row r="470" spans="1:11" x14ac:dyDescent="0.3">
      <c r="A470" s="21" t="s">
        <v>281</v>
      </c>
      <c r="B470" s="21" t="s">
        <v>299</v>
      </c>
      <c r="C470" s="21" t="s">
        <v>437</v>
      </c>
      <c r="D470" s="21" t="s">
        <v>499</v>
      </c>
      <c r="E470" s="5" t="s">
        <v>174</v>
      </c>
      <c r="F470" s="19">
        <v>6.9366970508120041</v>
      </c>
      <c r="G470" s="19">
        <v>5.7312948372000001</v>
      </c>
      <c r="H470" s="20" t="s">
        <v>521</v>
      </c>
      <c r="I470" s="19">
        <v>6.9366970508120041</v>
      </c>
      <c r="J470" s="19">
        <v>5.7312948372000001</v>
      </c>
      <c r="K470" s="8" t="s">
        <v>1</v>
      </c>
    </row>
    <row r="471" spans="1:11" x14ac:dyDescent="0.3">
      <c r="A471" s="21" t="s">
        <v>281</v>
      </c>
      <c r="B471" s="21" t="s">
        <v>506</v>
      </c>
      <c r="C471" s="21" t="s">
        <v>507</v>
      </c>
      <c r="D471" s="21" t="s">
        <v>500</v>
      </c>
      <c r="E471" s="13" t="s">
        <v>267</v>
      </c>
      <c r="F471" s="19">
        <v>2.7323116539598651</v>
      </c>
      <c r="G471" s="19">
        <v>-4.1000000000000064E-2</v>
      </c>
      <c r="H471" s="20" t="s">
        <v>512</v>
      </c>
      <c r="I471" s="19">
        <v>2.7323116539598651</v>
      </c>
      <c r="J471" s="19">
        <v>-4.1000000000000064E-2</v>
      </c>
      <c r="K471" s="7" t="s">
        <v>6</v>
      </c>
    </row>
    <row r="472" spans="1:11" x14ac:dyDescent="0.3">
      <c r="A472" s="21" t="s">
        <v>281</v>
      </c>
      <c r="B472" s="21" t="s">
        <v>506</v>
      </c>
      <c r="C472" s="21" t="s">
        <v>507</v>
      </c>
      <c r="D472" s="21" t="s">
        <v>500</v>
      </c>
      <c r="E472" s="5" t="s">
        <v>259</v>
      </c>
      <c r="F472" s="19">
        <v>2.7859369442857158</v>
      </c>
      <c r="G472" s="19">
        <v>1.542626688142857</v>
      </c>
      <c r="H472" s="20" t="s">
        <v>528</v>
      </c>
      <c r="I472" s="19">
        <v>2.7859369442857158</v>
      </c>
      <c r="J472" s="19">
        <v>1.542626688142857</v>
      </c>
      <c r="K472" s="7" t="s">
        <v>6</v>
      </c>
    </row>
    <row r="473" spans="1:11" x14ac:dyDescent="0.3">
      <c r="A473" s="21" t="s">
        <v>281</v>
      </c>
      <c r="B473" s="21" t="s">
        <v>506</v>
      </c>
      <c r="C473" s="21" t="s">
        <v>507</v>
      </c>
      <c r="D473" s="21" t="s">
        <v>500</v>
      </c>
      <c r="E473" s="5" t="s">
        <v>191</v>
      </c>
      <c r="F473" s="19">
        <v>3.3499999999999979</v>
      </c>
      <c r="G473" s="19">
        <v>1.4</v>
      </c>
      <c r="H473" s="20" t="s">
        <v>524</v>
      </c>
      <c r="I473" s="19">
        <v>3.3499999999999979</v>
      </c>
      <c r="J473" s="19">
        <v>1.4</v>
      </c>
      <c r="K473" s="7" t="s">
        <v>6</v>
      </c>
    </row>
    <row r="474" spans="1:11" x14ac:dyDescent="0.3">
      <c r="A474" s="21" t="s">
        <v>281</v>
      </c>
      <c r="B474" s="21" t="s">
        <v>326</v>
      </c>
      <c r="C474" s="21" t="s">
        <v>457</v>
      </c>
      <c r="D474" s="21" t="s">
        <v>501</v>
      </c>
      <c r="E474" s="5" t="s">
        <v>74</v>
      </c>
      <c r="F474" s="19">
        <v>3.4314700824208622</v>
      </c>
      <c r="G474" s="19">
        <v>0.57208045517884965</v>
      </c>
      <c r="H474" s="20" t="s">
        <v>510</v>
      </c>
      <c r="I474" s="19">
        <f>AVERAGE(F474,F475,F476,F477)</f>
        <v>3.9050464911797289</v>
      </c>
      <c r="J474" s="19">
        <f>AVERAGE(G474,G475,G476,G477)</f>
        <v>2.1320929445496009</v>
      </c>
      <c r="K474" s="4" t="s">
        <v>3</v>
      </c>
    </row>
    <row r="475" spans="1:11" x14ac:dyDescent="0.3">
      <c r="A475" s="21" t="s">
        <v>281</v>
      </c>
      <c r="B475" s="21" t="s">
        <v>326</v>
      </c>
      <c r="C475" s="21" t="s">
        <v>457</v>
      </c>
      <c r="D475" s="21" t="s">
        <v>501</v>
      </c>
      <c r="E475" s="5" t="s">
        <v>74</v>
      </c>
      <c r="F475" s="19">
        <v>5.4960996510052968</v>
      </c>
      <c r="G475" s="19">
        <v>2.1117357674639998</v>
      </c>
      <c r="H475" s="20" t="s">
        <v>517</v>
      </c>
      <c r="I475" s="19"/>
      <c r="J475" s="19"/>
      <c r="K475" s="6"/>
    </row>
    <row r="476" spans="1:11" x14ac:dyDescent="0.3">
      <c r="A476" s="21" t="s">
        <v>281</v>
      </c>
      <c r="B476" s="21" t="s">
        <v>326</v>
      </c>
      <c r="C476" s="21" t="s">
        <v>457</v>
      </c>
      <c r="D476" s="21" t="s">
        <v>501</v>
      </c>
      <c r="E476" s="5" t="s">
        <v>74</v>
      </c>
      <c r="F476" s="19">
        <v>4.4929999999999986</v>
      </c>
      <c r="G476" s="19">
        <v>4.226</v>
      </c>
      <c r="H476" s="20" t="s">
        <v>530</v>
      </c>
      <c r="I476" s="19"/>
      <c r="J476" s="19"/>
      <c r="K476" s="6"/>
    </row>
    <row r="477" spans="1:11" x14ac:dyDescent="0.3">
      <c r="A477" s="21" t="s">
        <v>281</v>
      </c>
      <c r="B477" s="21" t="s">
        <v>326</v>
      </c>
      <c r="C477" s="21" t="s">
        <v>457</v>
      </c>
      <c r="D477" s="21" t="s">
        <v>501</v>
      </c>
      <c r="E477" s="5" t="s">
        <v>74</v>
      </c>
      <c r="F477" s="19">
        <v>2.1996162312927581</v>
      </c>
      <c r="G477" s="19">
        <v>1.6185555555555549</v>
      </c>
      <c r="H477" s="20" t="s">
        <v>512</v>
      </c>
      <c r="I477" s="19"/>
      <c r="J477" s="19"/>
      <c r="K477" s="6"/>
    </row>
    <row r="478" spans="1:11" x14ac:dyDescent="0.3">
      <c r="F478" s="18"/>
      <c r="G478" s="18"/>
      <c r="H478" s="15"/>
      <c r="I478" s="18"/>
      <c r="J478" s="18"/>
      <c r="K478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mmaraun</dc:creator>
  <cp:lastModifiedBy>mmaraun</cp:lastModifiedBy>
  <dcterms:created xsi:type="dcterms:W3CDTF">2021-04-07T19:41:46Z</dcterms:created>
  <dcterms:modified xsi:type="dcterms:W3CDTF">2022-08-22T12:04:40Z</dcterms:modified>
</cp:coreProperties>
</file>