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chamberlain\Desktop\Tiger Team Reports\MPUG Demo\"/>
    </mc:Choice>
  </mc:AlternateContent>
  <bookViews>
    <workbookView xWindow="0" yWindow="0" windowWidth="28800" windowHeight="11775" firstSheet="1" activeTab="1"/>
  </bookViews>
  <sheets>
    <sheet name="Table Of Contents" sheetId="23" r:id="rId1"/>
    <sheet name="Dashboard" sheetId="5" r:id="rId2"/>
    <sheet name="RAG Status" sheetId="10" r:id="rId3"/>
    <sheet name="Project Manager Status" sheetId="12" r:id="rId4"/>
    <sheet name="Task Counts" sheetId="11" r:id="rId5"/>
    <sheet name="Tables" sheetId="4" r:id="rId6"/>
    <sheet name="Schedule" sheetId="7" r:id="rId7"/>
    <sheet name="Raw Schedule" sheetId="2" r:id="rId8"/>
    <sheet name="File Info" sheetId="9" r:id="rId9"/>
  </sheets>
  <definedNames>
    <definedName name="ExternalData_1" localSheetId="8" hidden="1">'File Info'!$A$3:$F$5</definedName>
    <definedName name="ExternalData_1" localSheetId="6" hidden="1">Schedule!$A$3:$U$88</definedName>
    <definedName name="TOC_INDEX">#REF!</definedName>
  </definedNames>
  <calcPr calcId="162913"/>
  <pivotCaches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7"/>
  <c r="A1" i="4"/>
  <c r="A1" i="11"/>
  <c r="A1" i="12"/>
  <c r="A1" i="10"/>
  <c r="A1" i="5"/>
  <c r="A1" i="9"/>
  <c r="M4" i="10"/>
  <c r="B36" i="5"/>
  <c r="K4" i="10"/>
  <c r="D36" i="5"/>
  <c r="C45" i="5"/>
  <c r="B45" i="5"/>
  <c r="I4" i="10"/>
  <c r="C43" i="5"/>
  <c r="B44" i="5"/>
  <c r="C44" i="5"/>
  <c r="F36" i="5"/>
  <c r="B43" i="5"/>
  <c r="D39" i="5" l="1"/>
  <c r="D40" i="5"/>
  <c r="D38" i="5"/>
  <c r="F40" i="5"/>
  <c r="F38" i="5"/>
  <c r="F39" i="5"/>
  <c r="I8" i="10"/>
  <c r="I6" i="10"/>
  <c r="I7" i="10"/>
  <c r="K7" i="10"/>
  <c r="K8" i="10"/>
  <c r="K6" i="10"/>
  <c r="B39" i="5"/>
  <c r="B38" i="5"/>
  <c r="B40" i="5"/>
  <c r="M8" i="10"/>
  <c r="M7" i="10"/>
  <c r="M6" i="10"/>
</calcChain>
</file>

<file path=xl/connections.xml><?xml version="1.0" encoding="utf-8"?>
<connections xmlns="http://schemas.openxmlformats.org/spreadsheetml/2006/main">
  <connection id="1" keepAlive="1" name="Query - Get_Schedule" description="Connection to the 'Get_Schedule' query in the workbook." type="5" refreshedVersion="6" background="1" saveData="1">
    <dbPr connection="Provider=Microsoft.Mashup.OleDb.1;Data Source=$Workbook$;Location=Get_Schedule;Extended Properties=&quot;&quot;" command="SELECT * FROM [Get_Schedule]"/>
  </connection>
  <connection id="2" keepAlive="1" name="Query - MPUG Demo" description="Connection to the 'MPUG Demo' query in the workbook." type="5" refreshedVersion="6" background="1" saveData="1">
    <dbPr connection="Provider=Microsoft.Mashup.OleDb.1;Data Source=$Workbook$;Location=MPUG Demo;Extended Properties=&quot;&quot;" command="SELECT * FROM [MPUG Demo]"/>
  </connection>
</connections>
</file>

<file path=xl/sharedStrings.xml><?xml version="1.0" encoding="utf-8"?>
<sst xmlns="http://schemas.openxmlformats.org/spreadsheetml/2006/main" count="2829" uniqueCount="294">
  <si>
    <t>Unique ID</t>
  </si>
  <si>
    <t>Task Name</t>
  </si>
  <si>
    <t>Start</t>
  </si>
  <si>
    <t>Finish</t>
  </si>
  <si>
    <t>No</t>
  </si>
  <si>
    <t>Yes</t>
  </si>
  <si>
    <t>% Complete</t>
  </si>
  <si>
    <t>Summary</t>
  </si>
  <si>
    <t>0 days</t>
  </si>
  <si>
    <t>-48 days</t>
  </si>
  <si>
    <t>116 days</t>
  </si>
  <si>
    <t>-7 days</t>
  </si>
  <si>
    <t>-36 days</t>
  </si>
  <si>
    <t>-9 days</t>
  </si>
  <si>
    <t>18 days</t>
  </si>
  <si>
    <t>60 days</t>
  </si>
  <si>
    <t>-178 days</t>
  </si>
  <si>
    <t>-97 days</t>
  </si>
  <si>
    <t>4 days</t>
  </si>
  <si>
    <t>54 days</t>
  </si>
  <si>
    <t>194 days</t>
  </si>
  <si>
    <t>-150 days</t>
  </si>
  <si>
    <t>-129 days</t>
  </si>
  <si>
    <t>-69 days</t>
  </si>
  <si>
    <t>-66 days</t>
  </si>
  <si>
    <t>-155 days</t>
  </si>
  <si>
    <t>-96 days</t>
  </si>
  <si>
    <t>-24 days</t>
  </si>
  <si>
    <t>71 days</t>
  </si>
  <si>
    <t>-127 days</t>
  </si>
  <si>
    <t>-74 days</t>
  </si>
  <si>
    <t>-1 day</t>
  </si>
  <si>
    <t>24 days</t>
  </si>
  <si>
    <t>-39 days</t>
  </si>
  <si>
    <t>393 days</t>
  </si>
  <si>
    <t>10 days</t>
  </si>
  <si>
    <t>40 days</t>
  </si>
  <si>
    <t>70 days</t>
  </si>
  <si>
    <t>100 days</t>
  </si>
  <si>
    <t>130 days</t>
  </si>
  <si>
    <t>307 days</t>
  </si>
  <si>
    <t>337 days</t>
  </si>
  <si>
    <t>367 days</t>
  </si>
  <si>
    <t>397 days</t>
  </si>
  <si>
    <t>-114 days</t>
  </si>
  <si>
    <t>107 days</t>
  </si>
  <si>
    <t>26 days</t>
  </si>
  <si>
    <t>56 days</t>
  </si>
  <si>
    <t>66 days</t>
  </si>
  <si>
    <t>126 days</t>
  </si>
  <si>
    <t>136 days</t>
  </si>
  <si>
    <t>276 days</t>
  </si>
  <si>
    <t>606 days</t>
  </si>
  <si>
    <t>13 days</t>
  </si>
  <si>
    <t>433 days</t>
  </si>
  <si>
    <t>543 days</t>
  </si>
  <si>
    <t>15 days</t>
  </si>
  <si>
    <t>55 days</t>
  </si>
  <si>
    <t>105 days</t>
  </si>
  <si>
    <t>285 days</t>
  </si>
  <si>
    <t>345 days</t>
  </si>
  <si>
    <t>395 days</t>
  </si>
  <si>
    <t>415 days</t>
  </si>
  <si>
    <t>425 days</t>
  </si>
  <si>
    <t>435 days</t>
  </si>
  <si>
    <t>159 days</t>
  </si>
  <si>
    <t>329 days</t>
  </si>
  <si>
    <t>-28 days</t>
  </si>
  <si>
    <t>12 days</t>
  </si>
  <si>
    <t>62 days</t>
  </si>
  <si>
    <t>Logistics</t>
  </si>
  <si>
    <t>66</t>
  </si>
  <si>
    <t>48</t>
  </si>
  <si>
    <t>97</t>
  </si>
  <si>
    <t>36</t>
  </si>
  <si>
    <t>Duration</t>
  </si>
  <si>
    <t>Red</t>
  </si>
  <si>
    <t>Amber</t>
  </si>
  <si>
    <t>Green</t>
  </si>
  <si>
    <t>green</t>
  </si>
  <si>
    <t>Min</t>
  </si>
  <si>
    <t>Max</t>
  </si>
  <si>
    <t>red</t>
  </si>
  <si>
    <t>orange</t>
  </si>
  <si>
    <t>Task Mode</t>
  </si>
  <si>
    <t>Days Until Start +</t>
  </si>
  <si>
    <t>Days Until Finish +</t>
  </si>
  <si>
    <t>Days Since Completed +</t>
  </si>
  <si>
    <t>Hub +</t>
  </si>
  <si>
    <t>Work Stream +</t>
  </si>
  <si>
    <t>PM +</t>
  </si>
  <si>
    <t>Key Deliverable +</t>
  </si>
  <si>
    <t>Predecessors</t>
  </si>
  <si>
    <t>Manually Scheduled</t>
  </si>
  <si>
    <t>All</t>
  </si>
  <si>
    <t>Jeff</t>
  </si>
  <si>
    <t>Main Event Project Schedule</t>
  </si>
  <si>
    <t>1012 days?</t>
  </si>
  <si>
    <t>Auto Scheduled</t>
  </si>
  <si>
    <t>-177 days</t>
  </si>
  <si>
    <t xml:space="preserve">   US Tour</t>
  </si>
  <si>
    <t>285 days?</t>
  </si>
  <si>
    <t xml:space="preserve">      US Tour Planning 2021</t>
  </si>
  <si>
    <t>Planning</t>
  </si>
  <si>
    <t>Travel</t>
  </si>
  <si>
    <t>Kathy</t>
  </si>
  <si>
    <t xml:space="preserve">         Booking</t>
  </si>
  <si>
    <t>30 days</t>
  </si>
  <si>
    <t xml:space="preserve">            Hotels</t>
  </si>
  <si>
    <t>37FS-120 days</t>
  </si>
  <si>
    <t xml:space="preserve">            Transportation</t>
  </si>
  <si>
    <t>Manager</t>
  </si>
  <si>
    <t xml:space="preserve">         Venues</t>
  </si>
  <si>
    <t>90 days</t>
  </si>
  <si>
    <t>39</t>
  </si>
  <si>
    <t xml:space="preserve">            Contracts</t>
  </si>
  <si>
    <t xml:space="preserve">            Ryders</t>
  </si>
  <si>
    <t xml:space="preserve">         Tour Route</t>
  </si>
  <si>
    <t xml:space="preserve">            Vehice Leasing</t>
  </si>
  <si>
    <t>37FS-120 edays</t>
  </si>
  <si>
    <t xml:space="preserve">            Licensing and Insurance</t>
  </si>
  <si>
    <t>Human Resources</t>
  </si>
  <si>
    <t xml:space="preserve">         Crew</t>
  </si>
  <si>
    <t>-99 days</t>
  </si>
  <si>
    <t>99</t>
  </si>
  <si>
    <t xml:space="preserve">            Hiring</t>
  </si>
  <si>
    <t xml:space="preserve">            Training</t>
  </si>
  <si>
    <t xml:space="preserve">         Equipment</t>
  </si>
  <si>
    <t xml:space="preserve">            Rentals</t>
  </si>
  <si>
    <t xml:space="preserve">            Purchasing</t>
  </si>
  <si>
    <t xml:space="preserve">            Shipping - Venue to Venue</t>
  </si>
  <si>
    <t>Creative</t>
  </si>
  <si>
    <t xml:space="preserve">         Merchandising</t>
  </si>
  <si>
    <t>101 days</t>
  </si>
  <si>
    <t>28</t>
  </si>
  <si>
    <t xml:space="preserve">            Promotional Artwork</t>
  </si>
  <si>
    <t>74</t>
  </si>
  <si>
    <t>Vendor</t>
  </si>
  <si>
    <t xml:space="preserve">            Proof Design</t>
  </si>
  <si>
    <t xml:space="preserve">            Design Approvals</t>
  </si>
  <si>
    <t>Implementation</t>
  </si>
  <si>
    <t>Finance and Accounting</t>
  </si>
  <si>
    <t xml:space="preserve">         Finance and Accounting</t>
  </si>
  <si>
    <t xml:space="preserve">            Payroll</t>
  </si>
  <si>
    <t xml:space="preserve">            Taxes</t>
  </si>
  <si>
    <t xml:space="preserve">            Accounts recivable</t>
  </si>
  <si>
    <t xml:space="preserve">            Accounts Payable</t>
  </si>
  <si>
    <t xml:space="preserve">      US Pre Tour Events 2021</t>
  </si>
  <si>
    <t>259 days?</t>
  </si>
  <si>
    <t>Band</t>
  </si>
  <si>
    <t>Carolyn</t>
  </si>
  <si>
    <t xml:space="preserve">         Rehearsals</t>
  </si>
  <si>
    <t>154 days?</t>
  </si>
  <si>
    <t>37FS-240 days</t>
  </si>
  <si>
    <t>81 days</t>
  </si>
  <si>
    <t xml:space="preserve">         Ticket Sales</t>
  </si>
  <si>
    <t>150 days?</t>
  </si>
  <si>
    <t>PR</t>
  </si>
  <si>
    <t xml:space="preserve">         Promotional events</t>
  </si>
  <si>
    <t xml:space="preserve">         Radio advertising buys</t>
  </si>
  <si>
    <t>236 days?</t>
  </si>
  <si>
    <t xml:space="preserve">         TV advertising buys</t>
  </si>
  <si>
    <t>PR/Band</t>
  </si>
  <si>
    <t xml:space="preserve">         Promotional Interviews</t>
  </si>
  <si>
    <t>Go Live</t>
  </si>
  <si>
    <t xml:space="preserve">      US Tour Year 2021</t>
  </si>
  <si>
    <t xml:space="preserve">         New York, NY</t>
  </si>
  <si>
    <t xml:space="preserve">         Philadelphia, PA</t>
  </si>
  <si>
    <t>20 days</t>
  </si>
  <si>
    <t>37FS+2 days</t>
  </si>
  <si>
    <t>39 days</t>
  </si>
  <si>
    <t xml:space="preserve">         Washington, DC</t>
  </si>
  <si>
    <t>38FS+2 days</t>
  </si>
  <si>
    <t>41 days</t>
  </si>
  <si>
    <t>51 days</t>
  </si>
  <si>
    <t xml:space="preserve">         New Orleans, LA</t>
  </si>
  <si>
    <t>39FS+2 days</t>
  </si>
  <si>
    <t xml:space="preserve">         Austin, TX</t>
  </si>
  <si>
    <t>40FS+5 days</t>
  </si>
  <si>
    <t xml:space="preserve">         Los Angeles, CA</t>
  </si>
  <si>
    <t>41FS+5 days</t>
  </si>
  <si>
    <t xml:space="preserve">   Canadian Tour</t>
  </si>
  <si>
    <t>355 days?</t>
  </si>
  <si>
    <t xml:space="preserve">      Canadian Tour Planning 2022</t>
  </si>
  <si>
    <t>327 days?</t>
  </si>
  <si>
    <t>78FS-120 edays</t>
  </si>
  <si>
    <t>14 days</t>
  </si>
  <si>
    <t>283 days?</t>
  </si>
  <si>
    <t>84 days</t>
  </si>
  <si>
    <t xml:space="preserve">      Canadian Pre Tour Events 2022</t>
  </si>
  <si>
    <t>78FS-240 days</t>
  </si>
  <si>
    <t>339 days</t>
  </si>
  <si>
    <t>277 days?</t>
  </si>
  <si>
    <t>78FS-90 edays</t>
  </si>
  <si>
    <t>118 days</t>
  </si>
  <si>
    <t>78FS-10 edays</t>
  </si>
  <si>
    <t xml:space="preserve">      Canadian Tour year 2022</t>
  </si>
  <si>
    <t xml:space="preserve">         Vancouver, BC</t>
  </si>
  <si>
    <t>147 days</t>
  </si>
  <si>
    <t xml:space="preserve">         Ottawa, ON</t>
  </si>
  <si>
    <t>78FS+30 edays</t>
  </si>
  <si>
    <t>181 days</t>
  </si>
  <si>
    <t>191 days</t>
  </si>
  <si>
    <t xml:space="preserve">         Perth, ON</t>
  </si>
  <si>
    <t>79FS+30 edays</t>
  </si>
  <si>
    <t>212 days</t>
  </si>
  <si>
    <t>227 days</t>
  </si>
  <si>
    <t xml:space="preserve">         Montreal, QB</t>
  </si>
  <si>
    <t>80FS+30 edays</t>
  </si>
  <si>
    <t>237 days</t>
  </si>
  <si>
    <t>252 days</t>
  </si>
  <si>
    <t xml:space="preserve">         Quebec, QB</t>
  </si>
  <si>
    <t>81FS+15 edays</t>
  </si>
  <si>
    <t xml:space="preserve">   European Tour Year 2023</t>
  </si>
  <si>
    <t>527 days?</t>
  </si>
  <si>
    <t xml:space="preserve">      European Tour Planning 2023</t>
  </si>
  <si>
    <t>118FS-120 edays</t>
  </si>
  <si>
    <t>321 days</t>
  </si>
  <si>
    <t>489 days?</t>
  </si>
  <si>
    <t>552 days</t>
  </si>
  <si>
    <t>834 days</t>
  </si>
  <si>
    <t>282 days</t>
  </si>
  <si>
    <t>121FS+30 edays</t>
  </si>
  <si>
    <t>627 days</t>
  </si>
  <si>
    <t>282 days?</t>
  </si>
  <si>
    <t xml:space="preserve">      European Pre Tour Events 2023</t>
  </si>
  <si>
    <t>357 days?</t>
  </si>
  <si>
    <t>118FS-90 edays</t>
  </si>
  <si>
    <t>461 days</t>
  </si>
  <si>
    <t>387 days</t>
  </si>
  <si>
    <t>664 days</t>
  </si>
  <si>
    <t>118FS-10 edays</t>
  </si>
  <si>
    <t xml:space="preserve">      European Tour Year 2023</t>
  </si>
  <si>
    <t>381 days</t>
  </si>
  <si>
    <t xml:space="preserve">         Copenhagen, Denmark</t>
  </si>
  <si>
    <t xml:space="preserve">         Stockholm, Sweden</t>
  </si>
  <si>
    <t>118FS+30 edays</t>
  </si>
  <si>
    <t xml:space="preserve">         Berlin, Germany</t>
  </si>
  <si>
    <t xml:space="preserve">         Manchester, England</t>
  </si>
  <si>
    <t>Active</t>
  </si>
  <si>
    <t>Summary2</t>
  </si>
  <si>
    <t>RAG +</t>
  </si>
  <si>
    <t>Set Value Ranges</t>
  </si>
  <si>
    <t>Key Status Light Value--&gt;</t>
  </si>
  <si>
    <t>Total Status Light--&gt;</t>
  </si>
  <si>
    <t>Name</t>
  </si>
  <si>
    <t>Extension</t>
  </si>
  <si>
    <t>Date accessed</t>
  </si>
  <si>
    <t>Date modified</t>
  </si>
  <si>
    <t>Date created</t>
  </si>
  <si>
    <t>Folder Path</t>
  </si>
  <si>
    <t>.mpp</t>
  </si>
  <si>
    <t>C:\Users\jchamberlain\Desktop\Tiger Team Reports\MPUG Demo\</t>
  </si>
  <si>
    <t>.xlsx</t>
  </si>
  <si>
    <t>Row Labels</t>
  </si>
  <si>
    <t>Grand Total</t>
  </si>
  <si>
    <t>(All)</t>
  </si>
  <si>
    <t>RAG Staus</t>
  </si>
  <si>
    <t>Count of RAG Staus</t>
  </si>
  <si>
    <t>Work Stream</t>
  </si>
  <si>
    <t>Quanty</t>
  </si>
  <si>
    <t>Quantity</t>
  </si>
  <si>
    <t>Percentage</t>
  </si>
  <si>
    <t xml:space="preserve"> </t>
  </si>
  <si>
    <t>Status</t>
  </si>
  <si>
    <t>Hub</t>
  </si>
  <si>
    <t>PM</t>
  </si>
  <si>
    <t>Critical Path Status Light--&gt;</t>
  </si>
  <si>
    <t>Critical</t>
  </si>
  <si>
    <t>Actual Start +</t>
  </si>
  <si>
    <t>Actual Finish +</t>
  </si>
  <si>
    <t>Column Labels</t>
  </si>
  <si>
    <t>Count of Critical</t>
  </si>
  <si>
    <t>Critical Path</t>
  </si>
  <si>
    <t>Total</t>
  </si>
  <si>
    <t>Hub by Status</t>
  </si>
  <si>
    <t>Work Stream by Status</t>
  </si>
  <si>
    <t>Key Milestone Count</t>
  </si>
  <si>
    <t>Key</t>
  </si>
  <si>
    <t>Key Milestone by PM</t>
  </si>
  <si>
    <t>Count of Hub +</t>
  </si>
  <si>
    <t>Count of Work Stream +</t>
  </si>
  <si>
    <t>Dashboard</t>
  </si>
  <si>
    <t>File Info</t>
  </si>
  <si>
    <t>Project Manager Status</t>
  </si>
  <si>
    <t>RAG Status</t>
  </si>
  <si>
    <t>Raw Schedule</t>
  </si>
  <si>
    <t>Schedule</t>
  </si>
  <si>
    <t>Table Of Contents</t>
  </si>
  <si>
    <t>Tables</t>
  </si>
  <si>
    <t>Task Counts</t>
  </si>
  <si>
    <t>Return to the table of contents</t>
  </si>
  <si>
    <t>MPUG Class Excel File.xlsx</t>
  </si>
  <si>
    <t>MPUG Class Project File.mpp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</si>
</sst>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7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C0C0C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0" fontId="0" fillId="0" borderId="0" xfId="0" applyNumberFormat="1"/>
    <xf numFmtId="0" fontId="0" fillId="0" borderId="2" xfId="0" applyBorder="1"/>
    <xf numFmtId="1" fontId="0" fillId="0" borderId="0" xfId="0" applyNumberFormat="1"/>
    <xf numFmtId="0" fontId="0" fillId="0" borderId="0" xfId="0" applyBorder="1"/>
    <xf numFmtId="0" fontId="0" fillId="0" borderId="3" xfId="0" applyBorder="1"/>
    <xf numFmtId="0" fontId="3" fillId="5" borderId="1" xfId="0" applyFont="1" applyFill="1" applyBorder="1" applyAlignment="1">
      <alignment vertical="center" wrapText="1"/>
    </xf>
    <xf numFmtId="14" fontId="3" fillId="5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22" fontId="0" fillId="0" borderId="0" xfId="0" applyNumberFormat="1"/>
    <xf numFmtId="0" fontId="0" fillId="4" borderId="2" xfId="0" applyFill="1" applyBorder="1"/>
    <xf numFmtId="0" fontId="0" fillId="6" borderId="2" xfId="0" applyFill="1" applyBorder="1"/>
    <xf numFmtId="1" fontId="0" fillId="6" borderId="2" xfId="0" applyNumberFormat="1" applyFill="1" applyBorder="1"/>
    <xf numFmtId="1" fontId="0" fillId="4" borderId="2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6" borderId="5" xfId="0" applyFill="1" applyBorder="1"/>
    <xf numFmtId="0" fontId="0" fillId="4" borderId="5" xfId="0" applyFill="1" applyBorder="1"/>
    <xf numFmtId="0" fontId="0" fillId="7" borderId="8" xfId="0" applyFill="1" applyBorder="1"/>
    <xf numFmtId="1" fontId="0" fillId="7" borderId="9" xfId="0" applyNumberFormat="1" applyFill="1" applyBorder="1"/>
    <xf numFmtId="0" fontId="0" fillId="7" borderId="9" xfId="0" applyFill="1" applyBorder="1"/>
    <xf numFmtId="0" fontId="0" fillId="0" borderId="11" xfId="0" applyBorder="1" applyAlignment="1"/>
    <xf numFmtId="0" fontId="0" fillId="0" borderId="12" xfId="0" applyBorder="1" applyAlignment="1"/>
    <xf numFmtId="164" fontId="0" fillId="0" borderId="0" xfId="0" applyNumberFormat="1"/>
    <xf numFmtId="10" fontId="0" fillId="6" borderId="2" xfId="0" applyNumberFormat="1" applyFill="1" applyBorder="1"/>
    <xf numFmtId="10" fontId="0" fillId="6" borderId="6" xfId="0" applyNumberFormat="1" applyFill="1" applyBorder="1"/>
    <xf numFmtId="10" fontId="0" fillId="4" borderId="2" xfId="0" applyNumberFormat="1" applyFill="1" applyBorder="1"/>
    <xf numFmtId="10" fontId="0" fillId="4" borderId="6" xfId="0" applyNumberFormat="1" applyFill="1" applyBorder="1"/>
    <xf numFmtId="10" fontId="0" fillId="7" borderId="9" xfId="0" applyNumberFormat="1" applyFill="1" applyBorder="1"/>
    <xf numFmtId="10" fontId="0" fillId="7" borderId="14" xfId="0" applyNumberFormat="1" applyFill="1" applyBorder="1"/>
    <xf numFmtId="9" fontId="0" fillId="0" borderId="16" xfId="0" applyNumberFormat="1" applyBorder="1"/>
    <xf numFmtId="0" fontId="0" fillId="0" borderId="17" xfId="0" pivotButton="1" applyBorder="1"/>
    <xf numFmtId="0" fontId="0" fillId="0" borderId="18" xfId="0" applyBorder="1"/>
    <xf numFmtId="0" fontId="0" fillId="0" borderId="4" xfId="0" applyBorder="1"/>
    <xf numFmtId="0" fontId="0" fillId="0" borderId="19" xfId="0" applyBorder="1"/>
    <xf numFmtId="0" fontId="0" fillId="0" borderId="0" xfId="0" applyNumberFormat="1" applyBorder="1"/>
    <xf numFmtId="0" fontId="0" fillId="0" borderId="7" xfId="0" applyNumberFormat="1" applyBorder="1"/>
    <xf numFmtId="0" fontId="0" fillId="0" borderId="21" xfId="0" applyNumberFormat="1" applyBorder="1"/>
    <xf numFmtId="0" fontId="0" fillId="0" borderId="10" xfId="0" applyNumberFormat="1" applyBorder="1"/>
    <xf numFmtId="9" fontId="0" fillId="0" borderId="7" xfId="0" applyNumberFormat="1" applyBorder="1"/>
    <xf numFmtId="9" fontId="0" fillId="0" borderId="10" xfId="0" applyNumberFormat="1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2" xfId="0" pivotButton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6" xfId="0" pivotButton="1" applyBorder="1"/>
    <xf numFmtId="0" fontId="0" fillId="0" borderId="27" xfId="0" applyBorder="1"/>
    <xf numFmtId="0" fontId="0" fillId="0" borderId="17" xfId="0" applyNumberFormat="1" applyBorder="1"/>
    <xf numFmtId="9" fontId="0" fillId="0" borderId="4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18" xfId="0" pivotButton="1" applyBorder="1"/>
    <xf numFmtId="0" fontId="0" fillId="0" borderId="18" xfId="0" applyNumberFormat="1" applyBorder="1"/>
    <xf numFmtId="0" fontId="0" fillId="0" borderId="4" xfId="0" applyNumberFormat="1" applyBorder="1"/>
    <xf numFmtId="0" fontId="0" fillId="0" borderId="28" xfId="0" applyBorder="1"/>
    <xf numFmtId="0" fontId="0" fillId="0" borderId="23" xfId="0" pivotButton="1" applyBorder="1"/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/>
    <xf numFmtId="9" fontId="0" fillId="6" borderId="2" xfId="0" applyNumberFormat="1" applyFill="1" applyBorder="1"/>
    <xf numFmtId="9" fontId="0" fillId="6" borderId="6" xfId="0" applyNumberFormat="1" applyFill="1" applyBorder="1"/>
    <xf numFmtId="9" fontId="0" fillId="4" borderId="2" xfId="0" applyNumberFormat="1" applyFill="1" applyBorder="1"/>
    <xf numFmtId="9" fontId="0" fillId="4" borderId="6" xfId="0" applyNumberFormat="1" applyFill="1" applyBorder="1"/>
    <xf numFmtId="9" fontId="0" fillId="7" borderId="9" xfId="0" applyNumberFormat="1" applyFill="1" applyBorder="1"/>
    <xf numFmtId="9" fontId="0" fillId="7" borderId="14" xfId="0" applyNumberFormat="1" applyFill="1" applyBorder="1"/>
    <xf numFmtId="0" fontId="5" fillId="0" borderId="1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62"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relativeIndent="-1" readingOrder="0"/>
    </dxf>
    <dxf>
      <alignment horizontal="left" relativeIndent="1" readingOrder="0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File.xlsx]Tables!PivotTable9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Status - All Milestones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Tables!$M$16:$M$17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Tables!$M$18:$M$21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1-4D93-8C3F-E1CD8C57A522}"/>
            </c:ext>
          </c:extLst>
        </c:ser>
        <c:ser>
          <c:idx val="1"/>
          <c:order val="1"/>
          <c:tx>
            <c:strRef>
              <c:f>Tables!$N$16:$N$17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Tables!$N$18:$N$21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1-4D93-8C3F-E1CD8C57A522}"/>
            </c:ext>
          </c:extLst>
        </c:ser>
        <c:ser>
          <c:idx val="2"/>
          <c:order val="2"/>
          <c:tx>
            <c:strRef>
              <c:f>Tables!$O$16:$O$17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Tables!$O$18:$O$21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1-4D93-8C3F-E1CD8C57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47679"/>
        <c:axId val="802847263"/>
      </c:barChart>
      <c:catAx>
        <c:axId val="8028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263"/>
        <c:crosses val="autoZero"/>
        <c:auto val="1"/>
        <c:lblAlgn val="ctr"/>
        <c:lblOffset val="100"/>
        <c:noMultiLvlLbl val="0"/>
      </c:catAx>
      <c:valAx>
        <c:axId val="802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22E-482F-9653-1C0D6B514E6A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22E-482F-9653-1C0D6B514E6A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22E-482F-9653-1C0D6B514E6A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2E-482F-9653-1C0D6B514E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D22E-482F-9653-1C0D6B514E6A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D22E-482F-9653-1C0D6B514E6A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D22E-482F-9653-1C0D6B514E6A}"/>
              </c:ext>
            </c:extLst>
          </c:dPt>
          <c:xVal>
            <c:numRef>
              <c:f>'RAG Status'!$M$6:$M$8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2E-482F-9653-1C0D6B51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File.xlsx]Tables!PivotTable9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Status - All Milestones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Tables!$M$16:$M$17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Tables!$M$18:$M$21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7-41DD-9E56-AF7F6A78A003}"/>
            </c:ext>
          </c:extLst>
        </c:ser>
        <c:ser>
          <c:idx val="1"/>
          <c:order val="1"/>
          <c:tx>
            <c:strRef>
              <c:f>Tables!$N$16:$N$17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Tables!$N$18:$N$21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7-41DD-9E56-AF7F6A78A003}"/>
            </c:ext>
          </c:extLst>
        </c:ser>
        <c:ser>
          <c:idx val="2"/>
          <c:order val="2"/>
          <c:tx>
            <c:strRef>
              <c:f>Tables!$O$16:$O$17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Tables!$O$18:$O$21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7-41DD-9E56-AF7F6A78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47679"/>
        <c:axId val="802847263"/>
      </c:barChart>
      <c:catAx>
        <c:axId val="8028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263"/>
        <c:crosses val="autoZero"/>
        <c:auto val="1"/>
        <c:lblAlgn val="ctr"/>
        <c:lblOffset val="100"/>
        <c:noMultiLvlLbl val="0"/>
      </c:catAx>
      <c:valAx>
        <c:axId val="802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File.xlsx]Tables!PivotTable10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 Manager Status - Key Milestones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Tables!$M$25:$M$26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Tables!$M$27:$M$29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F-4218-9ECE-76041F0BC0A0}"/>
            </c:ext>
          </c:extLst>
        </c:ser>
        <c:ser>
          <c:idx val="1"/>
          <c:order val="1"/>
          <c:tx>
            <c:strRef>
              <c:f>Tables!$N$25:$N$26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Tables!$N$27:$N$29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F-4218-9ECE-76041F0BC0A0}"/>
            </c:ext>
          </c:extLst>
        </c:ser>
        <c:ser>
          <c:idx val="2"/>
          <c:order val="2"/>
          <c:tx>
            <c:strRef>
              <c:f>Tables!$O$25:$O$26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Tables!$O$27:$O$29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F-4218-9ECE-76041F0B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63327"/>
        <c:axId val="843364991"/>
      </c:barChart>
      <c:catAx>
        <c:axId val="8433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4991"/>
        <c:crosses val="autoZero"/>
        <c:auto val="1"/>
        <c:lblAlgn val="ctr"/>
        <c:lblOffset val="100"/>
        <c:noMultiLvlLbl val="0"/>
      </c:catAx>
      <c:valAx>
        <c:axId val="843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File.xlsx]Tables!PivotTable12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6D-4018-8FF6-8BD110AA4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6D-4018-8FF6-8BD110AA4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6D-4018-8FF6-8BD110AA4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6D-4018-8FF6-8BD110AA497C}"/>
              </c:ext>
            </c:extLst>
          </c:dPt>
          <c:dLbls>
            <c:dLbl>
              <c:idx val="0"/>
              <c:layout>
                <c:manualLayout>
                  <c:x val="0.18888888888888888"/>
                  <c:y val="-0.1527777777777777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6E6D-4018-8FF6-8BD110AA497C}"/>
                </c:ext>
              </c:extLst>
            </c:dLbl>
            <c:dLbl>
              <c:idx val="1"/>
              <c:layout>
                <c:manualLayout>
                  <c:x val="0.11666666666666667"/>
                  <c:y val="0.1990740740740740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6E6D-4018-8FF6-8BD110AA497C}"/>
                </c:ext>
              </c:extLst>
            </c:dLbl>
            <c:dLbl>
              <c:idx val="2"/>
              <c:layout>
                <c:manualLayout>
                  <c:x val="-0.11666666666666667"/>
                  <c:y val="-0.2638888888888889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6E6D-4018-8FF6-8BD110AA49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Tables!$S$5:$S$8</c:f>
              <c:strCache>
                <c:ptCount val="3"/>
                <c:pt idx="0">
                  <c:v>Go Live</c:v>
                </c:pt>
                <c:pt idx="1">
                  <c:v>Implementation</c:v>
                </c:pt>
                <c:pt idx="2">
                  <c:v>Planning</c:v>
                </c:pt>
              </c:strCache>
            </c:strRef>
          </c:cat>
          <c:val>
            <c:numRef>
              <c:f>Tables!$T$5:$T$8</c:f>
              <c:numCache>
                <c:formatCode>General</c:formatCode>
                <c:ptCount val="3"/>
                <c:pt idx="0">
                  <c:v>19</c:v>
                </c:pt>
                <c:pt idx="1">
                  <c:v>30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6D-4018-8FF6-8BD110AA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File.xlsx]Tables!PivotTable13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dLbl>
          <c:idx val="0"/>
          <c:layout>
            <c:manualLayout>
              <c:x val="0.1361111111111111"/>
              <c:y val="-0.111111111111111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0.10277777777777773"/>
              <c:y val="-0.138888888888888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0.10000000000000002"/>
              <c:y val="-0.1574074074074074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0.15833333333333333"/>
              <c:y val="-6.94444444444444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277777777777778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361111111111111"/>
              <c:y val="4.6296296296296294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0.21666666666666667"/>
              <c:y val="0.1018518518518518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0.12777777777777768"/>
              <c:y val="0.1620370370370370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0.14444444444444443"/>
              <c:y val="0.124999999999999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0.1361111111111111"/>
              <c:y val="-2.77777777777777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D1-4537-B3DA-3250213DD0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D1-4537-B3DA-3250213DD0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D1-4537-B3DA-3250213DD0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D1-4537-B3DA-3250213DD0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D1-4537-B3DA-3250213DD0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D1-4537-B3DA-3250213DD0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D1-4537-B3DA-3250213DD0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D1-4537-B3DA-3250213DD0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D1-4537-B3DA-3250213DD0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FD1-4537-B3DA-3250213DD09A}"/>
              </c:ext>
            </c:extLst>
          </c:dPt>
          <c:dLbls>
            <c:dLbl>
              <c:idx val="0"/>
              <c:layout>
                <c:manualLayout>
                  <c:x val="0.1361111111111111"/>
                  <c:y val="-0.1111111111111111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1FD1-4537-B3DA-3250213DD09A}"/>
                </c:ext>
              </c:extLst>
            </c:dLbl>
            <c:dLbl>
              <c:idx val="1"/>
              <c:layout>
                <c:manualLayout>
                  <c:x val="0.1361111111111111"/>
                  <c:y val="-2.777777777777777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1FD1-4537-B3DA-3250213DD09A}"/>
                </c:ext>
              </c:extLst>
            </c:dLbl>
            <c:dLbl>
              <c:idx val="2"/>
              <c:layout>
                <c:manualLayout>
                  <c:x val="0.14444444444444443"/>
                  <c:y val="0.124999999999999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1FD1-4537-B3DA-3250213DD09A}"/>
                </c:ext>
              </c:extLst>
            </c:dLbl>
            <c:dLbl>
              <c:idx val="3"/>
              <c:layout>
                <c:manualLayout>
                  <c:x val="0.12777777777777768"/>
                  <c:y val="0.1620370370370370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7-1FD1-4537-B3DA-3250213DD09A}"/>
                </c:ext>
              </c:extLst>
            </c:dLbl>
            <c:dLbl>
              <c:idx val="4"/>
              <c:layout>
                <c:manualLayout>
                  <c:x val="-0.21666666666666667"/>
                  <c:y val="0.1018518518518518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9-1FD1-4537-B3DA-3250213DD09A}"/>
                </c:ext>
              </c:extLst>
            </c:dLbl>
            <c:dLbl>
              <c:idx val="5"/>
              <c:layout>
                <c:manualLayout>
                  <c:x val="-0.1361111111111111"/>
                  <c:y val="4.6296296296296294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B-1FD1-4537-B3DA-3250213DD09A}"/>
                </c:ext>
              </c:extLst>
            </c:dLbl>
            <c:dLbl>
              <c:idx val="6"/>
              <c:layout>
                <c:manualLayout>
                  <c:x val="-0.1277777777777778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D-1FD1-4537-B3DA-3250213DD09A}"/>
                </c:ext>
              </c:extLst>
            </c:dLbl>
            <c:dLbl>
              <c:idx val="7"/>
              <c:layout>
                <c:manualLayout>
                  <c:x val="-0.15833333333333333"/>
                  <c:y val="-6.944444444444440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F-1FD1-4537-B3DA-3250213DD09A}"/>
                </c:ext>
              </c:extLst>
            </c:dLbl>
            <c:dLbl>
              <c:idx val="8"/>
              <c:layout>
                <c:manualLayout>
                  <c:x val="-0.10000000000000002"/>
                  <c:y val="-0.1574074074074074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11-1FD1-4537-B3DA-3250213DD09A}"/>
                </c:ext>
              </c:extLst>
            </c:dLbl>
            <c:dLbl>
              <c:idx val="9"/>
              <c:layout>
                <c:manualLayout>
                  <c:x val="0.10277777777777773"/>
                  <c:y val="-0.138888888888888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13-1FD1-4537-B3DA-3250213DD0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Tables!$S$11:$S$21</c:f>
              <c:strCache>
                <c:ptCount val="10"/>
                <c:pt idx="0">
                  <c:v>Band</c:v>
                </c:pt>
                <c:pt idx="1">
                  <c:v>Creative</c:v>
                </c:pt>
                <c:pt idx="2">
                  <c:v>Finance and Accounting</c:v>
                </c:pt>
                <c:pt idx="3">
                  <c:v>Human Resources</c:v>
                </c:pt>
                <c:pt idx="4">
                  <c:v>Logistics</c:v>
                </c:pt>
                <c:pt idx="5">
                  <c:v>Manager</c:v>
                </c:pt>
                <c:pt idx="6">
                  <c:v>PR</c:v>
                </c:pt>
                <c:pt idx="7">
                  <c:v>PR/Band</c:v>
                </c:pt>
                <c:pt idx="8">
                  <c:v>Travel</c:v>
                </c:pt>
                <c:pt idx="9">
                  <c:v>Vendor</c:v>
                </c:pt>
              </c:strCache>
            </c:strRef>
          </c:cat>
          <c:val>
            <c:numRef>
              <c:f>Tables!$T$11:$T$21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D1-4537-B3DA-3250213D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File.xlsx]Tables!PivotTable10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 Manager Status - Key Milestones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Tables!$M$25:$M$26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Tables!$M$27:$M$29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B-42A3-A64F-409CC7ED649E}"/>
            </c:ext>
          </c:extLst>
        </c:ser>
        <c:ser>
          <c:idx val="1"/>
          <c:order val="1"/>
          <c:tx>
            <c:strRef>
              <c:f>Tables!$N$25:$N$26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Tables!$N$27:$N$29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B-42A3-A64F-409CC7ED649E}"/>
            </c:ext>
          </c:extLst>
        </c:ser>
        <c:ser>
          <c:idx val="2"/>
          <c:order val="2"/>
          <c:tx>
            <c:strRef>
              <c:f>Tables!$O$25:$O$26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Tables!$O$27:$O$29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B-42A3-A64F-409CC7ED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63327"/>
        <c:axId val="843364991"/>
      </c:barChart>
      <c:catAx>
        <c:axId val="8433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4991"/>
        <c:crosses val="autoZero"/>
        <c:auto val="1"/>
        <c:lblAlgn val="ctr"/>
        <c:lblOffset val="100"/>
        <c:noMultiLvlLbl val="0"/>
      </c:catAx>
      <c:valAx>
        <c:axId val="843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52E-4DD1-828F-1E4EF77C7B9A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Dashboard!$F$38:$F$40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85-4E50-A932-B363FA6BA64E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Dashboard!$D$38:$D$40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85-4E50-A932-B363FA6BA64E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Dashboard!$D$38:$D$40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File.xlsx]Tables!PivotTable12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 RAG Status</a:t>
            </a:r>
          </a:p>
        </c:rich>
      </c:tx>
      <c:layout>
        <c:manualLayout>
          <c:xMode val="edge"/>
          <c:yMode val="edge"/>
          <c:x val="0.67622208572980547"/>
          <c:y val="3.6016331291921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5C-4250-A755-977A13B86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5C-4250-A755-977A13B86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5C-4250-A755-977A13B86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5C-4250-A755-977A13B86461}"/>
              </c:ext>
            </c:extLst>
          </c:dPt>
          <c:dLbls>
            <c:dLbl>
              <c:idx val="0"/>
              <c:layout>
                <c:manualLayout>
                  <c:x val="0.18888888888888888"/>
                  <c:y val="-0.1527777777777777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F25C-4250-A755-977A13B86461}"/>
                </c:ext>
              </c:extLst>
            </c:dLbl>
            <c:dLbl>
              <c:idx val="1"/>
              <c:layout>
                <c:manualLayout>
                  <c:x val="0.11666666666666667"/>
                  <c:y val="0.1990740740740740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F25C-4250-A755-977A13B86461}"/>
                </c:ext>
              </c:extLst>
            </c:dLbl>
            <c:dLbl>
              <c:idx val="2"/>
              <c:layout>
                <c:manualLayout>
                  <c:x val="-0.11666666666666667"/>
                  <c:y val="-0.2638888888888889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F25C-4250-A755-977A13B8646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Tables!$S$5:$S$8</c:f>
              <c:strCache>
                <c:ptCount val="3"/>
                <c:pt idx="0">
                  <c:v>Go Live</c:v>
                </c:pt>
                <c:pt idx="1">
                  <c:v>Implementation</c:v>
                </c:pt>
                <c:pt idx="2">
                  <c:v>Planning</c:v>
                </c:pt>
              </c:strCache>
            </c:strRef>
          </c:cat>
          <c:val>
            <c:numRef>
              <c:f>Tables!$T$5:$T$8</c:f>
              <c:numCache>
                <c:formatCode>General</c:formatCode>
                <c:ptCount val="3"/>
                <c:pt idx="0">
                  <c:v>19</c:v>
                </c:pt>
                <c:pt idx="1">
                  <c:v>30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5C-4250-A755-977A13B8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File.xlsx]Tables!PivotTable13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Stream RAG Status</a:t>
            </a:r>
          </a:p>
        </c:rich>
      </c:tx>
      <c:layout>
        <c:manualLayout>
          <c:xMode val="edge"/>
          <c:yMode val="edge"/>
          <c:x val="0.53704431501023975"/>
          <c:y val="5.4534849810440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dLbl>
          <c:idx val="0"/>
          <c:layout>
            <c:manualLayout>
              <c:x val="0.1361111111111111"/>
              <c:y val="-0.111111111111111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0.10277777777777773"/>
              <c:y val="-0.138888888888888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0.10000000000000002"/>
              <c:y val="-0.1574074074074074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0.15833333333333333"/>
              <c:y val="-6.94444444444444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277777777777778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361111111111111"/>
              <c:y val="4.6296296296296294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0.21666666666666667"/>
              <c:y val="0.1018518518518518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0.12777777777777768"/>
              <c:y val="0.1620370370370370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0.14444444444444443"/>
              <c:y val="0.124999999999999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0.1361111111111111"/>
              <c:y val="-2.77777777777777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31-4FD2-911C-F427E9536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31-4FD2-911C-F427E9536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31-4FD2-911C-F427E9536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31-4FD2-911C-F427E9536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31-4FD2-911C-F427E9536A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631-4FD2-911C-F427E9536A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631-4FD2-911C-F427E9536A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631-4FD2-911C-F427E9536A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631-4FD2-911C-F427E9536A4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631-4FD2-911C-F427E9536A41}"/>
              </c:ext>
            </c:extLst>
          </c:dPt>
          <c:dLbls>
            <c:dLbl>
              <c:idx val="0"/>
              <c:layout>
                <c:manualLayout>
                  <c:x val="0.1361111111111111"/>
                  <c:y val="-0.1111111111111111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0631-4FD2-911C-F427E9536A41}"/>
                </c:ext>
              </c:extLst>
            </c:dLbl>
            <c:dLbl>
              <c:idx val="1"/>
              <c:layout>
                <c:manualLayout>
                  <c:x val="0.1361111111111111"/>
                  <c:y val="-2.777777777777777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0631-4FD2-911C-F427E9536A41}"/>
                </c:ext>
              </c:extLst>
            </c:dLbl>
            <c:dLbl>
              <c:idx val="2"/>
              <c:layout>
                <c:manualLayout>
                  <c:x val="0.14444444444444443"/>
                  <c:y val="0.124999999999999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0631-4FD2-911C-F427E9536A41}"/>
                </c:ext>
              </c:extLst>
            </c:dLbl>
            <c:dLbl>
              <c:idx val="3"/>
              <c:layout>
                <c:manualLayout>
                  <c:x val="0.12777777777777768"/>
                  <c:y val="0.1620370370370370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7-0631-4FD2-911C-F427E9536A41}"/>
                </c:ext>
              </c:extLst>
            </c:dLbl>
            <c:dLbl>
              <c:idx val="4"/>
              <c:layout>
                <c:manualLayout>
                  <c:x val="-0.21666666666666667"/>
                  <c:y val="0.1018518518518518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9-0631-4FD2-911C-F427E9536A41}"/>
                </c:ext>
              </c:extLst>
            </c:dLbl>
            <c:dLbl>
              <c:idx val="5"/>
              <c:layout>
                <c:manualLayout>
                  <c:x val="-0.1361111111111111"/>
                  <c:y val="4.6296296296296294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B-0631-4FD2-911C-F427E9536A41}"/>
                </c:ext>
              </c:extLst>
            </c:dLbl>
            <c:dLbl>
              <c:idx val="6"/>
              <c:layout>
                <c:manualLayout>
                  <c:x val="-0.1277777777777778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D-0631-4FD2-911C-F427E9536A41}"/>
                </c:ext>
              </c:extLst>
            </c:dLbl>
            <c:dLbl>
              <c:idx val="7"/>
              <c:layout>
                <c:manualLayout>
                  <c:x val="-0.15833333333333333"/>
                  <c:y val="-6.944444444444440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F-0631-4FD2-911C-F427E9536A41}"/>
                </c:ext>
              </c:extLst>
            </c:dLbl>
            <c:dLbl>
              <c:idx val="8"/>
              <c:layout>
                <c:manualLayout>
                  <c:x val="-0.10000000000000002"/>
                  <c:y val="-0.1574074074074074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11-0631-4FD2-911C-F427E9536A41}"/>
                </c:ext>
              </c:extLst>
            </c:dLbl>
            <c:dLbl>
              <c:idx val="9"/>
              <c:layout>
                <c:manualLayout>
                  <c:x val="0.10277777777777773"/>
                  <c:y val="-0.138888888888888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13-0631-4FD2-911C-F427E9536A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Tables!$S$11:$S$21</c:f>
              <c:strCache>
                <c:ptCount val="10"/>
                <c:pt idx="0">
                  <c:v>Band</c:v>
                </c:pt>
                <c:pt idx="1">
                  <c:v>Creative</c:v>
                </c:pt>
                <c:pt idx="2">
                  <c:v>Finance and Accounting</c:v>
                </c:pt>
                <c:pt idx="3">
                  <c:v>Human Resources</c:v>
                </c:pt>
                <c:pt idx="4">
                  <c:v>Logistics</c:v>
                </c:pt>
                <c:pt idx="5">
                  <c:v>Manager</c:v>
                </c:pt>
                <c:pt idx="6">
                  <c:v>PR</c:v>
                </c:pt>
                <c:pt idx="7">
                  <c:v>PR/Band</c:v>
                </c:pt>
                <c:pt idx="8">
                  <c:v>Travel</c:v>
                </c:pt>
                <c:pt idx="9">
                  <c:v>Vendor</c:v>
                </c:pt>
              </c:strCache>
            </c:strRef>
          </c:cat>
          <c:val>
            <c:numRef>
              <c:f>Tables!$T$11:$T$21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31-4FD2-911C-F427E953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44-4BF3-A4C9-8294E9A4D471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44-4BF3-A4C9-8294E9A4D471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44-4BF3-A4C9-8294E9A4D471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1</c:v>
                </c15:tx>
              </c15:filteredSeriesTitle>
            </c:ext>
            <c:ext xmlns:c16="http://schemas.microsoft.com/office/drawing/2014/chart" uri="{C3380CC4-5D6E-409C-BE32-E72D297353CC}">
              <c16:uniqueId val="{00000003-D944-4BF3-A4C9-8294E9A4D4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D944-4BF3-A4C9-8294E9A4D471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44-4BF3-A4C9-8294E9A4D471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D944-4BF3-A4C9-8294E9A4D471}"/>
              </c:ext>
            </c:extLst>
          </c:dPt>
          <c:xVal>
            <c:numRef>
              <c:f>'RAG Status'!$I$6:$I$8</c:f>
              <c:numCache>
                <c:formatCode>General</c:formatCode>
                <c:ptCount val="3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944-4BF3-A4C9-8294E9A4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70-4EF8-9950-A909C261501C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70-4EF8-9950-A909C261501C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70-4EF8-9950-A909C261501C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270-4EF8-9950-A909C26150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6270-4EF8-9950-A909C261501C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6270-4EF8-9950-A909C261501C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6270-4EF8-9950-A909C261501C}"/>
              </c:ext>
            </c:extLst>
          </c:dPt>
          <c:xVal>
            <c:numRef>
              <c:f>'RAG Status'!$K$6:$K$8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6270-4EF8-9950-A909C261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</xdr:row>
      <xdr:rowOff>104775</xdr:rowOff>
    </xdr:from>
    <xdr:to>
      <xdr:col>7</xdr:col>
      <xdr:colOff>409575</xdr:colOff>
      <xdr:row>33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458561</xdr:colOff>
      <xdr:row>19</xdr:row>
      <xdr:rowOff>103414</xdr:rowOff>
    </xdr:from>
    <xdr:to>
      <xdr:col>15</xdr:col>
      <xdr:colOff>182417</xdr:colOff>
      <xdr:row>33</xdr:row>
      <xdr:rowOff>179614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94421</xdr:colOff>
      <xdr:row>2</xdr:row>
      <xdr:rowOff>9526</xdr:rowOff>
    </xdr:from>
    <xdr:to>
      <xdr:col>1</xdr:col>
      <xdr:colOff>419101</xdr:colOff>
      <xdr:row>17</xdr:row>
      <xdr:rowOff>104776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618296</xdr:colOff>
      <xdr:row>1</xdr:row>
      <xdr:rowOff>180976</xdr:rowOff>
    </xdr:from>
    <xdr:to>
      <xdr:col>2</xdr:col>
      <xdr:colOff>571501</xdr:colOff>
      <xdr:row>17</xdr:row>
      <xdr:rowOff>85726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513522</xdr:colOff>
      <xdr:row>36</xdr:row>
      <xdr:rowOff>57978</xdr:rowOff>
    </xdr:from>
    <xdr:ext cx="184731" cy="264560"/>
    <xdr:sp macro="" textlink="">
      <xdr:nvSpPr>
        <xdr:cNvPr id="14" name="TextBox 13"/>
        <xdr:cNvSpPr txBox="1"/>
      </xdr:nvSpPr>
      <xdr:spPr>
        <a:xfrm>
          <a:off x="6285672" y="48395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798151</xdr:colOff>
      <xdr:row>2</xdr:row>
      <xdr:rowOff>9526</xdr:rowOff>
    </xdr:from>
    <xdr:to>
      <xdr:col>4</xdr:col>
      <xdr:colOff>191061</xdr:colOff>
      <xdr:row>17</xdr:row>
      <xdr:rowOff>104776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409575</xdr:colOff>
      <xdr:row>2</xdr:row>
      <xdr:rowOff>19050</xdr:rowOff>
    </xdr:from>
    <xdr:to>
      <xdr:col>9</xdr:col>
      <xdr:colOff>276225</xdr:colOff>
      <xdr:row>16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</xdr:colOff>
      <xdr:row>2</xdr:row>
      <xdr:rowOff>0</xdr:rowOff>
    </xdr:from>
    <xdr:to>
      <xdr:col>15</xdr:col>
      <xdr:colOff>523875</xdr:colOff>
      <xdr:row>16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0.76563</cdr:x>
      <cdr:y>0.10938</cdr:y>
    </cdr:from>
    <cdr:to>
      <cdr:x>0.96563</cdr:x>
      <cdr:y>0.44271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00438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0.02708</cdr:x>
      <cdr:y>0.24306</cdr:y>
    </cdr:from>
    <cdr:to>
      <cdr:x>0.12917</cdr:x>
      <cdr:y>0.39583</cdr:y>
    </cdr:to>
    <cdr:sp macro="" textlink="Dashboard!$B$43">
      <cdr:nvSpPr>
        <cdr:cNvPr id="4" name="Flowchart: Connector 3"/>
        <cdr:cNvSpPr/>
      </cdr:nvSpPr>
      <cdr:spPr>
        <a:xfrm xmlns:a="http://schemas.openxmlformats.org/drawingml/2006/main">
          <a:off x="123825" y="6667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5936D489-C88B-4BFE-93D1-7321769FAB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0.42708</cdr:y>
    </cdr:from>
    <cdr:to>
      <cdr:x>0.12917</cdr:x>
      <cdr:y>0.57986</cdr:y>
    </cdr:to>
    <cdr:sp macro="" textlink="Dashboard!$B$44">
      <cdr:nvSpPr>
        <cdr:cNvPr id="8" name="Flowchart: Connector 7"/>
        <cdr:cNvSpPr/>
      </cdr:nvSpPr>
      <cdr:spPr>
        <a:xfrm xmlns:a="http://schemas.openxmlformats.org/drawingml/2006/main">
          <a:off x="123825" y="1171577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9831A4CB-5FF8-4D39-8F06-99E8BC6A1DF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0.61806</cdr:y>
    </cdr:from>
    <cdr:to>
      <cdr:x>0.12917</cdr:x>
      <cdr:y>0.77083</cdr:y>
    </cdr:to>
    <cdr:sp macro="" textlink="Dashboard!$B$45">
      <cdr:nvSpPr>
        <cdr:cNvPr id="9" name="Flowchart: Connector 8"/>
        <cdr:cNvSpPr/>
      </cdr:nvSpPr>
      <cdr:spPr>
        <a:xfrm xmlns:a="http://schemas.openxmlformats.org/drawingml/2006/main">
          <a:off x="123825" y="16954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1348722E-3388-4D6E-B240-5BD46717081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39</a:t>
          </a:fld>
          <a:endParaRPr lang="en-US"/>
        </a:p>
      </cdr:txBody>
    </cdr:sp>
  </cdr:relSizeAnchor>
  <cdr:relSizeAnchor xmlns:cdr="http://schemas.openxmlformats.org/drawingml/2006/chartDrawing">
    <cdr:from>
      <cdr:x>0.03542</cdr:x>
      <cdr:y>0.14931</cdr:y>
    </cdr:from>
    <cdr:to>
      <cdr:x>0.1125</cdr:x>
      <cdr:y>0.23958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409575"/>
          <a:ext cx="352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Qty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0.02986</cdr:x>
      <cdr:y>0.25116</cdr:y>
    </cdr:from>
    <cdr:to>
      <cdr:x>0.13195</cdr:x>
      <cdr:y>0.40393</cdr:y>
    </cdr:to>
    <cdr:sp macro="" textlink="Dashboard!$C$43">
      <cdr:nvSpPr>
        <cdr:cNvPr id="3" name="Flowchart: Connector 2"/>
        <cdr:cNvSpPr/>
      </cdr:nvSpPr>
      <cdr:spPr>
        <a:xfrm xmlns:a="http://schemas.openxmlformats.org/drawingml/2006/main">
          <a:off x="136525" y="6889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CBE9401-DECC-4777-9ED1-DF379072675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31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0.43518</cdr:y>
    </cdr:from>
    <cdr:to>
      <cdr:x>0.13195</cdr:x>
      <cdr:y>0.58796</cdr:y>
    </cdr:to>
    <cdr:sp macro="" textlink="Dashboard!$C$44">
      <cdr:nvSpPr>
        <cdr:cNvPr id="4" name="Flowchart: Connector 3"/>
        <cdr:cNvSpPr/>
      </cdr:nvSpPr>
      <cdr:spPr>
        <a:xfrm xmlns:a="http://schemas.openxmlformats.org/drawingml/2006/main">
          <a:off x="136525" y="1193779"/>
          <a:ext cx="466755" cy="419106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9C6FC01-A1FA-4A1A-90E5-551C6AE249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0.62616</cdr:y>
    </cdr:from>
    <cdr:to>
      <cdr:x>0.13195</cdr:x>
      <cdr:y>0.77893</cdr:y>
    </cdr:to>
    <cdr:sp macro="" textlink="Dashboard!$C$45">
      <cdr:nvSpPr>
        <cdr:cNvPr id="5" name="Flowchart: Connector 4"/>
        <cdr:cNvSpPr/>
      </cdr:nvSpPr>
      <cdr:spPr>
        <a:xfrm xmlns:a="http://schemas.openxmlformats.org/drawingml/2006/main">
          <a:off x="136525" y="17176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F03839B-C608-499E-9774-CF7E9B17637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46</a:t>
          </a:fld>
          <a:endParaRPr lang="en-US" sz="1100"/>
        </a:p>
      </cdr:txBody>
    </cdr:sp>
  </cdr:relSizeAnchor>
  <cdr:relSizeAnchor xmlns:cdr="http://schemas.openxmlformats.org/drawingml/2006/chartDrawing">
    <cdr:from>
      <cdr:x>0.04375</cdr:x>
      <cdr:y>0.15972</cdr:y>
    </cdr:from>
    <cdr:to>
      <cdr:x>0.11667</cdr:x>
      <cdr:y>0.25694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" y="438150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2</xdr:row>
      <xdr:rowOff>0</xdr:rowOff>
    </xdr:from>
    <xdr:to>
      <xdr:col>1</xdr:col>
      <xdr:colOff>352425</xdr:colOff>
      <xdr:row>17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1</xdr:row>
      <xdr:rowOff>180975</xdr:rowOff>
    </xdr:from>
    <xdr:to>
      <xdr:col>3</xdr:col>
      <xdr:colOff>19880</xdr:colOff>
      <xdr:row>17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408455</xdr:colOff>
      <xdr:row>2</xdr:row>
      <xdr:rowOff>0</xdr:rowOff>
    </xdr:from>
    <xdr:to>
      <xdr:col>5</xdr:col>
      <xdr:colOff>152400</xdr:colOff>
      <xdr:row>17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513522</xdr:colOff>
      <xdr:row>4</xdr:row>
      <xdr:rowOff>57978</xdr:rowOff>
    </xdr:from>
    <xdr:ext cx="184731" cy="264560"/>
    <xdr:sp macro="" textlink="">
      <xdr:nvSpPr>
        <xdr:cNvPr id="5" name="TextBox 4"/>
        <xdr:cNvSpPr txBox="1"/>
      </xdr:nvSpPr>
      <xdr:spPr>
        <a:xfrm>
          <a:off x="6142797" y="692550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2</xdr:row>
      <xdr:rowOff>29936</xdr:rowOff>
    </xdr:from>
    <xdr:to>
      <xdr:col>8</xdr:col>
      <xdr:colOff>533401</xdr:colOff>
      <xdr:row>15</xdr:row>
      <xdr:rowOff>142524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21</xdr:row>
      <xdr:rowOff>24236</xdr:rowOff>
    </xdr:from>
    <xdr:to>
      <xdr:col>10</xdr:col>
      <xdr:colOff>439592</xdr:colOff>
      <xdr:row>34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9525</xdr:rowOff>
    </xdr:from>
    <xdr:to>
      <xdr:col>7</xdr:col>
      <xdr:colOff>19050</xdr:colOff>
      <xdr:row>16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</xdr:row>
      <xdr:rowOff>9525</xdr:rowOff>
    </xdr:from>
    <xdr:to>
      <xdr:col>14</xdr:col>
      <xdr:colOff>533400</xdr:colOff>
      <xdr:row>16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0.76563</cdr:x>
      <cdr:y>0.10938</cdr:y>
    </cdr:from>
    <cdr:to>
      <cdr:x>0.96563</cdr:x>
      <cdr:y>0.44271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00438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0.02708</cdr:x>
      <cdr:y>0.24306</cdr:y>
    </cdr:from>
    <cdr:to>
      <cdr:x>0.12917</cdr:x>
      <cdr:y>0.39583</cdr:y>
    </cdr:to>
    <cdr:sp macro="" textlink="Dashboard!$B$43">
      <cdr:nvSpPr>
        <cdr:cNvPr id="4" name="Flowchart: Connector 3"/>
        <cdr:cNvSpPr/>
      </cdr:nvSpPr>
      <cdr:spPr>
        <a:xfrm xmlns:a="http://schemas.openxmlformats.org/drawingml/2006/main">
          <a:off x="123825" y="6667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5936D489-C88B-4BFE-93D1-7321769FAB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0.42708</cdr:y>
    </cdr:from>
    <cdr:to>
      <cdr:x>0.12917</cdr:x>
      <cdr:y>0.57986</cdr:y>
    </cdr:to>
    <cdr:sp macro="" textlink="Dashboard!$B$44">
      <cdr:nvSpPr>
        <cdr:cNvPr id="8" name="Flowchart: Connector 7"/>
        <cdr:cNvSpPr/>
      </cdr:nvSpPr>
      <cdr:spPr>
        <a:xfrm xmlns:a="http://schemas.openxmlformats.org/drawingml/2006/main">
          <a:off x="123825" y="1171577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9831A4CB-5FF8-4D39-8F06-99E8BC6A1DF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0.61806</cdr:y>
    </cdr:from>
    <cdr:to>
      <cdr:x>0.12917</cdr:x>
      <cdr:y>0.77083</cdr:y>
    </cdr:to>
    <cdr:sp macro="" textlink="Dashboard!$B$45">
      <cdr:nvSpPr>
        <cdr:cNvPr id="9" name="Flowchart: Connector 8"/>
        <cdr:cNvSpPr/>
      </cdr:nvSpPr>
      <cdr:spPr>
        <a:xfrm xmlns:a="http://schemas.openxmlformats.org/drawingml/2006/main">
          <a:off x="123825" y="16954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1348722E-3388-4D6E-B240-5BD46717081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39</a:t>
          </a:fld>
          <a:endParaRPr lang="en-US"/>
        </a:p>
      </cdr:txBody>
    </cdr:sp>
  </cdr:relSizeAnchor>
  <cdr:relSizeAnchor xmlns:cdr="http://schemas.openxmlformats.org/drawingml/2006/chartDrawing">
    <cdr:from>
      <cdr:x>0.03542</cdr:x>
      <cdr:y>0.14931</cdr:y>
    </cdr:from>
    <cdr:to>
      <cdr:x>0.1125</cdr:x>
      <cdr:y>0.23958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409575"/>
          <a:ext cx="352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Qty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0.02986</cdr:x>
      <cdr:y>0.25116</cdr:y>
    </cdr:from>
    <cdr:to>
      <cdr:x>0.13195</cdr:x>
      <cdr:y>0.40393</cdr:y>
    </cdr:to>
    <cdr:sp macro="" textlink="Dashboard!$C$43">
      <cdr:nvSpPr>
        <cdr:cNvPr id="3" name="Flowchart: Connector 2"/>
        <cdr:cNvSpPr/>
      </cdr:nvSpPr>
      <cdr:spPr>
        <a:xfrm xmlns:a="http://schemas.openxmlformats.org/drawingml/2006/main">
          <a:off x="136525" y="6889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CBE9401-DECC-4777-9ED1-DF379072675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31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0.43518</cdr:y>
    </cdr:from>
    <cdr:to>
      <cdr:x>0.13195</cdr:x>
      <cdr:y>0.58796</cdr:y>
    </cdr:to>
    <cdr:sp macro="" textlink="Dashboard!$C$44">
      <cdr:nvSpPr>
        <cdr:cNvPr id="4" name="Flowchart: Connector 3"/>
        <cdr:cNvSpPr/>
      </cdr:nvSpPr>
      <cdr:spPr>
        <a:xfrm xmlns:a="http://schemas.openxmlformats.org/drawingml/2006/main">
          <a:off x="136525" y="1193779"/>
          <a:ext cx="466755" cy="419106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9C6FC01-A1FA-4A1A-90E5-551C6AE249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0.62616</cdr:y>
    </cdr:from>
    <cdr:to>
      <cdr:x>0.13195</cdr:x>
      <cdr:y>0.77893</cdr:y>
    </cdr:to>
    <cdr:sp macro="" textlink="Dashboard!$C$45">
      <cdr:nvSpPr>
        <cdr:cNvPr id="5" name="Flowchart: Connector 4"/>
        <cdr:cNvSpPr/>
      </cdr:nvSpPr>
      <cdr:spPr>
        <a:xfrm xmlns:a="http://schemas.openxmlformats.org/drawingml/2006/main">
          <a:off x="136525" y="17176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F03839B-C608-499E-9774-CF7E9B17637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46</a:t>
          </a:fld>
          <a:endParaRPr lang="en-US" sz="1100"/>
        </a:p>
      </cdr:txBody>
    </cdr:sp>
  </cdr:relSizeAnchor>
  <cdr:relSizeAnchor xmlns:cdr="http://schemas.openxmlformats.org/drawingml/2006/chartDrawing">
    <cdr:from>
      <cdr:x>0.04375</cdr:x>
      <cdr:y>0.15972</cdr:y>
    </cdr:from>
    <cdr:to>
      <cdr:x>0.11667</cdr:x>
      <cdr:y>0.25694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" y="438150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%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lain, Jeff" refreshedDate="44477.602512731479" createdVersion="6" refreshedVersion="6" minRefreshableVersion="3" recordCount="85">
  <cacheSource type="worksheet">
    <worksheetSource name="Get_Schedule"/>
  </cacheSource>
  <cacheFields count="21">
    <cacheField name="Critical" numFmtId="0">
      <sharedItems count="2">
        <s v="No"/>
        <s v="Yes"/>
      </sharedItems>
    </cacheField>
    <cacheField name="Summary" numFmtId="0">
      <sharedItems/>
    </cacheField>
    <cacheField name="Unique ID" numFmtId="0">
      <sharedItems containsSemiMixedTypes="0" containsString="0" containsNumber="1" containsInteger="1" minValue="9" maxValue="184"/>
    </cacheField>
    <cacheField name="% Complete" numFmtId="0">
      <sharedItems containsSemiMixedTypes="0" containsString="0" containsNumber="1" containsInteger="1" minValue="0" maxValue="1"/>
    </cacheField>
    <cacheField name="Days Until Start +" numFmtId="0">
      <sharedItems containsSemiMixedTypes="0" containsString="0" containsNumber="1" containsInteger="1" minValue="-178" maxValue="552"/>
    </cacheField>
    <cacheField name="Days Until Finish +" numFmtId="0">
      <sharedItems containsSemiMixedTypes="0" containsString="0" containsNumber="1" containsInteger="1" minValue="-99" maxValue="834"/>
    </cacheField>
    <cacheField name="Days Since Completed +" numFmtId="0">
      <sharedItems containsString="0" containsBlank="1" containsNumber="1" containsInteger="1" minValue="28" maxValue="99"/>
    </cacheField>
    <cacheField name="Hub +" numFmtId="0">
      <sharedItems containsBlank="1" count="4">
        <s v="Planning"/>
        <s v="Implementation"/>
        <s v="Go Live"/>
        <m u="1"/>
      </sharedItems>
    </cacheField>
    <cacheField name="Work Stream +" numFmtId="0">
      <sharedItems count="11">
        <s v="Travel"/>
        <s v="Manager"/>
        <s v="Human Resources"/>
        <s v="Logistics"/>
        <s v="Creative"/>
        <s v="Vendor"/>
        <s v="Finance and Accounting"/>
        <s v="Band"/>
        <s v="PR"/>
        <s v="PR/Band"/>
        <s v="All" u="1"/>
      </sharedItems>
    </cacheField>
    <cacheField name="PM +" numFmtId="0">
      <sharedItems count="3">
        <s v="Kathy"/>
        <s v="Carolyn"/>
        <s v="Jeff"/>
      </sharedItems>
    </cacheField>
    <cacheField name="Task Name" numFmtId="0">
      <sharedItems/>
    </cacheField>
    <cacheField name="Start" numFmtId="22">
      <sharedItems containsSemiMixedTypes="0" containsNonDate="0" containsDate="1" containsString="0" minDate="2020-12-01T00:00:00" maxDate="2023-09-19T00:00:00"/>
    </cacheField>
    <cacheField name="Finish" numFmtId="22">
      <sharedItems containsSemiMixedTypes="0" containsNonDate="0" containsDate="1" containsString="0" minDate="2021-03-19T00:00:00" maxDate="2024-10-16T00:00:00"/>
    </cacheField>
    <cacheField name="Actual Start +" numFmtId="22">
      <sharedItems containsNonDate="0" containsDate="1" containsString="0" containsBlank="1" minDate="2020-12-01T00:00:00" maxDate="2021-07-28T00:00:00"/>
    </cacheField>
    <cacheField name="Actual Finish +" numFmtId="22">
      <sharedItems containsNonDate="0" containsDate="1" containsString="0" containsBlank="1" minDate="2021-03-19T00:00:00" maxDate="2021-06-26T00:00:00"/>
    </cacheField>
    <cacheField name="Duration" numFmtId="0">
      <sharedItems containsSemiMixedTypes="0" containsString="0" containsNumber="1" containsInteger="1" minValue="10" maxValue="285"/>
    </cacheField>
    <cacheField name="Key Deliverable +" numFmtId="0">
      <sharedItems count="2">
        <s v="Yes"/>
        <s v="No"/>
      </sharedItems>
    </cacheField>
    <cacheField name="Predecessors" numFmtId="0">
      <sharedItems containsBlank="1" containsMixedTypes="1" containsNumber="1" containsInteger="1" minValue="22" maxValue="22"/>
    </cacheField>
    <cacheField name="Active" numFmtId="0">
      <sharedItems/>
    </cacheField>
    <cacheField name="RAG +" numFmtId="0">
      <sharedItems containsSemiMixedTypes="0" containsString="0" containsNumber="1" containsInteger="1" minValue="-178" maxValue="552"/>
    </cacheField>
    <cacheField name="RAG Staus" numFmtId="0">
      <sharedItems count="3">
        <s v="Red"/>
        <s v="Amber"/>
        <s v="Gr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lain, Jeff" refreshedDate="44477.602514814818" createdVersion="6" refreshedVersion="6" minRefreshableVersion="3" recordCount="121">
  <cacheSource type="worksheet">
    <worksheetSource name="Table1"/>
  </cacheSource>
  <cacheFields count="23">
    <cacheField name="Task Mode" numFmtId="0">
      <sharedItems/>
    </cacheField>
    <cacheField name="Critical" numFmtId="0">
      <sharedItems/>
    </cacheField>
    <cacheField name="Summary" numFmtId="0">
      <sharedItems/>
    </cacheField>
    <cacheField name="Unique ID" numFmtId="0">
      <sharedItems containsSemiMixedTypes="0" containsString="0" containsNumber="1" containsInteger="1" minValue="1" maxValue="184"/>
    </cacheField>
    <cacheField name="% Complete" numFmtId="9">
      <sharedItems containsSemiMixedTypes="0" containsString="0" containsNumber="1" minValue="0" maxValue="1"/>
    </cacheField>
    <cacheField name="Days Until Start +" numFmtId="0">
      <sharedItems/>
    </cacheField>
    <cacheField name="Days Until Finish +" numFmtId="0">
      <sharedItems/>
    </cacheField>
    <cacheField name="Days Since Completed +" numFmtId="0">
      <sharedItems containsBlank="1"/>
    </cacheField>
    <cacheField name="Hub +" numFmtId="0">
      <sharedItems containsBlank="1" count="4">
        <m/>
        <s v="Planning"/>
        <s v="Implementation"/>
        <s v="Go Live"/>
      </sharedItems>
    </cacheField>
    <cacheField name="Work Stream +" numFmtId="0">
      <sharedItems/>
    </cacheField>
    <cacheField name="PM +" numFmtId="0">
      <sharedItems/>
    </cacheField>
    <cacheField name="Task Name" numFmtId="0">
      <sharedItems/>
    </cacheField>
    <cacheField name="Start" numFmtId="14">
      <sharedItems containsSemiMixedTypes="0" containsNonDate="0" containsDate="1" containsString="0" minDate="2020-12-01T00:00:00" maxDate="2023-09-19T00:00:00"/>
    </cacheField>
    <cacheField name="Finish" numFmtId="14">
      <sharedItems containsSemiMixedTypes="0" containsNonDate="0" containsDate="1" containsString="0" minDate="2021-03-19T00:00:00" maxDate="2024-10-16T00:00:00"/>
    </cacheField>
    <cacheField name="Actual Start +" numFmtId="0">
      <sharedItems containsNonDate="0" containsDate="1" containsString="0" containsBlank="1" minDate="2020-12-01T00:00:00" maxDate="2021-07-28T00:00:00"/>
    </cacheField>
    <cacheField name="Actual Finish +" numFmtId="0">
      <sharedItems containsNonDate="0" containsDate="1" containsString="0" containsBlank="1" minDate="2021-03-19T00:00:00" maxDate="2021-06-26T00:00:00"/>
    </cacheField>
    <cacheField name="Duration" numFmtId="0">
      <sharedItems/>
    </cacheField>
    <cacheField name="Key Deliverable +" numFmtId="0">
      <sharedItems/>
    </cacheField>
    <cacheField name="Predecessors" numFmtId="0">
      <sharedItems containsBlank="1" containsMixedTypes="1" containsNumber="1" containsInteger="1" minValue="22" maxValue="22"/>
    </cacheField>
    <cacheField name="Active" numFmtId="0">
      <sharedItems/>
    </cacheField>
    <cacheField name="Summary2" numFmtId="0">
      <sharedItems/>
    </cacheField>
    <cacheField name="RAG +" numFmtId="0">
      <sharedItems/>
    </cacheField>
    <cacheField name="Field1" numFmtId="0" formula="Summar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s v="No"/>
    <n v="32"/>
    <n v="1"/>
    <n v="-127"/>
    <n v="-97"/>
    <n v="97"/>
    <x v="0"/>
    <x v="0"/>
    <x v="0"/>
    <s v="            Hotels"/>
    <d v="2021-02-10T00:00:00"/>
    <d v="2021-03-23T00:00:00"/>
    <d v="2021-02-10T00:00:00"/>
    <d v="2021-03-23T00:00:00"/>
    <n v="30"/>
    <x v="0"/>
    <s v="37FS-120 days"/>
    <s v="Yes"/>
    <n v="-127"/>
    <x v="0"/>
  </r>
  <r>
    <x v="0"/>
    <s v="No"/>
    <n v="31"/>
    <n v="1"/>
    <n v="-127"/>
    <n v="-97"/>
    <n v="97"/>
    <x v="0"/>
    <x v="0"/>
    <x v="0"/>
    <s v="            Transportation"/>
    <d v="2021-02-10T00:00:00"/>
    <d v="2021-03-23T00:00:00"/>
    <d v="2021-02-10T00:00:00"/>
    <d v="2021-03-23T00:00:00"/>
    <n v="30"/>
    <x v="0"/>
    <s v="37FS-120 days"/>
    <s v="Yes"/>
    <n v="-127"/>
    <x v="0"/>
  </r>
  <r>
    <x v="0"/>
    <s v="No"/>
    <n v="36"/>
    <n v="1"/>
    <n v="-129"/>
    <n v="-39"/>
    <n v="39"/>
    <x v="0"/>
    <x v="1"/>
    <x v="0"/>
    <s v="            Contracts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37"/>
    <n v="1"/>
    <n v="-129"/>
    <n v="-39"/>
    <n v="39"/>
    <x v="0"/>
    <x v="1"/>
    <x v="0"/>
    <s v="            Ryders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33"/>
    <n v="1"/>
    <n v="-96"/>
    <n v="-36"/>
    <n v="36"/>
    <x v="0"/>
    <x v="1"/>
    <x v="0"/>
    <s v="            Vehice Leasing"/>
    <d v="2021-03-25T00:00:00"/>
    <d v="2021-06-15T00:00:00"/>
    <d v="2021-03-25T00:00:00"/>
    <d v="2021-06-15T00:00:00"/>
    <n v="60"/>
    <x v="1"/>
    <s v="37FS-120 edays"/>
    <s v="Yes"/>
    <n v="-96"/>
    <x v="0"/>
  </r>
  <r>
    <x v="0"/>
    <s v="No"/>
    <n v="35"/>
    <n v="1"/>
    <n v="-96"/>
    <n v="-66"/>
    <n v="66"/>
    <x v="0"/>
    <x v="1"/>
    <x v="0"/>
    <s v="            Licensing and Insurance"/>
    <d v="2021-03-25T00:00:00"/>
    <d v="2021-05-04T00:00:00"/>
    <d v="2021-03-25T00:00:00"/>
    <d v="2021-05-04T00:00:00"/>
    <n v="30"/>
    <x v="1"/>
    <s v="37FS-120 edays"/>
    <s v="Yes"/>
    <n v="-96"/>
    <x v="0"/>
  </r>
  <r>
    <x v="0"/>
    <s v="No"/>
    <n v="39"/>
    <n v="1"/>
    <n v="-129"/>
    <n v="-99"/>
    <n v="99"/>
    <x v="0"/>
    <x v="2"/>
    <x v="0"/>
    <s v="            Hiring"/>
    <d v="2021-02-08T00:00:00"/>
    <d v="2021-03-19T00:00:00"/>
    <d v="2021-02-08T00:00:00"/>
    <d v="2021-03-19T00:00:00"/>
    <n v="30"/>
    <x v="0"/>
    <s v="37FS-120 days"/>
    <s v="Yes"/>
    <n v="-129"/>
    <x v="0"/>
  </r>
  <r>
    <x v="0"/>
    <s v="No"/>
    <n v="38"/>
    <n v="1"/>
    <n v="-129"/>
    <n v="-99"/>
    <n v="99"/>
    <x v="0"/>
    <x v="2"/>
    <x v="0"/>
    <s v="            Training"/>
    <d v="2021-02-08T00:00:00"/>
    <d v="2021-03-19T00:00:00"/>
    <d v="2021-02-08T00:00:00"/>
    <d v="2021-03-19T00:00:00"/>
    <n v="30"/>
    <x v="1"/>
    <s v="37FS-120 days"/>
    <s v="Yes"/>
    <n v="-129"/>
    <x v="0"/>
  </r>
  <r>
    <x v="0"/>
    <s v="No"/>
    <n v="41"/>
    <n v="1"/>
    <n v="-129"/>
    <n v="-39"/>
    <n v="39"/>
    <x v="0"/>
    <x v="3"/>
    <x v="0"/>
    <s v="            Rentals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42"/>
    <n v="1"/>
    <n v="-129"/>
    <n v="-39"/>
    <n v="39"/>
    <x v="0"/>
    <x v="3"/>
    <x v="0"/>
    <s v="            Purchasing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40"/>
    <n v="1"/>
    <n v="-129"/>
    <n v="-99"/>
    <n v="99"/>
    <x v="0"/>
    <x v="3"/>
    <x v="0"/>
    <s v="            Shipping - Venue to Venue"/>
    <d v="2021-02-08T00:00:00"/>
    <d v="2021-03-19T00:00:00"/>
    <d v="2021-02-08T00:00:00"/>
    <d v="2021-03-19T00:00:00"/>
    <n v="30"/>
    <x v="0"/>
    <s v="37FS-120 days"/>
    <s v="Yes"/>
    <n v="-129"/>
    <x v="0"/>
  </r>
  <r>
    <x v="0"/>
    <s v="No"/>
    <n v="9"/>
    <n v="1"/>
    <n v="-129"/>
    <n v="-28"/>
    <n v="28"/>
    <x v="0"/>
    <x v="4"/>
    <x v="0"/>
    <s v="            Promotional Artwork"/>
    <d v="2021-02-08T00:00:00"/>
    <d v="2021-06-25T00:00:00"/>
    <d v="2021-02-08T00:00:00"/>
    <d v="2021-06-25T00:00:00"/>
    <n v="101"/>
    <x v="1"/>
    <s v="37FS-120 days"/>
    <s v="Yes"/>
    <n v="-129"/>
    <x v="0"/>
  </r>
  <r>
    <x v="0"/>
    <s v="No"/>
    <n v="43"/>
    <n v="1"/>
    <n v="-129"/>
    <n v="-74"/>
    <n v="74"/>
    <x v="0"/>
    <x v="5"/>
    <x v="0"/>
    <s v="            Proof Design"/>
    <d v="2021-02-08T00:00:00"/>
    <d v="2021-04-23T00:00:00"/>
    <d v="2021-02-08T00:00:00"/>
    <d v="2021-04-23T00:00:00"/>
    <n v="55"/>
    <x v="1"/>
    <s v="37FS-120 days"/>
    <s v="Yes"/>
    <n v="-129"/>
    <x v="0"/>
  </r>
  <r>
    <x v="0"/>
    <s v="No"/>
    <n v="44"/>
    <n v="1"/>
    <n v="-74"/>
    <n v="-48"/>
    <n v="48"/>
    <x v="0"/>
    <x v="1"/>
    <x v="0"/>
    <s v="            Design Approvals"/>
    <d v="2021-04-26T00:00:00"/>
    <d v="2021-05-28T00:00:00"/>
    <d v="2021-04-26T00:00:00"/>
    <d v="2021-05-28T00:00:00"/>
    <n v="26"/>
    <x v="0"/>
    <n v="22"/>
    <s v="Yes"/>
    <n v="-74"/>
    <x v="0"/>
  </r>
  <r>
    <x v="0"/>
    <s v="No"/>
    <n v="46"/>
    <n v="0"/>
    <n v="-178"/>
    <n v="107"/>
    <m/>
    <x v="1"/>
    <x v="6"/>
    <x v="0"/>
    <s v="            Payroll"/>
    <d v="2020-12-01T00:00:00"/>
    <d v="2021-12-31T00:00:00"/>
    <d v="2020-12-01T00:00:00"/>
    <m/>
    <n v="285"/>
    <x v="0"/>
    <m/>
    <s v="Yes"/>
    <n v="-178"/>
    <x v="0"/>
  </r>
  <r>
    <x v="0"/>
    <s v="No"/>
    <n v="45"/>
    <n v="0"/>
    <n v="-178"/>
    <n v="107"/>
    <m/>
    <x v="1"/>
    <x v="6"/>
    <x v="0"/>
    <s v="            Taxes"/>
    <d v="2020-12-01T00:00:00"/>
    <d v="2021-12-31T00:00:00"/>
    <d v="2020-12-01T00:00:00"/>
    <m/>
    <n v="285"/>
    <x v="0"/>
    <m/>
    <s v="Yes"/>
    <n v="-178"/>
    <x v="0"/>
  </r>
  <r>
    <x v="0"/>
    <s v="No"/>
    <n v="48"/>
    <n v="0"/>
    <n v="-178"/>
    <n v="107"/>
    <m/>
    <x v="1"/>
    <x v="6"/>
    <x v="0"/>
    <s v="            Accounts recivable"/>
    <d v="2020-12-01T00:00:00"/>
    <d v="2021-12-31T00:00:00"/>
    <d v="2020-12-01T00:00:00"/>
    <m/>
    <n v="285"/>
    <x v="1"/>
    <m/>
    <s v="Yes"/>
    <n v="-178"/>
    <x v="0"/>
  </r>
  <r>
    <x v="0"/>
    <s v="No"/>
    <n v="47"/>
    <n v="0"/>
    <n v="-178"/>
    <n v="107"/>
    <m/>
    <x v="1"/>
    <x v="6"/>
    <x v="0"/>
    <s v="            Accounts Payable"/>
    <d v="2020-12-01T00:00:00"/>
    <d v="2021-12-31T00:00:00"/>
    <d v="2020-12-01T00:00:00"/>
    <m/>
    <n v="285"/>
    <x v="1"/>
    <m/>
    <s v="Yes"/>
    <n v="-178"/>
    <x v="0"/>
  </r>
  <r>
    <x v="1"/>
    <s v="No"/>
    <n v="49"/>
    <n v="0"/>
    <n v="-150"/>
    <n v="4"/>
    <m/>
    <x v="0"/>
    <x v="7"/>
    <x v="1"/>
    <s v="         Rehearsals"/>
    <d v="2021-01-08T00:00:00"/>
    <d v="2021-08-10T00:00:00"/>
    <d v="2021-01-08T00:00:00"/>
    <m/>
    <n v="154"/>
    <x v="0"/>
    <s v="37FS-240 days"/>
    <s v="Yes"/>
    <n v="-150"/>
    <x v="0"/>
  </r>
  <r>
    <x v="0"/>
    <s v="No"/>
    <n v="50"/>
    <n v="0"/>
    <n v="-69"/>
    <n v="81"/>
    <m/>
    <x v="1"/>
    <x v="1"/>
    <x v="1"/>
    <s v="         Ticket Sales"/>
    <d v="2021-05-01T00:00:00"/>
    <d v="2021-11-25T00:00:00"/>
    <d v="2021-05-01T00:00:00"/>
    <m/>
    <n v="150"/>
    <x v="0"/>
    <m/>
    <s v="Yes"/>
    <n v="-69"/>
    <x v="0"/>
  </r>
  <r>
    <x v="0"/>
    <s v="No"/>
    <n v="51"/>
    <n v="0"/>
    <n v="-178"/>
    <n v="-24"/>
    <m/>
    <x v="1"/>
    <x v="8"/>
    <x v="1"/>
    <s v="         Promotional events"/>
    <d v="2020-12-01T00:00:00"/>
    <d v="2021-07-01T00:00:00"/>
    <d v="2020-12-01T00:00:00"/>
    <m/>
    <n v="154"/>
    <x v="0"/>
    <m/>
    <s v="Yes"/>
    <n v="-178"/>
    <x v="0"/>
  </r>
  <r>
    <x v="0"/>
    <s v="No"/>
    <n v="56"/>
    <n v="0"/>
    <n v="-155"/>
    <n v="81"/>
    <m/>
    <x v="1"/>
    <x v="8"/>
    <x v="1"/>
    <s v="         Radio advertising buys"/>
    <d v="2021-01-01T00:00:00"/>
    <d v="2021-11-25T00:00:00"/>
    <d v="2021-01-01T00:00:00"/>
    <m/>
    <n v="236"/>
    <x v="1"/>
    <m/>
    <s v="Yes"/>
    <n v="-155"/>
    <x v="0"/>
  </r>
  <r>
    <x v="0"/>
    <s v="No"/>
    <n v="55"/>
    <n v="0"/>
    <n v="-155"/>
    <n v="81"/>
    <m/>
    <x v="1"/>
    <x v="8"/>
    <x v="1"/>
    <s v="         TV advertising buys"/>
    <d v="2021-01-01T00:00:00"/>
    <d v="2021-11-25T00:00:00"/>
    <d v="2021-01-01T00:00:00"/>
    <m/>
    <n v="236"/>
    <x v="1"/>
    <m/>
    <s v="Yes"/>
    <n v="-155"/>
    <x v="0"/>
  </r>
  <r>
    <x v="0"/>
    <s v="No"/>
    <n v="54"/>
    <n v="0"/>
    <n v="-178"/>
    <n v="81"/>
    <m/>
    <x v="1"/>
    <x v="9"/>
    <x v="1"/>
    <s v="         Promotional Interviews"/>
    <d v="2020-12-01T00:00:00"/>
    <d v="2021-11-25T00:00:00"/>
    <d v="2020-12-01T00:00:00"/>
    <m/>
    <n v="259"/>
    <x v="0"/>
    <m/>
    <s v="Yes"/>
    <n v="-178"/>
    <x v="0"/>
  </r>
  <r>
    <x v="1"/>
    <s v="No"/>
    <n v="20"/>
    <n v="0"/>
    <n v="-24"/>
    <n v="-9"/>
    <m/>
    <x v="2"/>
    <x v="7"/>
    <x v="2"/>
    <s v="         New York, NY"/>
    <d v="2021-07-02T00:00:00"/>
    <d v="2021-07-22T00:00:00"/>
    <d v="2021-07-02T00:00:00"/>
    <m/>
    <n v="15"/>
    <x v="0"/>
    <m/>
    <s v="Yes"/>
    <n v="-24"/>
    <x v="0"/>
  </r>
  <r>
    <x v="0"/>
    <s v="No"/>
    <n v="19"/>
    <n v="0"/>
    <n v="-7"/>
    <n v="13"/>
    <m/>
    <x v="2"/>
    <x v="7"/>
    <x v="2"/>
    <s v="         Philadelphia, PA"/>
    <d v="2021-07-27T00:00:00"/>
    <d v="2021-08-23T00:00:00"/>
    <d v="2021-07-27T00:00:00"/>
    <m/>
    <n v="20"/>
    <x v="0"/>
    <s v="37FS+2 days"/>
    <s v="Yes"/>
    <n v="-7"/>
    <x v="0"/>
  </r>
  <r>
    <x v="0"/>
    <s v="No"/>
    <n v="18"/>
    <n v="0"/>
    <n v="15"/>
    <n v="39"/>
    <m/>
    <x v="2"/>
    <x v="7"/>
    <x v="2"/>
    <s v="         Washington, DC"/>
    <d v="2021-08-26T00:00:00"/>
    <d v="2021-09-28T00:00:00"/>
    <m/>
    <m/>
    <n v="24"/>
    <x v="0"/>
    <s v="38FS+2 days"/>
    <s v="Yes"/>
    <n v="15"/>
    <x v="1"/>
  </r>
  <r>
    <x v="0"/>
    <s v="No"/>
    <n v="17"/>
    <n v="0"/>
    <n v="41"/>
    <n v="51"/>
    <m/>
    <x v="2"/>
    <x v="7"/>
    <x v="2"/>
    <s v="         New Orleans, LA"/>
    <d v="2021-10-01T00:00:00"/>
    <d v="2021-10-14T00:00:00"/>
    <m/>
    <m/>
    <n v="10"/>
    <x v="0"/>
    <s v="39FS+2 days"/>
    <s v="Yes"/>
    <n v="41"/>
    <x v="1"/>
  </r>
  <r>
    <x v="0"/>
    <s v="No"/>
    <n v="22"/>
    <n v="0"/>
    <n v="56"/>
    <n v="66"/>
    <m/>
    <x v="2"/>
    <x v="7"/>
    <x v="2"/>
    <s v="         Austin, TX"/>
    <d v="2021-10-22T00:00:00"/>
    <d v="2021-11-04T00:00:00"/>
    <m/>
    <m/>
    <n v="10"/>
    <x v="0"/>
    <s v="40FS+5 days"/>
    <s v="Yes"/>
    <n v="56"/>
    <x v="1"/>
  </r>
  <r>
    <x v="0"/>
    <s v="No"/>
    <n v="21"/>
    <n v="0"/>
    <n v="71"/>
    <n v="81"/>
    <m/>
    <x v="2"/>
    <x v="7"/>
    <x v="2"/>
    <s v="         Los Angeles, CA"/>
    <d v="2021-11-12T00:00:00"/>
    <d v="2021-11-25T00:00:00"/>
    <m/>
    <m/>
    <n v="10"/>
    <x v="0"/>
    <s v="41FS+5 days"/>
    <s v="Yes"/>
    <n v="71"/>
    <x v="2"/>
  </r>
  <r>
    <x v="0"/>
    <s v="No"/>
    <n v="92"/>
    <n v="0"/>
    <n v="40"/>
    <n v="70"/>
    <m/>
    <x v="0"/>
    <x v="0"/>
    <x v="0"/>
    <s v="            Hotels"/>
    <d v="2021-09-30T00:00:00"/>
    <d v="2021-11-10T00:00:00"/>
    <m/>
    <m/>
    <n v="30"/>
    <x v="0"/>
    <s v="78FS-120 edays"/>
    <s v="Yes"/>
    <n v="40"/>
    <x v="1"/>
  </r>
  <r>
    <x v="0"/>
    <s v="No"/>
    <n v="93"/>
    <n v="0"/>
    <n v="40"/>
    <n v="70"/>
    <m/>
    <x v="0"/>
    <x v="0"/>
    <x v="0"/>
    <s v="            Transportation"/>
    <d v="2021-09-30T00:00:00"/>
    <d v="2021-11-10T00:00:00"/>
    <m/>
    <m/>
    <n v="30"/>
    <x v="0"/>
    <s v="78FS-120 edays"/>
    <s v="Yes"/>
    <n v="40"/>
    <x v="1"/>
  </r>
  <r>
    <x v="0"/>
    <s v="No"/>
    <n v="95"/>
    <n v="0"/>
    <n v="40"/>
    <n v="130"/>
    <m/>
    <x v="0"/>
    <x v="1"/>
    <x v="0"/>
    <s v="            Contracts"/>
    <d v="2021-09-30T00:00:00"/>
    <d v="2022-02-02T00:00:00"/>
    <m/>
    <m/>
    <n v="90"/>
    <x v="0"/>
    <s v="78FS-120 edays"/>
    <s v="Yes"/>
    <n v="40"/>
    <x v="1"/>
  </r>
  <r>
    <x v="0"/>
    <s v="No"/>
    <n v="96"/>
    <n v="0"/>
    <n v="40"/>
    <n v="130"/>
    <m/>
    <x v="0"/>
    <x v="1"/>
    <x v="0"/>
    <s v="            Ryders"/>
    <d v="2021-09-30T00:00:00"/>
    <d v="2022-02-02T00:00:00"/>
    <m/>
    <m/>
    <n v="90"/>
    <x v="0"/>
    <s v="78FS-120 edays"/>
    <s v="Yes"/>
    <n v="40"/>
    <x v="1"/>
  </r>
  <r>
    <x v="0"/>
    <s v="No"/>
    <n v="98"/>
    <n v="0"/>
    <n v="40"/>
    <n v="100"/>
    <m/>
    <x v="0"/>
    <x v="1"/>
    <x v="0"/>
    <s v="            Vehice Leasing"/>
    <d v="2021-09-30T00:00:00"/>
    <d v="2021-12-22T00:00:00"/>
    <m/>
    <m/>
    <n v="60"/>
    <x v="1"/>
    <s v="78FS-120 edays"/>
    <s v="Yes"/>
    <n v="40"/>
    <x v="1"/>
  </r>
  <r>
    <x v="0"/>
    <s v="No"/>
    <n v="99"/>
    <n v="0"/>
    <n v="40"/>
    <n v="70"/>
    <m/>
    <x v="0"/>
    <x v="1"/>
    <x v="0"/>
    <s v="            Licensing and Insurance"/>
    <d v="2021-09-30T00:00:00"/>
    <d v="2021-11-10T00:00:00"/>
    <m/>
    <m/>
    <n v="30"/>
    <x v="1"/>
    <s v="78FS-120 edays"/>
    <s v="Yes"/>
    <n v="40"/>
    <x v="1"/>
  </r>
  <r>
    <x v="0"/>
    <s v="No"/>
    <n v="101"/>
    <n v="0"/>
    <n v="40"/>
    <n v="70"/>
    <m/>
    <x v="0"/>
    <x v="2"/>
    <x v="0"/>
    <s v="            Hiring"/>
    <d v="2021-09-30T00:00:00"/>
    <d v="2021-11-10T00:00:00"/>
    <m/>
    <m/>
    <n v="30"/>
    <x v="0"/>
    <s v="78FS-120 edays"/>
    <s v="Yes"/>
    <n v="40"/>
    <x v="1"/>
  </r>
  <r>
    <x v="0"/>
    <s v="No"/>
    <n v="102"/>
    <n v="0"/>
    <n v="40"/>
    <n v="70"/>
    <m/>
    <x v="0"/>
    <x v="2"/>
    <x v="0"/>
    <s v="            Training"/>
    <d v="2021-09-30T00:00:00"/>
    <d v="2021-11-10T00:00:00"/>
    <m/>
    <m/>
    <n v="30"/>
    <x v="1"/>
    <s v="78FS-120 edays"/>
    <s v="Yes"/>
    <n v="40"/>
    <x v="1"/>
  </r>
  <r>
    <x v="0"/>
    <s v="No"/>
    <n v="104"/>
    <n v="0"/>
    <n v="40"/>
    <n v="130"/>
    <m/>
    <x v="0"/>
    <x v="3"/>
    <x v="0"/>
    <s v="            Rentals"/>
    <d v="2021-09-30T00:00:00"/>
    <d v="2022-02-02T00:00:00"/>
    <m/>
    <m/>
    <n v="90"/>
    <x v="0"/>
    <s v="78FS-120 edays"/>
    <s v="Yes"/>
    <n v="40"/>
    <x v="1"/>
  </r>
  <r>
    <x v="0"/>
    <s v="No"/>
    <n v="105"/>
    <n v="0"/>
    <n v="40"/>
    <n v="130"/>
    <m/>
    <x v="0"/>
    <x v="3"/>
    <x v="0"/>
    <s v="            Purchasing"/>
    <d v="2021-09-30T00:00:00"/>
    <d v="2022-02-02T00:00:00"/>
    <m/>
    <m/>
    <n v="90"/>
    <x v="0"/>
    <s v="78FS-120 edays"/>
    <s v="Yes"/>
    <n v="40"/>
    <x v="1"/>
  </r>
  <r>
    <x v="0"/>
    <s v="No"/>
    <n v="106"/>
    <n v="0"/>
    <n v="40"/>
    <n v="70"/>
    <m/>
    <x v="0"/>
    <x v="3"/>
    <x v="0"/>
    <s v="            Shipping - Venue to Venue"/>
    <d v="2021-09-30T00:00:00"/>
    <d v="2021-11-10T00:00:00"/>
    <m/>
    <m/>
    <n v="30"/>
    <x v="0"/>
    <s v="78FS-120 edays"/>
    <s v="Yes"/>
    <n v="40"/>
    <x v="1"/>
  </r>
  <r>
    <x v="0"/>
    <s v="No"/>
    <n v="108"/>
    <n v="0"/>
    <n v="40"/>
    <n v="130"/>
    <m/>
    <x v="0"/>
    <x v="4"/>
    <x v="0"/>
    <s v="            Promotional Artwork"/>
    <d v="2021-09-30T00:00:00"/>
    <d v="2022-02-02T00:00:00"/>
    <m/>
    <m/>
    <n v="90"/>
    <x v="1"/>
    <s v="78FS-120 edays"/>
    <s v="Yes"/>
    <n v="40"/>
    <x v="1"/>
  </r>
  <r>
    <x v="0"/>
    <s v="No"/>
    <n v="109"/>
    <n v="0"/>
    <n v="40"/>
    <n v="70"/>
    <m/>
    <x v="0"/>
    <x v="5"/>
    <x v="0"/>
    <s v="            Proof Design"/>
    <d v="2021-09-30T00:00:00"/>
    <d v="2021-11-10T00:00:00"/>
    <m/>
    <m/>
    <n v="30"/>
    <x v="1"/>
    <s v="78FS-120 edays"/>
    <s v="Yes"/>
    <n v="40"/>
    <x v="1"/>
  </r>
  <r>
    <x v="0"/>
    <s v="No"/>
    <n v="110"/>
    <n v="0"/>
    <n v="40"/>
    <n v="54"/>
    <m/>
    <x v="0"/>
    <x v="1"/>
    <x v="0"/>
    <s v="            Design Approvals"/>
    <d v="2021-09-30T00:00:00"/>
    <d v="2021-10-19T00:00:00"/>
    <m/>
    <m/>
    <n v="14"/>
    <x v="0"/>
    <s v="78FS-120 edays"/>
    <s v="Yes"/>
    <n v="40"/>
    <x v="1"/>
  </r>
  <r>
    <x v="0"/>
    <s v="No"/>
    <n v="112"/>
    <n v="0"/>
    <n v="84"/>
    <n v="367"/>
    <m/>
    <x v="1"/>
    <x v="6"/>
    <x v="0"/>
    <s v="            Payroll"/>
    <d v="2021-12-01T00:00:00"/>
    <d v="2022-12-31T00:00:00"/>
    <m/>
    <m/>
    <n v="283"/>
    <x v="0"/>
    <m/>
    <s v="Yes"/>
    <n v="84"/>
    <x v="2"/>
  </r>
  <r>
    <x v="0"/>
    <s v="No"/>
    <n v="113"/>
    <n v="0"/>
    <n v="84"/>
    <n v="367"/>
    <m/>
    <x v="1"/>
    <x v="6"/>
    <x v="0"/>
    <s v="            Taxes"/>
    <d v="2021-12-01T00:00:00"/>
    <d v="2022-12-31T00:00:00"/>
    <m/>
    <m/>
    <n v="283"/>
    <x v="0"/>
    <m/>
    <s v="Yes"/>
    <n v="84"/>
    <x v="2"/>
  </r>
  <r>
    <x v="0"/>
    <s v="No"/>
    <n v="114"/>
    <n v="0"/>
    <n v="84"/>
    <n v="367"/>
    <m/>
    <x v="1"/>
    <x v="6"/>
    <x v="0"/>
    <s v="            Accounts recivable"/>
    <d v="2021-12-01T00:00:00"/>
    <d v="2022-12-31T00:00:00"/>
    <m/>
    <m/>
    <n v="283"/>
    <x v="1"/>
    <m/>
    <s v="Yes"/>
    <n v="84"/>
    <x v="2"/>
  </r>
  <r>
    <x v="0"/>
    <s v="No"/>
    <n v="115"/>
    <n v="0"/>
    <n v="84"/>
    <n v="367"/>
    <m/>
    <x v="1"/>
    <x v="6"/>
    <x v="0"/>
    <s v="            Accounts Payable"/>
    <d v="2021-12-01T00:00:00"/>
    <d v="2022-12-31T00:00:00"/>
    <m/>
    <m/>
    <n v="283"/>
    <x v="1"/>
    <m/>
    <s v="Yes"/>
    <n v="84"/>
    <x v="2"/>
  </r>
  <r>
    <x v="0"/>
    <s v="No"/>
    <n v="135"/>
    <n v="0"/>
    <n v="62"/>
    <n v="339"/>
    <m/>
    <x v="1"/>
    <x v="1"/>
    <x v="1"/>
    <s v="         Ticket Sales"/>
    <d v="2021-11-01T00:00:00"/>
    <d v="2022-11-22T00:00:00"/>
    <m/>
    <m/>
    <n v="277"/>
    <x v="0"/>
    <s v="78FS-90 edays"/>
    <s v="Yes"/>
    <n v="62"/>
    <x v="2"/>
  </r>
  <r>
    <x v="0"/>
    <s v="No"/>
    <n v="136"/>
    <n v="0"/>
    <n v="40"/>
    <n v="194"/>
    <m/>
    <x v="1"/>
    <x v="8"/>
    <x v="1"/>
    <s v="         Promotional events"/>
    <d v="2021-09-30T00:00:00"/>
    <d v="2022-05-03T00:00:00"/>
    <m/>
    <m/>
    <n v="154"/>
    <x v="0"/>
    <s v="78FS-120 edays"/>
    <s v="Yes"/>
    <n v="40"/>
    <x v="1"/>
  </r>
  <r>
    <x v="0"/>
    <s v="No"/>
    <n v="137"/>
    <n v="0"/>
    <n v="40"/>
    <n v="276"/>
    <m/>
    <x v="1"/>
    <x v="8"/>
    <x v="1"/>
    <s v="         Radio advertising buys"/>
    <d v="2021-09-30T00:00:00"/>
    <d v="2022-08-25T00:00:00"/>
    <m/>
    <m/>
    <n v="236"/>
    <x v="1"/>
    <s v="78FS-120 edays"/>
    <s v="Yes"/>
    <n v="40"/>
    <x v="1"/>
  </r>
  <r>
    <x v="0"/>
    <s v="No"/>
    <n v="138"/>
    <n v="0"/>
    <n v="40"/>
    <n v="276"/>
    <m/>
    <x v="1"/>
    <x v="8"/>
    <x v="1"/>
    <s v="         TV advertising buys"/>
    <d v="2021-09-30T00:00:00"/>
    <d v="2022-08-25T00:00:00"/>
    <m/>
    <m/>
    <n v="236"/>
    <x v="1"/>
    <s v="78FS-120 edays"/>
    <s v="Yes"/>
    <n v="40"/>
    <x v="1"/>
  </r>
  <r>
    <x v="0"/>
    <s v="No"/>
    <n v="139"/>
    <n v="0"/>
    <n v="118"/>
    <n v="395"/>
    <m/>
    <x v="1"/>
    <x v="9"/>
    <x v="1"/>
    <s v="         Promotional Interviews"/>
    <d v="2022-01-18T00:00:00"/>
    <d v="2023-02-08T00:00:00"/>
    <m/>
    <m/>
    <n v="277"/>
    <x v="0"/>
    <s v="78FS-10 edays"/>
    <s v="Yes"/>
    <n v="118"/>
    <x v="2"/>
  </r>
  <r>
    <x v="0"/>
    <s v="No"/>
    <n v="147"/>
    <n v="0"/>
    <n v="116"/>
    <n v="126"/>
    <m/>
    <x v="2"/>
    <x v="7"/>
    <x v="2"/>
    <s v="         Vancouver, BC"/>
    <d v="2022-01-14T00:00:00"/>
    <d v="2022-01-27T00:00:00"/>
    <m/>
    <m/>
    <n v="10"/>
    <x v="0"/>
    <m/>
    <s v="Yes"/>
    <n v="116"/>
    <x v="2"/>
  </r>
  <r>
    <x v="0"/>
    <s v="No"/>
    <n v="148"/>
    <n v="0"/>
    <n v="147"/>
    <n v="159"/>
    <m/>
    <x v="2"/>
    <x v="7"/>
    <x v="2"/>
    <s v="         Ottawa, ON"/>
    <d v="2022-02-28T00:00:00"/>
    <d v="2022-03-15T00:00:00"/>
    <m/>
    <m/>
    <n v="12"/>
    <x v="0"/>
    <s v="78FS+30 edays"/>
    <s v="Yes"/>
    <n v="147"/>
    <x v="2"/>
  </r>
  <r>
    <x v="0"/>
    <s v="No"/>
    <n v="149"/>
    <n v="0"/>
    <n v="181"/>
    <n v="191"/>
    <m/>
    <x v="2"/>
    <x v="7"/>
    <x v="2"/>
    <s v="         Perth, ON"/>
    <d v="2022-04-15T00:00:00"/>
    <d v="2022-04-28T00:00:00"/>
    <m/>
    <m/>
    <n v="10"/>
    <x v="0"/>
    <s v="79FS+30 edays"/>
    <s v="Yes"/>
    <n v="181"/>
    <x v="2"/>
  </r>
  <r>
    <x v="0"/>
    <s v="No"/>
    <n v="150"/>
    <n v="0"/>
    <n v="212"/>
    <n v="227"/>
    <m/>
    <x v="2"/>
    <x v="7"/>
    <x v="2"/>
    <s v="         Montreal, QB"/>
    <d v="2022-05-30T00:00:00"/>
    <d v="2022-06-17T00:00:00"/>
    <m/>
    <m/>
    <n v="15"/>
    <x v="0"/>
    <s v="80FS+30 edays"/>
    <s v="Yes"/>
    <n v="212"/>
    <x v="2"/>
  </r>
  <r>
    <x v="0"/>
    <s v="No"/>
    <n v="151"/>
    <n v="0"/>
    <n v="237"/>
    <n v="252"/>
    <m/>
    <x v="2"/>
    <x v="7"/>
    <x v="2"/>
    <s v="         Quebec, QB"/>
    <d v="2022-07-04T00:00:00"/>
    <d v="2022-07-22T00:00:00"/>
    <m/>
    <m/>
    <n v="15"/>
    <x v="0"/>
    <s v="81FS+15 edays"/>
    <s v="Yes"/>
    <n v="237"/>
    <x v="2"/>
  </r>
  <r>
    <x v="0"/>
    <s v="No"/>
    <n v="161"/>
    <n v="0"/>
    <n v="307"/>
    <n v="337"/>
    <m/>
    <x v="0"/>
    <x v="0"/>
    <x v="0"/>
    <s v="            Hotels"/>
    <d v="2022-10-10T00:00:00"/>
    <d v="2022-11-18T00:00:00"/>
    <m/>
    <m/>
    <n v="30"/>
    <x v="0"/>
    <s v="118FS-120 edays"/>
    <s v="Yes"/>
    <n v="307"/>
    <x v="2"/>
  </r>
  <r>
    <x v="0"/>
    <s v="No"/>
    <n v="162"/>
    <n v="0"/>
    <n v="307"/>
    <n v="337"/>
    <m/>
    <x v="0"/>
    <x v="0"/>
    <x v="0"/>
    <s v="            Transportation"/>
    <d v="2022-10-10T00:00:00"/>
    <d v="2022-11-18T00:00:00"/>
    <m/>
    <m/>
    <n v="30"/>
    <x v="0"/>
    <s v="118FS-120 edays"/>
    <s v="Yes"/>
    <n v="307"/>
    <x v="2"/>
  </r>
  <r>
    <x v="0"/>
    <s v="No"/>
    <n v="164"/>
    <n v="0"/>
    <n v="307"/>
    <n v="397"/>
    <m/>
    <x v="0"/>
    <x v="1"/>
    <x v="0"/>
    <s v="            Contracts"/>
    <d v="2022-10-10T00:00:00"/>
    <d v="2023-02-10T00:00:00"/>
    <m/>
    <m/>
    <n v="90"/>
    <x v="0"/>
    <s v="118FS-120 edays"/>
    <s v="Yes"/>
    <n v="307"/>
    <x v="2"/>
  </r>
  <r>
    <x v="0"/>
    <s v="No"/>
    <n v="165"/>
    <n v="0"/>
    <n v="307"/>
    <n v="397"/>
    <m/>
    <x v="0"/>
    <x v="1"/>
    <x v="0"/>
    <s v="            Ryders"/>
    <d v="2022-10-10T00:00:00"/>
    <d v="2023-02-10T00:00:00"/>
    <m/>
    <m/>
    <n v="90"/>
    <x v="0"/>
    <s v="118FS-120 edays"/>
    <s v="Yes"/>
    <n v="307"/>
    <x v="2"/>
  </r>
  <r>
    <x v="0"/>
    <s v="No"/>
    <n v="167"/>
    <n v="0"/>
    <n v="307"/>
    <n v="367"/>
    <m/>
    <x v="0"/>
    <x v="1"/>
    <x v="0"/>
    <s v="            Vehice Leasing"/>
    <d v="2022-10-10T00:00:00"/>
    <d v="2022-12-30T00:00:00"/>
    <m/>
    <m/>
    <n v="60"/>
    <x v="1"/>
    <s v="118FS-120 edays"/>
    <s v="Yes"/>
    <n v="307"/>
    <x v="2"/>
  </r>
  <r>
    <x v="0"/>
    <s v="No"/>
    <n v="168"/>
    <n v="0"/>
    <n v="307"/>
    <n v="337"/>
    <m/>
    <x v="0"/>
    <x v="1"/>
    <x v="0"/>
    <s v="            Licensing and Insurance"/>
    <d v="2022-10-10T00:00:00"/>
    <d v="2022-11-18T00:00:00"/>
    <m/>
    <m/>
    <n v="30"/>
    <x v="1"/>
    <s v="118FS-120 edays"/>
    <s v="Yes"/>
    <n v="307"/>
    <x v="2"/>
  </r>
  <r>
    <x v="0"/>
    <s v="No"/>
    <n v="170"/>
    <n v="0"/>
    <n v="307"/>
    <n v="337"/>
    <m/>
    <x v="0"/>
    <x v="2"/>
    <x v="0"/>
    <s v="            Hiring"/>
    <d v="2022-10-10T00:00:00"/>
    <d v="2022-11-18T00:00:00"/>
    <m/>
    <m/>
    <n v="30"/>
    <x v="0"/>
    <s v="118FS-120 edays"/>
    <s v="Yes"/>
    <n v="307"/>
    <x v="2"/>
  </r>
  <r>
    <x v="0"/>
    <s v="No"/>
    <n v="171"/>
    <n v="0"/>
    <n v="307"/>
    <n v="337"/>
    <m/>
    <x v="0"/>
    <x v="2"/>
    <x v="0"/>
    <s v="            Training"/>
    <d v="2022-10-10T00:00:00"/>
    <d v="2022-11-18T00:00:00"/>
    <m/>
    <m/>
    <n v="30"/>
    <x v="1"/>
    <s v="118FS-120 edays"/>
    <s v="Yes"/>
    <n v="307"/>
    <x v="2"/>
  </r>
  <r>
    <x v="0"/>
    <s v="No"/>
    <n v="173"/>
    <n v="0"/>
    <n v="307"/>
    <n v="397"/>
    <m/>
    <x v="0"/>
    <x v="3"/>
    <x v="0"/>
    <s v="            Rentals"/>
    <d v="2022-10-10T00:00:00"/>
    <d v="2023-02-10T00:00:00"/>
    <m/>
    <m/>
    <n v="90"/>
    <x v="0"/>
    <s v="118FS-120 edays"/>
    <s v="Yes"/>
    <n v="307"/>
    <x v="2"/>
  </r>
  <r>
    <x v="0"/>
    <s v="No"/>
    <n v="174"/>
    <n v="0"/>
    <n v="307"/>
    <n v="397"/>
    <m/>
    <x v="0"/>
    <x v="3"/>
    <x v="0"/>
    <s v="            Purchasing"/>
    <d v="2022-10-10T00:00:00"/>
    <d v="2023-02-10T00:00:00"/>
    <m/>
    <m/>
    <n v="90"/>
    <x v="0"/>
    <s v="118FS-120 edays"/>
    <s v="Yes"/>
    <n v="307"/>
    <x v="2"/>
  </r>
  <r>
    <x v="0"/>
    <s v="No"/>
    <n v="175"/>
    <n v="0"/>
    <n v="307"/>
    <n v="337"/>
    <m/>
    <x v="0"/>
    <x v="3"/>
    <x v="0"/>
    <s v="            Shipping - Venue to Venue"/>
    <d v="2022-10-10T00:00:00"/>
    <d v="2022-11-18T00:00:00"/>
    <m/>
    <m/>
    <n v="30"/>
    <x v="0"/>
    <s v="118FS-120 edays"/>
    <s v="Yes"/>
    <n v="307"/>
    <x v="2"/>
  </r>
  <r>
    <x v="0"/>
    <s v="No"/>
    <n v="177"/>
    <n v="0"/>
    <n v="307"/>
    <n v="397"/>
    <m/>
    <x v="0"/>
    <x v="4"/>
    <x v="0"/>
    <s v="            Promotional Artwork"/>
    <d v="2022-10-10T00:00:00"/>
    <d v="2023-02-10T00:00:00"/>
    <m/>
    <m/>
    <n v="90"/>
    <x v="1"/>
    <s v="118FS-120 edays"/>
    <s v="Yes"/>
    <n v="307"/>
    <x v="2"/>
  </r>
  <r>
    <x v="0"/>
    <s v="No"/>
    <n v="178"/>
    <n v="0"/>
    <n v="307"/>
    <n v="337"/>
    <m/>
    <x v="0"/>
    <x v="5"/>
    <x v="0"/>
    <s v="            Proof Design"/>
    <d v="2022-10-10T00:00:00"/>
    <d v="2022-11-18T00:00:00"/>
    <m/>
    <m/>
    <n v="30"/>
    <x v="1"/>
    <s v="118FS-120 edays"/>
    <s v="Yes"/>
    <n v="307"/>
    <x v="2"/>
  </r>
  <r>
    <x v="0"/>
    <s v="No"/>
    <n v="179"/>
    <n v="0"/>
    <n v="307"/>
    <n v="321"/>
    <m/>
    <x v="0"/>
    <x v="1"/>
    <x v="0"/>
    <s v="            Design Approvals"/>
    <d v="2022-10-10T00:00:00"/>
    <d v="2022-10-27T00:00:00"/>
    <m/>
    <m/>
    <n v="14"/>
    <x v="0"/>
    <s v="118FS-120 edays"/>
    <s v="Yes"/>
    <n v="307"/>
    <x v="2"/>
  </r>
  <r>
    <x v="1"/>
    <s v="No"/>
    <n v="181"/>
    <n v="0"/>
    <n v="552"/>
    <n v="834"/>
    <m/>
    <x v="1"/>
    <x v="6"/>
    <x v="0"/>
    <s v="            Payroll"/>
    <d v="2023-09-18T00:00:00"/>
    <d v="2024-10-15T00:00:00"/>
    <m/>
    <m/>
    <n v="282"/>
    <x v="0"/>
    <s v="121FS+30 edays"/>
    <s v="Yes"/>
    <n v="552"/>
    <x v="2"/>
  </r>
  <r>
    <x v="0"/>
    <s v="No"/>
    <n v="182"/>
    <n v="0"/>
    <n v="345"/>
    <n v="627"/>
    <m/>
    <x v="1"/>
    <x v="6"/>
    <x v="0"/>
    <s v="            Taxes"/>
    <d v="2022-12-01T00:00:00"/>
    <d v="2023-12-31T00:00:00"/>
    <m/>
    <m/>
    <n v="282"/>
    <x v="0"/>
    <m/>
    <s v="Yes"/>
    <n v="345"/>
    <x v="2"/>
  </r>
  <r>
    <x v="0"/>
    <s v="No"/>
    <n v="183"/>
    <n v="0"/>
    <n v="345"/>
    <n v="627"/>
    <m/>
    <x v="1"/>
    <x v="6"/>
    <x v="0"/>
    <s v="            Accounts recivable"/>
    <d v="2022-12-01T00:00:00"/>
    <d v="2023-12-31T00:00:00"/>
    <m/>
    <m/>
    <n v="282"/>
    <x v="1"/>
    <m/>
    <s v="Yes"/>
    <n v="345"/>
    <x v="2"/>
  </r>
  <r>
    <x v="0"/>
    <s v="No"/>
    <n v="184"/>
    <n v="0"/>
    <n v="345"/>
    <n v="627"/>
    <m/>
    <x v="1"/>
    <x v="6"/>
    <x v="0"/>
    <s v="            Accounts Payable"/>
    <d v="2022-12-01T00:00:00"/>
    <d v="2023-12-31T00:00:00"/>
    <m/>
    <m/>
    <n v="282"/>
    <x v="1"/>
    <m/>
    <s v="Yes"/>
    <n v="345"/>
    <x v="2"/>
  </r>
  <r>
    <x v="0"/>
    <s v="No"/>
    <n v="154"/>
    <n v="0"/>
    <n v="329"/>
    <n v="606"/>
    <m/>
    <x v="1"/>
    <x v="1"/>
    <x v="1"/>
    <s v="         Ticket Sales"/>
    <d v="2022-11-09T00:00:00"/>
    <d v="2023-11-30T00:00:00"/>
    <m/>
    <m/>
    <n v="277"/>
    <x v="0"/>
    <s v="118FS-90 edays"/>
    <s v="Yes"/>
    <n v="329"/>
    <x v="2"/>
  </r>
  <r>
    <x v="0"/>
    <s v="No"/>
    <n v="155"/>
    <n v="0"/>
    <n v="307"/>
    <n v="461"/>
    <m/>
    <x v="1"/>
    <x v="8"/>
    <x v="1"/>
    <s v="         Promotional events"/>
    <d v="2022-10-10T00:00:00"/>
    <d v="2023-05-11T00:00:00"/>
    <m/>
    <m/>
    <n v="154"/>
    <x v="0"/>
    <s v="118FS-120 edays"/>
    <s v="Yes"/>
    <n v="307"/>
    <x v="2"/>
  </r>
  <r>
    <x v="0"/>
    <s v="No"/>
    <n v="156"/>
    <n v="0"/>
    <n v="307"/>
    <n v="543"/>
    <m/>
    <x v="1"/>
    <x v="8"/>
    <x v="1"/>
    <s v="         Radio advertising buys"/>
    <d v="2022-10-10T00:00:00"/>
    <d v="2023-09-04T00:00:00"/>
    <m/>
    <m/>
    <n v="236"/>
    <x v="1"/>
    <s v="118FS-120 edays"/>
    <s v="Yes"/>
    <n v="307"/>
    <x v="2"/>
  </r>
  <r>
    <x v="0"/>
    <s v="No"/>
    <n v="157"/>
    <n v="0"/>
    <n v="307"/>
    <n v="543"/>
    <m/>
    <x v="1"/>
    <x v="8"/>
    <x v="1"/>
    <s v="         TV advertising buys"/>
    <d v="2022-10-10T00:00:00"/>
    <d v="2023-09-04T00:00:00"/>
    <m/>
    <m/>
    <n v="236"/>
    <x v="1"/>
    <s v="118FS-120 edays"/>
    <s v="Yes"/>
    <n v="307"/>
    <x v="2"/>
  </r>
  <r>
    <x v="0"/>
    <s v="No"/>
    <n v="158"/>
    <n v="0"/>
    <n v="387"/>
    <n v="664"/>
    <m/>
    <x v="1"/>
    <x v="9"/>
    <x v="1"/>
    <s v="         Promotional Interviews"/>
    <d v="2023-01-30T00:00:00"/>
    <d v="2024-02-20T00:00:00"/>
    <m/>
    <m/>
    <n v="277"/>
    <x v="0"/>
    <s v="118FS-10 edays"/>
    <s v="Yes"/>
    <n v="387"/>
    <x v="2"/>
  </r>
  <r>
    <x v="0"/>
    <s v="No"/>
    <n v="16"/>
    <n v="0"/>
    <n v="381"/>
    <n v="393"/>
    <m/>
    <x v="2"/>
    <x v="7"/>
    <x v="2"/>
    <s v="         Copenhagen, Denmark"/>
    <d v="2023-01-20T00:00:00"/>
    <d v="2023-02-06T00:00:00"/>
    <m/>
    <m/>
    <n v="12"/>
    <x v="0"/>
    <m/>
    <s v="Yes"/>
    <n v="381"/>
    <x v="2"/>
  </r>
  <r>
    <x v="0"/>
    <s v="No"/>
    <n v="28"/>
    <n v="0"/>
    <n v="415"/>
    <n v="433"/>
    <m/>
    <x v="2"/>
    <x v="7"/>
    <x v="2"/>
    <s v="         Stockholm, Sweden"/>
    <d v="2023-03-09T00:00:00"/>
    <d v="2023-04-03T00:00:00"/>
    <m/>
    <m/>
    <n v="18"/>
    <x v="0"/>
    <s v="118FS+30 edays"/>
    <s v="Yes"/>
    <n v="415"/>
    <x v="2"/>
  </r>
  <r>
    <x v="0"/>
    <s v="No"/>
    <n v="29"/>
    <n v="0"/>
    <n v="415"/>
    <n v="435"/>
    <m/>
    <x v="2"/>
    <x v="7"/>
    <x v="2"/>
    <s v="         Berlin, Germany"/>
    <d v="2023-03-09T00:00:00"/>
    <d v="2023-04-05T00:00:00"/>
    <m/>
    <m/>
    <n v="20"/>
    <x v="0"/>
    <s v="118FS+30 edays"/>
    <s v="Yes"/>
    <n v="415"/>
    <x v="2"/>
  </r>
  <r>
    <x v="0"/>
    <s v="No"/>
    <n v="30"/>
    <n v="0"/>
    <n v="415"/>
    <n v="425"/>
    <m/>
    <x v="2"/>
    <x v="7"/>
    <x v="2"/>
    <s v="         Manchester, England"/>
    <d v="2023-03-09T00:00:00"/>
    <d v="2023-03-22T00:00:00"/>
    <m/>
    <m/>
    <n v="10"/>
    <x v="0"/>
    <s v="118FS+30 edays"/>
    <s v="Yes"/>
    <n v="41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s v="Manually Scheduled"/>
    <s v="Yes"/>
    <s v="Yes"/>
    <n v="1"/>
    <n v="0.08"/>
    <s v="0 days"/>
    <s v="0 days"/>
    <m/>
    <x v="0"/>
    <s v="All"/>
    <s v="Jeff"/>
    <s v="Main Event Project Schedule"/>
    <d v="2020-12-01T00:00:00"/>
    <d v="2024-10-15T00:00:00"/>
    <m/>
    <m/>
    <s v="1012 days?"/>
    <s v="No"/>
    <m/>
    <s v="Yes"/>
    <s v="Yes"/>
    <s v="0 days"/>
  </r>
  <r>
    <s v="Auto Scheduled"/>
    <s v="No"/>
    <s v="Yes"/>
    <n v="140"/>
    <n v="0.24"/>
    <s v="-178 days"/>
    <s v="-177 days"/>
    <m/>
    <x v="0"/>
    <s v="All"/>
    <s v="Jeff"/>
    <s v="   US Tour"/>
    <d v="2020-12-01T00:00:00"/>
    <d v="2021-12-31T00:00:00"/>
    <m/>
    <m/>
    <s v="285 days?"/>
    <s v="No"/>
    <m/>
    <s v="Yes"/>
    <s v="Yes"/>
    <s v="-178 days"/>
  </r>
  <r>
    <s v="Auto Scheduled"/>
    <s v="No"/>
    <s v="Yes"/>
    <n v="2"/>
    <n v="0.41"/>
    <s v="0 days"/>
    <s v="0 days"/>
    <m/>
    <x v="0"/>
    <s v="All"/>
    <s v="Jeff"/>
    <s v="      US Tour Planning 2021"/>
    <d v="2020-12-01T00:00:00"/>
    <d v="2021-12-31T00:00:00"/>
    <m/>
    <m/>
    <s v="285 days?"/>
    <s v="No"/>
    <m/>
    <s v="Yes"/>
    <s v="Yes"/>
    <s v="0 days"/>
  </r>
  <r>
    <s v="Auto Scheduled"/>
    <s v="No"/>
    <s v="Yes"/>
    <n v="3"/>
    <n v="1"/>
    <s v="-1 day"/>
    <s v="0 days"/>
    <m/>
    <x v="1"/>
    <s v="Travel"/>
    <s v="Kathy"/>
    <s v="         Booking"/>
    <d v="2021-02-10T00:00:00"/>
    <d v="2021-03-23T00:00:00"/>
    <m/>
    <m/>
    <s v="30 days"/>
    <s v="No"/>
    <m/>
    <s v="Yes"/>
    <s v="Yes"/>
    <s v="-1 day"/>
  </r>
  <r>
    <s v="Auto Scheduled"/>
    <s v="No"/>
    <s v="No"/>
    <n v="32"/>
    <n v="1"/>
    <s v="-127 days"/>
    <s v="-97 days"/>
    <s v="97"/>
    <x v="1"/>
    <s v="Travel"/>
    <s v="Kathy"/>
    <s v="            Hotels"/>
    <d v="2021-02-10T00:00:00"/>
    <d v="2021-03-23T00:00:00"/>
    <d v="2021-02-10T00:00:00"/>
    <d v="2021-03-23T00:00:00"/>
    <s v="30 days"/>
    <s v="Yes"/>
    <s v="37FS-120 days"/>
    <s v="Yes"/>
    <s v="No"/>
    <s v="-127 days"/>
  </r>
  <r>
    <s v="Auto Scheduled"/>
    <s v="No"/>
    <s v="No"/>
    <n v="31"/>
    <n v="1"/>
    <s v="-127 days"/>
    <s v="-97 days"/>
    <s v="97"/>
    <x v="1"/>
    <s v="Travel"/>
    <s v="Kathy"/>
    <s v="            Transportation"/>
    <d v="2021-02-10T00:00:00"/>
    <d v="2021-03-23T00:00:00"/>
    <d v="2021-02-10T00:00:00"/>
    <d v="2021-03-23T00:00:00"/>
    <s v="30 days"/>
    <s v="Yes"/>
    <s v="37FS-120 days"/>
    <s v="Yes"/>
    <s v="No"/>
    <s v="-127 days"/>
  </r>
  <r>
    <s v="Auto Scheduled"/>
    <s v="No"/>
    <s v="Yes"/>
    <n v="4"/>
    <n v="1"/>
    <s v="-1 day"/>
    <s v="0 days"/>
    <m/>
    <x v="1"/>
    <s v="Manager"/>
    <s v="Kathy"/>
    <s v="         Venues"/>
    <d v="2021-02-08T00:00:00"/>
    <d v="2021-06-10T00:00:00"/>
    <m/>
    <m/>
    <s v="90 days"/>
    <s v="No"/>
    <m/>
    <s v="Yes"/>
    <s v="Yes"/>
    <s v="-1 day"/>
  </r>
  <r>
    <s v="Auto Scheduled"/>
    <s v="No"/>
    <s v="No"/>
    <n v="36"/>
    <n v="1"/>
    <s v="-129 days"/>
    <s v="-39 days"/>
    <s v="39"/>
    <x v="1"/>
    <s v="Manager"/>
    <s v="Kathy"/>
    <s v="            Contract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37"/>
    <n v="1"/>
    <s v="-129 days"/>
    <s v="-39 days"/>
    <s v="39"/>
    <x v="1"/>
    <s v="Manager"/>
    <s v="Kathy"/>
    <s v="            Ryder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Yes"/>
    <n v="5"/>
    <n v="1"/>
    <s v="-1 day"/>
    <s v="0 days"/>
    <m/>
    <x v="1"/>
    <s v="Manager"/>
    <s v="Kathy"/>
    <s v="         Tour Route"/>
    <d v="2021-03-25T00:00:00"/>
    <d v="2021-06-15T00:00:00"/>
    <m/>
    <m/>
    <s v="60 days"/>
    <s v="No"/>
    <s v="37FS-120 days"/>
    <s v="Yes"/>
    <s v="Yes"/>
    <s v="-1 day"/>
  </r>
  <r>
    <s v="Auto Scheduled"/>
    <s v="No"/>
    <s v="No"/>
    <n v="33"/>
    <n v="1"/>
    <s v="-96 days"/>
    <s v="-36 days"/>
    <s v="36"/>
    <x v="1"/>
    <s v="Manager"/>
    <s v="Kathy"/>
    <s v="            Vehice Leasing"/>
    <d v="2021-03-25T00:00:00"/>
    <d v="2021-06-15T00:00:00"/>
    <d v="2021-03-25T00:00:00"/>
    <d v="2021-06-15T00:00:00"/>
    <s v="60 days"/>
    <s v="No"/>
    <s v="37FS-120 edays"/>
    <s v="Yes"/>
    <s v="No"/>
    <s v="-96 days"/>
  </r>
  <r>
    <s v="Auto Scheduled"/>
    <s v="No"/>
    <s v="No"/>
    <n v="35"/>
    <n v="1"/>
    <s v="-96 days"/>
    <s v="-66 days"/>
    <s v="66"/>
    <x v="1"/>
    <s v="Manager"/>
    <s v="Kathy"/>
    <s v="            Licensing and Insurance"/>
    <d v="2021-03-25T00:00:00"/>
    <d v="2021-05-04T00:00:00"/>
    <d v="2021-03-25T00:00:00"/>
    <d v="2021-05-04T00:00:00"/>
    <s v="30 days"/>
    <s v="No"/>
    <s v="37FS-120 edays"/>
    <s v="Yes"/>
    <s v="No"/>
    <s v="-96 days"/>
  </r>
  <r>
    <s v="Auto Scheduled"/>
    <s v="No"/>
    <s v="Yes"/>
    <n v="6"/>
    <n v="1"/>
    <s v="-1 day"/>
    <s v="0 days"/>
    <m/>
    <x v="1"/>
    <s v="Human Resources"/>
    <s v="Kathy"/>
    <s v="         Crew"/>
    <d v="2021-02-08T00:00:00"/>
    <d v="2021-03-19T00:00:00"/>
    <m/>
    <m/>
    <s v="30 days"/>
    <s v="No"/>
    <m/>
    <s v="Yes"/>
    <s v="Yes"/>
    <s v="-1 day"/>
  </r>
  <r>
    <s v="Auto Scheduled"/>
    <s v="No"/>
    <s v="No"/>
    <n v="39"/>
    <n v="1"/>
    <s v="-129 days"/>
    <s v="-99 days"/>
    <s v="99"/>
    <x v="1"/>
    <s v="Human Resources"/>
    <s v="Kathy"/>
    <s v="            Hiring"/>
    <d v="2021-02-08T00:00:00"/>
    <d v="2021-03-19T00:00:00"/>
    <d v="2021-02-08T00:00:00"/>
    <d v="2021-03-19T00:00:00"/>
    <s v="30 days"/>
    <s v="Yes"/>
    <s v="37FS-120 days"/>
    <s v="Yes"/>
    <s v="No"/>
    <s v="-129 days"/>
  </r>
  <r>
    <s v="Auto Scheduled"/>
    <s v="No"/>
    <s v="No"/>
    <n v="38"/>
    <n v="1"/>
    <s v="-129 days"/>
    <s v="-99 days"/>
    <s v="99"/>
    <x v="1"/>
    <s v="Human Resources"/>
    <s v="Kathy"/>
    <s v="            Training"/>
    <d v="2021-02-08T00:00:00"/>
    <d v="2021-03-19T00:00:00"/>
    <d v="2021-02-08T00:00:00"/>
    <d v="2021-03-19T00:00:00"/>
    <s v="30 days"/>
    <s v="No"/>
    <s v="37FS-120 days"/>
    <s v="Yes"/>
    <s v="No"/>
    <s v="-129 days"/>
  </r>
  <r>
    <s v="Auto Scheduled"/>
    <s v="No"/>
    <s v="Yes"/>
    <n v="7"/>
    <n v="1"/>
    <s v="-1 day"/>
    <s v="0 days"/>
    <m/>
    <x v="1"/>
    <s v="Logistics"/>
    <s v="Kathy"/>
    <s v="         Equipment"/>
    <d v="2021-02-08T00:00:00"/>
    <d v="2021-06-10T00:00:00"/>
    <m/>
    <m/>
    <s v="90 days"/>
    <s v="No"/>
    <m/>
    <s v="Yes"/>
    <s v="Yes"/>
    <s v="-1 day"/>
  </r>
  <r>
    <s v="Auto Scheduled"/>
    <s v="No"/>
    <s v="No"/>
    <n v="41"/>
    <n v="1"/>
    <s v="-129 days"/>
    <s v="-39 days"/>
    <s v="39"/>
    <x v="1"/>
    <s v="Logistics"/>
    <s v="Kathy"/>
    <s v="            Rental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42"/>
    <n v="1"/>
    <s v="-129 days"/>
    <s v="-39 days"/>
    <s v="39"/>
    <x v="1"/>
    <s v="Logistics"/>
    <s v="Kathy"/>
    <s v="            Purchasing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40"/>
    <n v="1"/>
    <s v="-129 days"/>
    <s v="-99 days"/>
    <s v="99"/>
    <x v="1"/>
    <s v="Logistics"/>
    <s v="Kathy"/>
    <s v="            Shipping - Venue to Venue"/>
    <d v="2021-02-08T00:00:00"/>
    <d v="2021-03-19T00:00:00"/>
    <d v="2021-02-08T00:00:00"/>
    <d v="2021-03-19T00:00:00"/>
    <s v="30 days"/>
    <s v="Yes"/>
    <s v="37FS-120 days"/>
    <s v="Yes"/>
    <s v="No"/>
    <s v="-129 days"/>
  </r>
  <r>
    <s v="Auto Scheduled"/>
    <s v="No"/>
    <s v="Yes"/>
    <n v="8"/>
    <n v="1"/>
    <s v="-1 day"/>
    <s v="0 days"/>
    <m/>
    <x v="1"/>
    <s v="Creative"/>
    <s v="Kathy"/>
    <s v="         Merchandising"/>
    <d v="2021-02-08T00:00:00"/>
    <d v="2021-06-25T00:00:00"/>
    <m/>
    <m/>
    <s v="101 days"/>
    <s v="No"/>
    <m/>
    <s v="Yes"/>
    <s v="Yes"/>
    <s v="-1 day"/>
  </r>
  <r>
    <s v="Auto Scheduled"/>
    <s v="No"/>
    <s v="No"/>
    <n v="9"/>
    <n v="1"/>
    <s v="-129 days"/>
    <s v="-28 days"/>
    <s v="28"/>
    <x v="1"/>
    <s v="Creative"/>
    <s v="Kathy"/>
    <s v="            Promotional Artwork"/>
    <d v="2021-02-08T00:00:00"/>
    <d v="2021-06-25T00:00:00"/>
    <d v="2021-02-08T00:00:00"/>
    <d v="2021-06-25T00:00:00"/>
    <s v="101 days"/>
    <s v="No"/>
    <s v="37FS-120 days"/>
    <s v="Yes"/>
    <s v="No"/>
    <s v="-129 days"/>
  </r>
  <r>
    <s v="Auto Scheduled"/>
    <s v="No"/>
    <s v="No"/>
    <n v="43"/>
    <n v="1"/>
    <s v="-129 days"/>
    <s v="-74 days"/>
    <s v="74"/>
    <x v="1"/>
    <s v="Vendor"/>
    <s v="Kathy"/>
    <s v="            Proof Design"/>
    <d v="2021-02-08T00:00:00"/>
    <d v="2021-04-23T00:00:00"/>
    <d v="2021-02-08T00:00:00"/>
    <d v="2021-04-23T00:00:00"/>
    <s v="55 days"/>
    <s v="No"/>
    <s v="37FS-120 days"/>
    <s v="Yes"/>
    <s v="No"/>
    <s v="-129 days"/>
  </r>
  <r>
    <s v="Auto Scheduled"/>
    <s v="No"/>
    <s v="No"/>
    <n v="44"/>
    <n v="1"/>
    <s v="-74 days"/>
    <s v="-48 days"/>
    <s v="48"/>
    <x v="1"/>
    <s v="Manager"/>
    <s v="Kathy"/>
    <s v="            Design Approvals"/>
    <d v="2021-04-26T00:00:00"/>
    <d v="2021-05-28T00:00:00"/>
    <d v="2021-04-26T00:00:00"/>
    <d v="2021-05-28T00:00:00"/>
    <s v="26 days"/>
    <s v="Yes"/>
    <n v="22"/>
    <s v="Yes"/>
    <s v="No"/>
    <s v="-74 days"/>
  </r>
  <r>
    <s v="Auto Scheduled"/>
    <s v="No"/>
    <s v="Yes"/>
    <n v="11"/>
    <n v="0"/>
    <s v="-1 day"/>
    <s v="0 days"/>
    <m/>
    <x v="2"/>
    <s v="Finance and Accounting"/>
    <s v="Kathy"/>
    <s v="         Finance and Accounting"/>
    <d v="2020-12-01T00:00:00"/>
    <d v="2021-12-31T00:00:00"/>
    <m/>
    <m/>
    <s v="285 days?"/>
    <s v="No"/>
    <m/>
    <s v="Yes"/>
    <s v="Yes"/>
    <s v="-1 day"/>
  </r>
  <r>
    <s v="Auto Scheduled"/>
    <s v="No"/>
    <s v="No"/>
    <n v="46"/>
    <n v="0"/>
    <s v="-178 days"/>
    <s v="107 days"/>
    <m/>
    <x v="2"/>
    <s v="Finance and Accounting"/>
    <s v="Kathy"/>
    <s v="            Payroll"/>
    <d v="2020-12-01T00:00:00"/>
    <d v="2021-12-31T00:00:00"/>
    <d v="2020-12-01T00:00:00"/>
    <m/>
    <s v="285 days"/>
    <s v="Yes"/>
    <m/>
    <s v="Yes"/>
    <s v="No"/>
    <s v="-178 days"/>
  </r>
  <r>
    <s v="Auto Scheduled"/>
    <s v="No"/>
    <s v="No"/>
    <n v="45"/>
    <n v="0"/>
    <s v="-178 days"/>
    <s v="107 days"/>
    <m/>
    <x v="2"/>
    <s v="Finance and Accounting"/>
    <s v="Kathy"/>
    <s v="            Taxes"/>
    <d v="2020-12-01T00:00:00"/>
    <d v="2021-12-31T00:00:00"/>
    <d v="2020-12-01T00:00:00"/>
    <m/>
    <s v="285 days?"/>
    <s v="Yes"/>
    <m/>
    <s v="Yes"/>
    <s v="No"/>
    <s v="-178 days"/>
  </r>
  <r>
    <s v="Auto Scheduled"/>
    <s v="No"/>
    <s v="No"/>
    <n v="48"/>
    <n v="0"/>
    <s v="-178 days"/>
    <s v="107 days"/>
    <m/>
    <x v="2"/>
    <s v="Finance and Accounting"/>
    <s v="Kathy"/>
    <s v="            Accounts recivable"/>
    <d v="2020-12-01T00:00:00"/>
    <d v="2021-12-31T00:00:00"/>
    <d v="2020-12-01T00:00:00"/>
    <m/>
    <s v="285 days?"/>
    <s v="No"/>
    <m/>
    <s v="Yes"/>
    <s v="No"/>
    <s v="-178 days"/>
  </r>
  <r>
    <s v="Auto Scheduled"/>
    <s v="No"/>
    <s v="No"/>
    <n v="47"/>
    <n v="0"/>
    <s v="-178 days"/>
    <s v="107 days"/>
    <m/>
    <x v="2"/>
    <s v="Finance and Accounting"/>
    <s v="Kathy"/>
    <s v="            Accounts Payable"/>
    <d v="2020-12-01T00:00:00"/>
    <d v="2021-12-31T00:00:00"/>
    <d v="2020-12-01T00:00:00"/>
    <m/>
    <s v="285 days?"/>
    <s v="No"/>
    <m/>
    <s v="Yes"/>
    <s v="No"/>
    <s v="-178 days"/>
  </r>
  <r>
    <s v="Auto Scheduled"/>
    <s v="No"/>
    <s v="Yes"/>
    <n v="12"/>
    <n v="0"/>
    <s v="0 days"/>
    <s v="0 days"/>
    <m/>
    <x v="0"/>
    <s v="All"/>
    <s v="Jeff"/>
    <s v="      US Pre Tour Events 2021"/>
    <d v="2020-12-01T00:00:00"/>
    <d v="2021-11-25T00:00:00"/>
    <m/>
    <m/>
    <s v="259 days?"/>
    <s v="No"/>
    <m/>
    <s v="Yes"/>
    <s v="Yes"/>
    <s v="0 days"/>
  </r>
  <r>
    <s v="Auto Scheduled"/>
    <s v="Yes"/>
    <s v="No"/>
    <n v="49"/>
    <n v="0"/>
    <s v="-150 days"/>
    <s v="4 days"/>
    <m/>
    <x v="1"/>
    <s v="Band"/>
    <s v="Carolyn"/>
    <s v="         Rehearsals"/>
    <d v="2021-01-08T00:00:00"/>
    <d v="2021-08-10T00:00:00"/>
    <d v="2021-01-08T00:00:00"/>
    <m/>
    <s v="154 days?"/>
    <s v="Yes"/>
    <s v="37FS-240 days"/>
    <s v="Yes"/>
    <s v="No"/>
    <s v="-150 days"/>
  </r>
  <r>
    <s v="Auto Scheduled"/>
    <s v="No"/>
    <s v="No"/>
    <n v="50"/>
    <n v="0"/>
    <s v="-69 days"/>
    <s v="81 days"/>
    <m/>
    <x v="2"/>
    <s v="Manager"/>
    <s v="Carolyn"/>
    <s v="         Ticket Sales"/>
    <d v="2021-05-01T00:00:00"/>
    <d v="2021-11-25T00:00:00"/>
    <d v="2021-05-01T00:00:00"/>
    <m/>
    <s v="150 days?"/>
    <s v="Yes"/>
    <m/>
    <s v="Yes"/>
    <s v="No"/>
    <s v="-69 days"/>
  </r>
  <r>
    <s v="Auto Scheduled"/>
    <s v="No"/>
    <s v="No"/>
    <n v="51"/>
    <n v="0"/>
    <s v="-178 days"/>
    <s v="-24 days"/>
    <m/>
    <x v="2"/>
    <s v="PR"/>
    <s v="Carolyn"/>
    <s v="         Promotional events"/>
    <d v="2020-12-01T00:00:00"/>
    <d v="2021-07-01T00:00:00"/>
    <d v="2020-12-01T00:00:00"/>
    <m/>
    <s v="154 days?"/>
    <s v="Yes"/>
    <m/>
    <s v="Yes"/>
    <s v="No"/>
    <s v="-178 days"/>
  </r>
  <r>
    <s v="Auto Scheduled"/>
    <s v="No"/>
    <s v="No"/>
    <n v="56"/>
    <n v="0"/>
    <s v="-155 days"/>
    <s v="81 days"/>
    <m/>
    <x v="2"/>
    <s v="PR"/>
    <s v="Carolyn"/>
    <s v="         Radio advertising buys"/>
    <d v="2021-01-01T00:00:00"/>
    <d v="2021-11-25T00:00:00"/>
    <d v="2021-01-01T00:00:00"/>
    <m/>
    <s v="236 days?"/>
    <s v="No"/>
    <m/>
    <s v="Yes"/>
    <s v="No"/>
    <s v="-155 days"/>
  </r>
  <r>
    <s v="Auto Scheduled"/>
    <s v="No"/>
    <s v="No"/>
    <n v="55"/>
    <n v="0"/>
    <s v="-155 days"/>
    <s v="81 days"/>
    <m/>
    <x v="2"/>
    <s v="PR"/>
    <s v="Carolyn"/>
    <s v="         TV advertising buys"/>
    <d v="2021-01-01T00:00:00"/>
    <d v="2021-11-25T00:00:00"/>
    <d v="2021-01-01T00:00:00"/>
    <m/>
    <s v="236 days?"/>
    <s v="No"/>
    <m/>
    <s v="Yes"/>
    <s v="No"/>
    <s v="-155 days"/>
  </r>
  <r>
    <s v="Auto Scheduled"/>
    <s v="No"/>
    <s v="No"/>
    <n v="54"/>
    <n v="0"/>
    <s v="-178 days"/>
    <s v="81 days"/>
    <m/>
    <x v="2"/>
    <s v="PR/Band"/>
    <s v="Carolyn"/>
    <s v="         Promotional Interviews"/>
    <d v="2020-12-01T00:00:00"/>
    <d v="2021-11-25T00:00:00"/>
    <d v="2020-12-01T00:00:00"/>
    <m/>
    <s v="259 days?"/>
    <s v="Yes"/>
    <m/>
    <s v="Yes"/>
    <s v="No"/>
    <s v="-178 days"/>
  </r>
  <r>
    <s v="Auto Scheduled"/>
    <s v="No"/>
    <s v="Yes"/>
    <n v="13"/>
    <n v="0"/>
    <s v="0 days"/>
    <s v="0 days"/>
    <m/>
    <x v="3"/>
    <s v="Band"/>
    <s v="Jeff"/>
    <s v="      US Tour Year 2021"/>
    <d v="2021-07-02T00:00:00"/>
    <d v="2021-11-25T00:00:00"/>
    <m/>
    <m/>
    <s v="105 days"/>
    <s v="No"/>
    <m/>
    <s v="Yes"/>
    <s v="Yes"/>
    <s v="0 days"/>
  </r>
  <r>
    <s v="Auto Scheduled"/>
    <s v="Yes"/>
    <s v="No"/>
    <n v="20"/>
    <n v="0"/>
    <s v="-24 days"/>
    <s v="-9 days"/>
    <m/>
    <x v="3"/>
    <s v="Band"/>
    <s v="Jeff"/>
    <s v="         New York, NY"/>
    <d v="2021-07-02T00:00:00"/>
    <d v="2021-07-22T00:00:00"/>
    <d v="2021-07-02T00:00:00"/>
    <m/>
    <s v="15 days"/>
    <s v="Yes"/>
    <m/>
    <s v="Yes"/>
    <s v="No"/>
    <s v="-24 days"/>
  </r>
  <r>
    <s v="Auto Scheduled"/>
    <s v="No"/>
    <s v="No"/>
    <n v="19"/>
    <n v="0"/>
    <s v="-7 days"/>
    <s v="13 days"/>
    <m/>
    <x v="3"/>
    <s v="Band"/>
    <s v="Jeff"/>
    <s v="         Philadelphia, PA"/>
    <d v="2021-07-27T00:00:00"/>
    <d v="2021-08-23T00:00:00"/>
    <d v="2021-07-27T00:00:00"/>
    <m/>
    <s v="20 days"/>
    <s v="Yes"/>
    <s v="37FS+2 days"/>
    <s v="Yes"/>
    <s v="No"/>
    <s v="-7 days"/>
  </r>
  <r>
    <s v="Auto Scheduled"/>
    <s v="No"/>
    <s v="No"/>
    <n v="18"/>
    <n v="0"/>
    <s v="15 days"/>
    <s v="39 days"/>
    <m/>
    <x v="3"/>
    <s v="Band"/>
    <s v="Jeff"/>
    <s v="         Washington, DC"/>
    <d v="2021-08-26T00:00:00"/>
    <d v="2021-09-28T00:00:00"/>
    <m/>
    <m/>
    <s v="24 days"/>
    <s v="Yes"/>
    <s v="38FS+2 days"/>
    <s v="Yes"/>
    <s v="No"/>
    <s v="15 days"/>
  </r>
  <r>
    <s v="Auto Scheduled"/>
    <s v="No"/>
    <s v="No"/>
    <n v="17"/>
    <n v="0"/>
    <s v="41 days"/>
    <s v="51 days"/>
    <m/>
    <x v="3"/>
    <s v="Band"/>
    <s v="Jeff"/>
    <s v="         New Orleans, LA"/>
    <d v="2021-10-01T00:00:00"/>
    <d v="2021-10-14T00:00:00"/>
    <m/>
    <m/>
    <s v="10 days"/>
    <s v="Yes"/>
    <s v="39FS+2 days"/>
    <s v="Yes"/>
    <s v="No"/>
    <s v="41 days"/>
  </r>
  <r>
    <s v="Auto Scheduled"/>
    <s v="No"/>
    <s v="No"/>
    <n v="22"/>
    <n v="0"/>
    <s v="56 days"/>
    <s v="66 days"/>
    <m/>
    <x v="3"/>
    <s v="Band"/>
    <s v="Jeff"/>
    <s v="         Austin, TX"/>
    <d v="2021-10-22T00:00:00"/>
    <d v="2021-11-04T00:00:00"/>
    <m/>
    <m/>
    <s v="10 days"/>
    <s v="Yes"/>
    <s v="40FS+5 days"/>
    <s v="Yes"/>
    <s v="No"/>
    <s v="56 days"/>
  </r>
  <r>
    <s v="Auto Scheduled"/>
    <s v="No"/>
    <s v="No"/>
    <n v="21"/>
    <n v="0"/>
    <s v="71 days"/>
    <s v="81 days"/>
    <m/>
    <x v="3"/>
    <s v="Band"/>
    <s v="Jeff"/>
    <s v="         Los Angeles, CA"/>
    <d v="2021-11-12T00:00:00"/>
    <d v="2021-11-25T00:00:00"/>
    <m/>
    <m/>
    <s v="10 days"/>
    <s v="Yes"/>
    <s v="41FS+5 days"/>
    <s v="Yes"/>
    <s v="No"/>
    <s v="71 days"/>
  </r>
  <r>
    <s v="Auto Scheduled"/>
    <s v="No"/>
    <s v="Yes"/>
    <n v="141"/>
    <n v="0"/>
    <s v="-178 days"/>
    <s v="-177 days"/>
    <m/>
    <x v="0"/>
    <s v="All"/>
    <s v="Jeff"/>
    <s v="   Canadian Tour"/>
    <d v="2021-09-30T00:00:00"/>
    <d v="2023-02-08T00:00:00"/>
    <m/>
    <m/>
    <s v="355 days?"/>
    <s v="No"/>
    <m/>
    <s v="Yes"/>
    <s v="Yes"/>
    <s v="-178 days"/>
  </r>
  <r>
    <s v="Auto Scheduled"/>
    <s v="No"/>
    <s v="Yes"/>
    <n v="90"/>
    <n v="0"/>
    <s v="0 days"/>
    <s v="0 days"/>
    <m/>
    <x v="0"/>
    <s v="All"/>
    <s v="Jeff"/>
    <s v="      Canadian Tour Planning 2022"/>
    <d v="2021-09-30T00:00:00"/>
    <d v="2022-12-31T00:00:00"/>
    <m/>
    <m/>
    <s v="327 days?"/>
    <s v="No"/>
    <m/>
    <s v="Yes"/>
    <s v="Yes"/>
    <s v="0 days"/>
  </r>
  <r>
    <s v="Auto Scheduled"/>
    <s v="No"/>
    <s v="Yes"/>
    <n v="91"/>
    <n v="0"/>
    <s v="-1 day"/>
    <s v="0 days"/>
    <m/>
    <x v="1"/>
    <s v="Travel"/>
    <s v="Kathy"/>
    <s v="         Booking"/>
    <d v="2021-09-30T00:00:00"/>
    <d v="2021-11-10T00:00:00"/>
    <m/>
    <m/>
    <s v="30 days"/>
    <s v="No"/>
    <m/>
    <s v="Yes"/>
    <s v="Yes"/>
    <s v="-1 day"/>
  </r>
  <r>
    <s v="Auto Scheduled"/>
    <s v="No"/>
    <s v="No"/>
    <n v="92"/>
    <n v="0"/>
    <s v="40 days"/>
    <s v="70 days"/>
    <m/>
    <x v="1"/>
    <s v="Travel"/>
    <s v="Kathy"/>
    <s v="            Hotels"/>
    <d v="2021-09-30T00:00:00"/>
    <d v="2021-11-10T00:00:00"/>
    <m/>
    <m/>
    <s v="30 days"/>
    <s v="Yes"/>
    <s v="78FS-120 edays"/>
    <s v="Yes"/>
    <s v="No"/>
    <s v="40 days"/>
  </r>
  <r>
    <s v="Auto Scheduled"/>
    <s v="No"/>
    <s v="No"/>
    <n v="93"/>
    <n v="0"/>
    <s v="40 days"/>
    <s v="70 days"/>
    <m/>
    <x v="1"/>
    <s v="Travel"/>
    <s v="Kathy"/>
    <s v="            Transportation"/>
    <d v="2021-09-30T00:00:00"/>
    <d v="2021-11-10T00:00:00"/>
    <m/>
    <m/>
    <s v="30 days"/>
    <s v="Yes"/>
    <s v="78FS-120 edays"/>
    <s v="Yes"/>
    <s v="No"/>
    <s v="40 days"/>
  </r>
  <r>
    <s v="Auto Scheduled"/>
    <s v="No"/>
    <s v="Yes"/>
    <n v="94"/>
    <n v="0"/>
    <s v="-1 day"/>
    <s v="0 days"/>
    <m/>
    <x v="1"/>
    <s v="Manager"/>
    <s v="Kathy"/>
    <s v="         Venues"/>
    <d v="2021-09-30T00:00:00"/>
    <d v="2022-02-02T00:00:00"/>
    <m/>
    <m/>
    <s v="90 days"/>
    <s v="No"/>
    <m/>
    <s v="Yes"/>
    <s v="Yes"/>
    <s v="-1 day"/>
  </r>
  <r>
    <s v="Auto Scheduled"/>
    <s v="No"/>
    <s v="No"/>
    <n v="95"/>
    <n v="0"/>
    <s v="40 days"/>
    <s v="130 days"/>
    <m/>
    <x v="1"/>
    <s v="Manager"/>
    <s v="Kathy"/>
    <s v="            Contracts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96"/>
    <n v="0"/>
    <s v="40 days"/>
    <s v="130 days"/>
    <m/>
    <x v="1"/>
    <s v="Manager"/>
    <s v="Kathy"/>
    <s v="            Ryders"/>
    <d v="2021-09-30T00:00:00"/>
    <d v="2022-02-02T00:00:00"/>
    <m/>
    <m/>
    <s v="90 days"/>
    <s v="Yes"/>
    <s v="78FS-120 edays"/>
    <s v="Yes"/>
    <s v="No"/>
    <s v="40 days"/>
  </r>
  <r>
    <s v="Auto Scheduled"/>
    <s v="No"/>
    <s v="Yes"/>
    <n v="97"/>
    <n v="0"/>
    <s v="-1 day"/>
    <s v="0 days"/>
    <m/>
    <x v="1"/>
    <s v="Manager"/>
    <s v="Kathy"/>
    <s v="         Tour Route"/>
    <d v="2021-09-30T00:00:00"/>
    <d v="2021-12-22T00:00:00"/>
    <m/>
    <m/>
    <s v="60 days"/>
    <s v="No"/>
    <m/>
    <s v="Yes"/>
    <s v="Yes"/>
    <s v="-1 day"/>
  </r>
  <r>
    <s v="Auto Scheduled"/>
    <s v="No"/>
    <s v="No"/>
    <n v="98"/>
    <n v="0"/>
    <s v="40 days"/>
    <s v="100 days"/>
    <m/>
    <x v="1"/>
    <s v="Manager"/>
    <s v="Kathy"/>
    <s v="            Vehice Leasing"/>
    <d v="2021-09-30T00:00:00"/>
    <d v="2021-12-22T00:00:00"/>
    <m/>
    <m/>
    <s v="60 days"/>
    <s v="No"/>
    <s v="78FS-120 edays"/>
    <s v="Yes"/>
    <s v="No"/>
    <s v="40 days"/>
  </r>
  <r>
    <s v="Auto Scheduled"/>
    <s v="No"/>
    <s v="No"/>
    <n v="99"/>
    <n v="0"/>
    <s v="40 days"/>
    <s v="70 days"/>
    <m/>
    <x v="1"/>
    <s v="Manager"/>
    <s v="Kathy"/>
    <s v="            Licensing and Insurance"/>
    <d v="2021-09-30T00:00:00"/>
    <d v="2021-11-10T00:00:00"/>
    <m/>
    <m/>
    <s v="30 days"/>
    <s v="No"/>
    <s v="78FS-120 edays"/>
    <s v="Yes"/>
    <s v="No"/>
    <s v="40 days"/>
  </r>
  <r>
    <s v="Auto Scheduled"/>
    <s v="No"/>
    <s v="Yes"/>
    <n v="100"/>
    <n v="0"/>
    <s v="-1 day"/>
    <s v="0 days"/>
    <m/>
    <x v="1"/>
    <s v="Human Resources"/>
    <s v="Kathy"/>
    <s v="         Crew"/>
    <d v="2021-09-30T00:00:00"/>
    <d v="2021-11-10T00:00:00"/>
    <m/>
    <m/>
    <s v="30 days"/>
    <s v="No"/>
    <m/>
    <s v="Yes"/>
    <s v="Yes"/>
    <s v="-1 day"/>
  </r>
  <r>
    <s v="Auto Scheduled"/>
    <s v="No"/>
    <s v="No"/>
    <n v="101"/>
    <n v="0"/>
    <s v="40 days"/>
    <s v="70 days"/>
    <m/>
    <x v="1"/>
    <s v="Human Resources"/>
    <s v="Kathy"/>
    <s v="            Hiring"/>
    <d v="2021-09-30T00:00:00"/>
    <d v="2021-11-10T00:00:00"/>
    <m/>
    <m/>
    <s v="30 days"/>
    <s v="Yes"/>
    <s v="78FS-120 edays"/>
    <s v="Yes"/>
    <s v="No"/>
    <s v="40 days"/>
  </r>
  <r>
    <s v="Auto Scheduled"/>
    <s v="No"/>
    <s v="No"/>
    <n v="102"/>
    <n v="0"/>
    <s v="40 days"/>
    <s v="70 days"/>
    <m/>
    <x v="1"/>
    <s v="Human Resources"/>
    <s v="Kathy"/>
    <s v="            Training"/>
    <d v="2021-09-30T00:00:00"/>
    <d v="2021-11-10T00:00:00"/>
    <m/>
    <m/>
    <s v="30 days"/>
    <s v="No"/>
    <s v="78FS-120 edays"/>
    <s v="Yes"/>
    <s v="No"/>
    <s v="40 days"/>
  </r>
  <r>
    <s v="Auto Scheduled"/>
    <s v="No"/>
    <s v="Yes"/>
    <n v="103"/>
    <n v="0"/>
    <s v="-1 day"/>
    <s v="0 days"/>
    <m/>
    <x v="1"/>
    <s v="Logistics"/>
    <s v="Kathy"/>
    <s v="         Equipment"/>
    <d v="2021-09-30T00:00:00"/>
    <d v="2022-02-02T00:00:00"/>
    <m/>
    <m/>
    <s v="90 days"/>
    <s v="No"/>
    <m/>
    <s v="Yes"/>
    <s v="Yes"/>
    <s v="-1 day"/>
  </r>
  <r>
    <s v="Auto Scheduled"/>
    <s v="No"/>
    <s v="No"/>
    <n v="104"/>
    <n v="0"/>
    <s v="40 days"/>
    <s v="130 days"/>
    <m/>
    <x v="1"/>
    <s v="Logistics"/>
    <s v="Kathy"/>
    <s v="            Rentals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105"/>
    <n v="0"/>
    <s v="40 days"/>
    <s v="130 days"/>
    <m/>
    <x v="1"/>
    <s v="Logistics"/>
    <s v="Kathy"/>
    <s v="            Purchasing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106"/>
    <n v="0"/>
    <s v="40 days"/>
    <s v="70 days"/>
    <m/>
    <x v="1"/>
    <s v="Logistics"/>
    <s v="Kathy"/>
    <s v="            Shipping - Venue to Venue"/>
    <d v="2021-09-30T00:00:00"/>
    <d v="2021-11-10T00:00:00"/>
    <m/>
    <m/>
    <s v="30 days"/>
    <s v="Yes"/>
    <s v="78FS-120 edays"/>
    <s v="Yes"/>
    <s v="No"/>
    <s v="40 days"/>
  </r>
  <r>
    <s v="Auto Scheduled"/>
    <s v="No"/>
    <s v="Yes"/>
    <n v="107"/>
    <n v="0"/>
    <s v="-1 day"/>
    <s v="0 days"/>
    <m/>
    <x v="1"/>
    <s v="Creative"/>
    <s v="Kathy"/>
    <s v="         Merchandising"/>
    <d v="2021-09-30T00:00:00"/>
    <d v="2022-02-02T00:00:00"/>
    <m/>
    <m/>
    <s v="90 days"/>
    <s v="No"/>
    <m/>
    <s v="Yes"/>
    <s v="Yes"/>
    <s v="-1 day"/>
  </r>
  <r>
    <s v="Auto Scheduled"/>
    <s v="No"/>
    <s v="No"/>
    <n v="108"/>
    <n v="0"/>
    <s v="40 days"/>
    <s v="130 days"/>
    <m/>
    <x v="1"/>
    <s v="Creative"/>
    <s v="Kathy"/>
    <s v="            Promotional Artwork"/>
    <d v="2021-09-30T00:00:00"/>
    <d v="2022-02-02T00:00:00"/>
    <m/>
    <m/>
    <s v="90 days"/>
    <s v="No"/>
    <s v="78FS-120 edays"/>
    <s v="Yes"/>
    <s v="No"/>
    <s v="40 days"/>
  </r>
  <r>
    <s v="Auto Scheduled"/>
    <s v="No"/>
    <s v="No"/>
    <n v="109"/>
    <n v="0"/>
    <s v="40 days"/>
    <s v="70 days"/>
    <m/>
    <x v="1"/>
    <s v="Vendor"/>
    <s v="Kathy"/>
    <s v="            Proof Design"/>
    <d v="2021-09-30T00:00:00"/>
    <d v="2021-11-10T00:00:00"/>
    <m/>
    <m/>
    <s v="30 days"/>
    <s v="No"/>
    <s v="78FS-120 edays"/>
    <s v="Yes"/>
    <s v="No"/>
    <s v="40 days"/>
  </r>
  <r>
    <s v="Auto Scheduled"/>
    <s v="No"/>
    <s v="No"/>
    <n v="110"/>
    <n v="0"/>
    <s v="40 days"/>
    <s v="54 days"/>
    <m/>
    <x v="1"/>
    <s v="Manager"/>
    <s v="Kathy"/>
    <s v="            Design Approvals"/>
    <d v="2021-09-30T00:00:00"/>
    <d v="2021-10-19T00:00:00"/>
    <m/>
    <m/>
    <s v="14 days"/>
    <s v="Yes"/>
    <s v="78FS-120 edays"/>
    <s v="Yes"/>
    <s v="No"/>
    <s v="40 days"/>
  </r>
  <r>
    <s v="Auto Scheduled"/>
    <s v="No"/>
    <s v="Yes"/>
    <n v="111"/>
    <n v="0"/>
    <s v="-1 day"/>
    <s v="0 days"/>
    <m/>
    <x v="2"/>
    <s v="Finance and Accounting"/>
    <s v="Kathy"/>
    <s v="         Finance and Accounting"/>
    <d v="2021-12-01T00:00:00"/>
    <d v="2022-12-31T00:00:00"/>
    <m/>
    <m/>
    <s v="283 days?"/>
    <s v="No"/>
    <m/>
    <s v="Yes"/>
    <s v="Yes"/>
    <s v="-1 day"/>
  </r>
  <r>
    <s v="Auto Scheduled"/>
    <s v="No"/>
    <s v="No"/>
    <n v="112"/>
    <n v="0"/>
    <s v="84 days"/>
    <s v="367 days"/>
    <m/>
    <x v="2"/>
    <s v="Finance and Accounting"/>
    <s v="Kathy"/>
    <s v="            Payroll"/>
    <d v="2021-12-01T00:00:00"/>
    <d v="2022-12-31T00:00:00"/>
    <m/>
    <m/>
    <s v="283 days?"/>
    <s v="Yes"/>
    <m/>
    <s v="Yes"/>
    <s v="No"/>
    <s v="84 days"/>
  </r>
  <r>
    <s v="Auto Scheduled"/>
    <s v="No"/>
    <s v="No"/>
    <n v="113"/>
    <n v="0"/>
    <s v="84 days"/>
    <s v="367 days"/>
    <m/>
    <x v="2"/>
    <s v="Finance and Accounting"/>
    <s v="Kathy"/>
    <s v="            Taxes"/>
    <d v="2021-12-01T00:00:00"/>
    <d v="2022-12-31T00:00:00"/>
    <m/>
    <m/>
    <s v="283 days?"/>
    <s v="Yes"/>
    <m/>
    <s v="Yes"/>
    <s v="No"/>
    <s v="84 days"/>
  </r>
  <r>
    <s v="Auto Scheduled"/>
    <s v="No"/>
    <s v="No"/>
    <n v="114"/>
    <n v="0"/>
    <s v="84 days"/>
    <s v="367 days"/>
    <m/>
    <x v="2"/>
    <s v="Finance and Accounting"/>
    <s v="Kathy"/>
    <s v="            Accounts recivable"/>
    <d v="2021-12-01T00:00:00"/>
    <d v="2022-12-31T00:00:00"/>
    <m/>
    <m/>
    <s v="283 days?"/>
    <s v="No"/>
    <m/>
    <s v="Yes"/>
    <s v="No"/>
    <s v="84 days"/>
  </r>
  <r>
    <s v="Auto Scheduled"/>
    <s v="No"/>
    <s v="No"/>
    <n v="115"/>
    <n v="0"/>
    <s v="84 days"/>
    <s v="367 days"/>
    <m/>
    <x v="2"/>
    <s v="Finance and Accounting"/>
    <s v="Kathy"/>
    <s v="            Accounts Payable"/>
    <d v="2021-12-01T00:00:00"/>
    <d v="2022-12-31T00:00:00"/>
    <m/>
    <m/>
    <s v="283 days?"/>
    <s v="No"/>
    <m/>
    <s v="Yes"/>
    <s v="No"/>
    <s v="84 days"/>
  </r>
  <r>
    <s v="Auto Scheduled"/>
    <s v="No"/>
    <s v="Yes"/>
    <n v="133"/>
    <n v="0"/>
    <s v="0 days"/>
    <s v="0 days"/>
    <m/>
    <x v="0"/>
    <s v="All"/>
    <s v="Jeff"/>
    <s v="      Canadian Pre Tour Events 2022"/>
    <d v="2021-09-30T00:00:00"/>
    <d v="2023-02-08T00:00:00"/>
    <m/>
    <m/>
    <s v="355 days?"/>
    <s v="No"/>
    <m/>
    <s v="Yes"/>
    <s v="Yes"/>
    <s v="0 days"/>
  </r>
  <r>
    <s v="Auto Scheduled"/>
    <s v="No"/>
    <s v="No"/>
    <n v="134"/>
    <n v="0"/>
    <s v="-114 days"/>
    <s v="40 days"/>
    <m/>
    <x v="1"/>
    <s v="Band"/>
    <s v="Carolyn"/>
    <s v="         Rehearsals"/>
    <d v="2021-03-01T00:00:00"/>
    <d v="2021-09-29T00:00:00"/>
    <m/>
    <m/>
    <s v="154 days?"/>
    <s v="Yes"/>
    <s v="78FS-240 days"/>
    <s v="No"/>
    <s v="No"/>
    <s v="-114 days"/>
  </r>
  <r>
    <s v="Auto Scheduled"/>
    <s v="No"/>
    <s v="No"/>
    <n v="135"/>
    <n v="0"/>
    <s v="62 days"/>
    <s v="339 days"/>
    <m/>
    <x v="2"/>
    <s v="Manager"/>
    <s v="Carolyn"/>
    <s v="         Ticket Sales"/>
    <d v="2021-11-01T00:00:00"/>
    <d v="2022-11-22T00:00:00"/>
    <m/>
    <m/>
    <s v="277 days?"/>
    <s v="Yes"/>
    <s v="78FS-90 edays"/>
    <s v="Yes"/>
    <s v="No"/>
    <s v="62 days"/>
  </r>
  <r>
    <s v="Auto Scheduled"/>
    <s v="No"/>
    <s v="No"/>
    <n v="136"/>
    <n v="0"/>
    <s v="40 days"/>
    <s v="194 days"/>
    <m/>
    <x v="2"/>
    <s v="PR"/>
    <s v="Carolyn"/>
    <s v="         Promotional events"/>
    <d v="2021-09-30T00:00:00"/>
    <d v="2022-05-03T00:00:00"/>
    <m/>
    <m/>
    <s v="154 days?"/>
    <s v="Yes"/>
    <s v="78FS-120 edays"/>
    <s v="Yes"/>
    <s v="No"/>
    <s v="40 days"/>
  </r>
  <r>
    <s v="Auto Scheduled"/>
    <s v="No"/>
    <s v="No"/>
    <n v="137"/>
    <n v="0"/>
    <s v="40 days"/>
    <s v="276 days"/>
    <m/>
    <x v="2"/>
    <s v="PR"/>
    <s v="Carolyn"/>
    <s v="         Radio advertising buys"/>
    <d v="2021-09-30T00:00:00"/>
    <d v="2022-08-25T00:00:00"/>
    <m/>
    <m/>
    <s v="236 days?"/>
    <s v="No"/>
    <s v="78FS-120 edays"/>
    <s v="Yes"/>
    <s v="No"/>
    <s v="40 days"/>
  </r>
  <r>
    <s v="Auto Scheduled"/>
    <s v="No"/>
    <s v="No"/>
    <n v="138"/>
    <n v="0"/>
    <s v="40 days"/>
    <s v="276 days"/>
    <m/>
    <x v="2"/>
    <s v="PR"/>
    <s v="Carolyn"/>
    <s v="         TV advertising buys"/>
    <d v="2021-09-30T00:00:00"/>
    <d v="2022-08-25T00:00:00"/>
    <m/>
    <m/>
    <s v="236 days?"/>
    <s v="No"/>
    <s v="78FS-120 edays"/>
    <s v="Yes"/>
    <s v="No"/>
    <s v="40 days"/>
  </r>
  <r>
    <s v="Auto Scheduled"/>
    <s v="No"/>
    <s v="No"/>
    <n v="139"/>
    <n v="0"/>
    <s v="118 days"/>
    <s v="395 days"/>
    <m/>
    <x v="2"/>
    <s v="PR/Band"/>
    <s v="Carolyn"/>
    <s v="         Promotional Interviews"/>
    <d v="2022-01-18T00:00:00"/>
    <d v="2023-02-08T00:00:00"/>
    <m/>
    <m/>
    <s v="277 days?"/>
    <s v="Yes"/>
    <s v="78FS-10 edays"/>
    <s v="Yes"/>
    <s v="No"/>
    <s v="118 days"/>
  </r>
  <r>
    <s v="Auto Scheduled"/>
    <s v="No"/>
    <s v="Yes"/>
    <n v="146"/>
    <n v="0"/>
    <s v="0 days"/>
    <s v="0 days"/>
    <m/>
    <x v="3"/>
    <s v="Band"/>
    <s v="Jeff"/>
    <s v="      Canadian Tour year 2022"/>
    <d v="2022-01-14T00:00:00"/>
    <d v="2022-07-22T00:00:00"/>
    <m/>
    <m/>
    <s v="136 days"/>
    <s v="No"/>
    <m/>
    <s v="Yes"/>
    <s v="Yes"/>
    <s v="0 days"/>
  </r>
  <r>
    <s v="Auto Scheduled"/>
    <s v="No"/>
    <s v="No"/>
    <n v="147"/>
    <n v="0"/>
    <s v="116 days"/>
    <s v="126 days"/>
    <m/>
    <x v="3"/>
    <s v="Band"/>
    <s v="Jeff"/>
    <s v="         Vancouver, BC"/>
    <d v="2022-01-14T00:00:00"/>
    <d v="2022-01-27T00:00:00"/>
    <m/>
    <m/>
    <s v="10 days"/>
    <s v="Yes"/>
    <m/>
    <s v="Yes"/>
    <s v="No"/>
    <s v="116 days"/>
  </r>
  <r>
    <s v="Auto Scheduled"/>
    <s v="No"/>
    <s v="No"/>
    <n v="148"/>
    <n v="0"/>
    <s v="147 days"/>
    <s v="159 days"/>
    <m/>
    <x v="3"/>
    <s v="Band"/>
    <s v="Jeff"/>
    <s v="         Ottawa, ON"/>
    <d v="2022-02-28T00:00:00"/>
    <d v="2022-03-15T00:00:00"/>
    <m/>
    <m/>
    <s v="12 days"/>
    <s v="Yes"/>
    <s v="78FS+30 edays"/>
    <s v="Yes"/>
    <s v="No"/>
    <s v="147 days"/>
  </r>
  <r>
    <s v="Auto Scheduled"/>
    <s v="No"/>
    <s v="No"/>
    <n v="149"/>
    <n v="0"/>
    <s v="181 days"/>
    <s v="191 days"/>
    <m/>
    <x v="3"/>
    <s v="Band"/>
    <s v="Jeff"/>
    <s v="         Perth, ON"/>
    <d v="2022-04-15T00:00:00"/>
    <d v="2022-04-28T00:00:00"/>
    <m/>
    <m/>
    <s v="10 days"/>
    <s v="Yes"/>
    <s v="79FS+30 edays"/>
    <s v="Yes"/>
    <s v="No"/>
    <s v="181 days"/>
  </r>
  <r>
    <s v="Auto Scheduled"/>
    <s v="No"/>
    <s v="No"/>
    <n v="150"/>
    <n v="0"/>
    <s v="212 days"/>
    <s v="227 days"/>
    <m/>
    <x v="3"/>
    <s v="Band"/>
    <s v="Jeff"/>
    <s v="         Montreal, QB"/>
    <d v="2022-05-30T00:00:00"/>
    <d v="2022-06-17T00:00:00"/>
    <m/>
    <m/>
    <s v="15 days"/>
    <s v="Yes"/>
    <s v="80FS+30 edays"/>
    <s v="Yes"/>
    <s v="No"/>
    <s v="212 days"/>
  </r>
  <r>
    <s v="Auto Scheduled"/>
    <s v="No"/>
    <s v="No"/>
    <n v="151"/>
    <n v="0"/>
    <s v="237 days"/>
    <s v="252 days"/>
    <m/>
    <x v="3"/>
    <s v="Band"/>
    <s v="Jeff"/>
    <s v="         Quebec, QB"/>
    <d v="2022-07-04T00:00:00"/>
    <d v="2022-07-22T00:00:00"/>
    <m/>
    <m/>
    <s v="15 days"/>
    <s v="Yes"/>
    <s v="81FS+15 edays"/>
    <s v="Yes"/>
    <s v="No"/>
    <s v="237 days"/>
  </r>
  <r>
    <s v="Auto Scheduled"/>
    <s v="Yes"/>
    <s v="Yes"/>
    <n v="145"/>
    <n v="0"/>
    <s v="-178 days"/>
    <s v="-177 days"/>
    <m/>
    <x v="3"/>
    <s v="Band"/>
    <s v="Jeff"/>
    <s v="   European Tour Year 2023"/>
    <d v="2022-10-10T00:00:00"/>
    <d v="2024-10-15T00:00:00"/>
    <m/>
    <m/>
    <s v="527 days?"/>
    <s v="Yes"/>
    <m/>
    <s v="Yes"/>
    <s v="Yes"/>
    <s v="-178 days"/>
  </r>
  <r>
    <s v="Auto Scheduled"/>
    <s v="Yes"/>
    <s v="Yes"/>
    <n v="159"/>
    <n v="0"/>
    <s v="0 days"/>
    <s v="0 days"/>
    <m/>
    <x v="0"/>
    <s v="All"/>
    <s v="Jeff"/>
    <s v="      European Tour Planning 2023"/>
    <d v="2022-10-10T00:00:00"/>
    <d v="2024-10-15T00:00:00"/>
    <m/>
    <m/>
    <s v="527 days?"/>
    <s v="No"/>
    <m/>
    <s v="Yes"/>
    <s v="Yes"/>
    <s v="0 days"/>
  </r>
  <r>
    <s v="Auto Scheduled"/>
    <s v="No"/>
    <s v="Yes"/>
    <n v="160"/>
    <n v="0"/>
    <s v="-1 day"/>
    <s v="0 days"/>
    <m/>
    <x v="1"/>
    <s v="Travel"/>
    <s v="Kathy"/>
    <s v="         Booking"/>
    <d v="2022-10-10T00:00:00"/>
    <d v="2022-11-18T00:00:00"/>
    <m/>
    <m/>
    <s v="30 days"/>
    <s v="No"/>
    <m/>
    <s v="Yes"/>
    <s v="Yes"/>
    <s v="-1 day"/>
  </r>
  <r>
    <s v="Auto Scheduled"/>
    <s v="No"/>
    <s v="No"/>
    <n v="161"/>
    <n v="0"/>
    <s v="307 days"/>
    <s v="337 days"/>
    <m/>
    <x v="1"/>
    <s v="Travel"/>
    <s v="Kathy"/>
    <s v="            Hotels"/>
    <d v="2022-10-10T00:00:00"/>
    <d v="2022-11-18T00:00:00"/>
    <m/>
    <m/>
    <s v="30 days"/>
    <s v="Yes"/>
    <s v="118FS-120 edays"/>
    <s v="Yes"/>
    <s v="No"/>
    <s v="307 days"/>
  </r>
  <r>
    <s v="Auto Scheduled"/>
    <s v="No"/>
    <s v="No"/>
    <n v="162"/>
    <n v="0"/>
    <s v="307 days"/>
    <s v="337 days"/>
    <m/>
    <x v="1"/>
    <s v="Travel"/>
    <s v="Kathy"/>
    <s v="            Transportation"/>
    <d v="2022-10-10T00:00:00"/>
    <d v="2022-11-18T00:00:00"/>
    <m/>
    <m/>
    <s v="30 days"/>
    <s v="Yes"/>
    <s v="118FS-120 edays"/>
    <s v="Yes"/>
    <s v="No"/>
    <s v="307 days"/>
  </r>
  <r>
    <s v="Auto Scheduled"/>
    <s v="No"/>
    <s v="Yes"/>
    <n v="163"/>
    <n v="0"/>
    <s v="-1 day"/>
    <s v="0 days"/>
    <m/>
    <x v="1"/>
    <s v="Manager"/>
    <s v="Kathy"/>
    <s v="         Venues"/>
    <d v="2022-10-10T00:00:00"/>
    <d v="2023-02-10T00:00:00"/>
    <m/>
    <m/>
    <s v="90 days"/>
    <s v="No"/>
    <m/>
    <s v="Yes"/>
    <s v="Yes"/>
    <s v="-1 day"/>
  </r>
  <r>
    <s v="Auto Scheduled"/>
    <s v="No"/>
    <s v="No"/>
    <n v="164"/>
    <n v="0"/>
    <s v="307 days"/>
    <s v="397 days"/>
    <m/>
    <x v="1"/>
    <s v="Manager"/>
    <s v="Kathy"/>
    <s v="            Contracts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65"/>
    <n v="0"/>
    <s v="307 days"/>
    <s v="397 days"/>
    <m/>
    <x v="1"/>
    <s v="Manager"/>
    <s v="Kathy"/>
    <s v="            Ryders"/>
    <d v="2022-10-10T00:00:00"/>
    <d v="2023-02-10T00:00:00"/>
    <m/>
    <m/>
    <s v="90 days"/>
    <s v="Yes"/>
    <s v="118FS-120 edays"/>
    <s v="Yes"/>
    <s v="No"/>
    <s v="307 days"/>
  </r>
  <r>
    <s v="Auto Scheduled"/>
    <s v="No"/>
    <s v="Yes"/>
    <n v="166"/>
    <n v="0"/>
    <s v="-1 day"/>
    <s v="0 days"/>
    <m/>
    <x v="1"/>
    <s v="Manager"/>
    <s v="Kathy"/>
    <s v="         Tour Route"/>
    <d v="2022-10-10T00:00:00"/>
    <d v="2022-12-30T00:00:00"/>
    <m/>
    <m/>
    <s v="60 days"/>
    <s v="No"/>
    <m/>
    <s v="Yes"/>
    <s v="Yes"/>
    <s v="-1 day"/>
  </r>
  <r>
    <s v="Auto Scheduled"/>
    <s v="No"/>
    <s v="No"/>
    <n v="167"/>
    <n v="0"/>
    <s v="307 days"/>
    <s v="367 days"/>
    <m/>
    <x v="1"/>
    <s v="Manager"/>
    <s v="Kathy"/>
    <s v="            Vehice Leasing"/>
    <d v="2022-10-10T00:00:00"/>
    <d v="2022-12-30T00:00:00"/>
    <m/>
    <m/>
    <s v="60 days"/>
    <s v="No"/>
    <s v="118FS-120 edays"/>
    <s v="Yes"/>
    <s v="No"/>
    <s v="307 days"/>
  </r>
  <r>
    <s v="Auto Scheduled"/>
    <s v="No"/>
    <s v="No"/>
    <n v="168"/>
    <n v="0"/>
    <s v="307 days"/>
    <s v="337 days"/>
    <m/>
    <x v="1"/>
    <s v="Manager"/>
    <s v="Kathy"/>
    <s v="            Licensing and Insurance"/>
    <d v="2022-10-10T00:00:00"/>
    <d v="2022-11-18T00:00:00"/>
    <m/>
    <m/>
    <s v="30 days"/>
    <s v="No"/>
    <s v="118FS-120 edays"/>
    <s v="Yes"/>
    <s v="No"/>
    <s v="307 days"/>
  </r>
  <r>
    <s v="Auto Scheduled"/>
    <s v="No"/>
    <s v="Yes"/>
    <n v="169"/>
    <n v="0"/>
    <s v="-1 day"/>
    <s v="0 days"/>
    <m/>
    <x v="1"/>
    <s v="Human Resources"/>
    <s v="Kathy"/>
    <s v="         Crew"/>
    <d v="2022-10-10T00:00:00"/>
    <d v="2022-11-18T00:00:00"/>
    <m/>
    <m/>
    <s v="30 days"/>
    <s v="No"/>
    <m/>
    <s v="Yes"/>
    <s v="Yes"/>
    <s v="-1 day"/>
  </r>
  <r>
    <s v="Auto Scheduled"/>
    <s v="No"/>
    <s v="No"/>
    <n v="170"/>
    <n v="0"/>
    <s v="307 days"/>
    <s v="337 days"/>
    <m/>
    <x v="1"/>
    <s v="Human Resources"/>
    <s v="Kathy"/>
    <s v="            Hiring"/>
    <d v="2022-10-10T00:00:00"/>
    <d v="2022-11-18T00:00:00"/>
    <m/>
    <m/>
    <s v="30 days"/>
    <s v="Yes"/>
    <s v="118FS-120 edays"/>
    <s v="Yes"/>
    <s v="No"/>
    <s v="307 days"/>
  </r>
  <r>
    <s v="Auto Scheduled"/>
    <s v="No"/>
    <s v="No"/>
    <n v="171"/>
    <n v="0"/>
    <s v="307 days"/>
    <s v="337 days"/>
    <m/>
    <x v="1"/>
    <s v="Human Resources"/>
    <s v="Kathy"/>
    <s v="            Training"/>
    <d v="2022-10-10T00:00:00"/>
    <d v="2022-11-18T00:00:00"/>
    <m/>
    <m/>
    <s v="30 days"/>
    <s v="No"/>
    <s v="118FS-120 edays"/>
    <s v="Yes"/>
    <s v="No"/>
    <s v="307 days"/>
  </r>
  <r>
    <s v="Auto Scheduled"/>
    <s v="No"/>
    <s v="Yes"/>
    <n v="172"/>
    <n v="0"/>
    <s v="-1 day"/>
    <s v="0 days"/>
    <m/>
    <x v="1"/>
    <s v="Logistics"/>
    <s v="Kathy"/>
    <s v="         Equipment"/>
    <d v="2022-10-10T00:00:00"/>
    <d v="2023-02-10T00:00:00"/>
    <m/>
    <m/>
    <s v="90 days"/>
    <s v="No"/>
    <m/>
    <s v="Yes"/>
    <s v="Yes"/>
    <s v="-1 day"/>
  </r>
  <r>
    <s v="Auto Scheduled"/>
    <s v="No"/>
    <s v="No"/>
    <n v="173"/>
    <n v="0"/>
    <s v="307 days"/>
    <s v="397 days"/>
    <m/>
    <x v="1"/>
    <s v="Logistics"/>
    <s v="Kathy"/>
    <s v="            Rentals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74"/>
    <n v="0"/>
    <s v="307 days"/>
    <s v="397 days"/>
    <m/>
    <x v="1"/>
    <s v="Logistics"/>
    <s v="Kathy"/>
    <s v="            Purchasing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75"/>
    <n v="0"/>
    <s v="307 days"/>
    <s v="337 days"/>
    <m/>
    <x v="1"/>
    <s v="Logistics"/>
    <s v="Kathy"/>
    <s v="            Shipping - Venue to Venue"/>
    <d v="2022-10-10T00:00:00"/>
    <d v="2022-11-18T00:00:00"/>
    <m/>
    <m/>
    <s v="30 days"/>
    <s v="Yes"/>
    <s v="118FS-120 edays"/>
    <s v="Yes"/>
    <s v="No"/>
    <s v="307 days"/>
  </r>
  <r>
    <s v="Auto Scheduled"/>
    <s v="No"/>
    <s v="Yes"/>
    <n v="176"/>
    <n v="0"/>
    <s v="-1 day"/>
    <s v="0 days"/>
    <m/>
    <x v="1"/>
    <s v="Creative"/>
    <s v="Kathy"/>
    <s v="         Merchandising"/>
    <d v="2022-10-10T00:00:00"/>
    <d v="2023-02-10T00:00:00"/>
    <m/>
    <m/>
    <s v="90 days"/>
    <s v="No"/>
    <m/>
    <s v="Yes"/>
    <s v="Yes"/>
    <s v="-1 day"/>
  </r>
  <r>
    <s v="Auto Scheduled"/>
    <s v="No"/>
    <s v="No"/>
    <n v="177"/>
    <n v="0"/>
    <s v="307 days"/>
    <s v="397 days"/>
    <m/>
    <x v="1"/>
    <s v="Creative"/>
    <s v="Kathy"/>
    <s v="            Promotional Artwork"/>
    <d v="2022-10-10T00:00:00"/>
    <d v="2023-02-10T00:00:00"/>
    <m/>
    <m/>
    <s v="90 days"/>
    <s v="No"/>
    <s v="118FS-120 edays"/>
    <s v="Yes"/>
    <s v="No"/>
    <s v="307 days"/>
  </r>
  <r>
    <s v="Auto Scheduled"/>
    <s v="No"/>
    <s v="No"/>
    <n v="178"/>
    <n v="0"/>
    <s v="307 days"/>
    <s v="337 days"/>
    <m/>
    <x v="1"/>
    <s v="Vendor"/>
    <s v="Kathy"/>
    <s v="            Proof Design"/>
    <d v="2022-10-10T00:00:00"/>
    <d v="2022-11-18T00:00:00"/>
    <m/>
    <m/>
    <s v="30 days"/>
    <s v="No"/>
    <s v="118FS-120 edays"/>
    <s v="Yes"/>
    <s v="No"/>
    <s v="307 days"/>
  </r>
  <r>
    <s v="Auto Scheduled"/>
    <s v="No"/>
    <s v="No"/>
    <n v="179"/>
    <n v="0"/>
    <s v="307 days"/>
    <s v="321 days"/>
    <m/>
    <x v="1"/>
    <s v="Manager"/>
    <s v="Kathy"/>
    <s v="            Design Approvals"/>
    <d v="2022-10-10T00:00:00"/>
    <d v="2022-10-27T00:00:00"/>
    <m/>
    <m/>
    <s v="14 days"/>
    <s v="Yes"/>
    <s v="118FS-120 edays"/>
    <s v="Yes"/>
    <s v="No"/>
    <s v="307 days"/>
  </r>
  <r>
    <s v="Auto Scheduled"/>
    <s v="Yes"/>
    <s v="Yes"/>
    <n v="180"/>
    <n v="0"/>
    <s v="-1 day"/>
    <s v="0 days"/>
    <m/>
    <x v="2"/>
    <s v="Finance and Accounting"/>
    <s v="Kathy"/>
    <s v="         Finance and Accounting"/>
    <d v="2022-12-01T00:00:00"/>
    <d v="2024-10-15T00:00:00"/>
    <m/>
    <m/>
    <s v="489 days?"/>
    <s v="No"/>
    <m/>
    <s v="Yes"/>
    <s v="Yes"/>
    <s v="-1 day"/>
  </r>
  <r>
    <s v="Manually Scheduled"/>
    <s v="Yes"/>
    <s v="No"/>
    <n v="181"/>
    <n v="0"/>
    <s v="552 days"/>
    <s v="834 days"/>
    <m/>
    <x v="2"/>
    <s v="Finance and Accounting"/>
    <s v="Kathy"/>
    <s v="            Payroll"/>
    <d v="2023-09-18T00:00:00"/>
    <d v="2024-10-15T00:00:00"/>
    <m/>
    <m/>
    <s v="282 days"/>
    <s v="Yes"/>
    <s v="121FS+30 edays"/>
    <s v="Yes"/>
    <s v="No"/>
    <s v="552 days"/>
  </r>
  <r>
    <s v="Auto Scheduled"/>
    <s v="No"/>
    <s v="No"/>
    <n v="182"/>
    <n v="0"/>
    <s v="345 days"/>
    <s v="627 days"/>
    <m/>
    <x v="2"/>
    <s v="Finance and Accounting"/>
    <s v="Kathy"/>
    <s v="            Taxes"/>
    <d v="2022-12-01T00:00:00"/>
    <d v="2023-12-31T00:00:00"/>
    <m/>
    <m/>
    <s v="282 days?"/>
    <s v="Yes"/>
    <m/>
    <s v="Yes"/>
    <s v="No"/>
    <s v="345 days"/>
  </r>
  <r>
    <s v="Auto Scheduled"/>
    <s v="No"/>
    <s v="No"/>
    <n v="183"/>
    <n v="0"/>
    <s v="345 days"/>
    <s v="627 days"/>
    <m/>
    <x v="2"/>
    <s v="Finance and Accounting"/>
    <s v="Kathy"/>
    <s v="            Accounts recivable"/>
    <d v="2022-12-01T00:00:00"/>
    <d v="2023-12-31T00:00:00"/>
    <m/>
    <m/>
    <s v="282 days?"/>
    <s v="No"/>
    <m/>
    <s v="Yes"/>
    <s v="No"/>
    <s v="345 days"/>
  </r>
  <r>
    <s v="Auto Scheduled"/>
    <s v="No"/>
    <s v="No"/>
    <n v="184"/>
    <n v="0"/>
    <s v="345 days"/>
    <s v="627 days"/>
    <m/>
    <x v="2"/>
    <s v="Finance and Accounting"/>
    <s v="Kathy"/>
    <s v="            Accounts Payable"/>
    <d v="2022-12-01T00:00:00"/>
    <d v="2023-12-31T00:00:00"/>
    <m/>
    <m/>
    <s v="282 days?"/>
    <s v="No"/>
    <m/>
    <s v="Yes"/>
    <s v="No"/>
    <s v="345 days"/>
  </r>
  <r>
    <s v="Auto Scheduled"/>
    <s v="No"/>
    <s v="Yes"/>
    <n v="152"/>
    <n v="0"/>
    <s v="0 days"/>
    <s v="0 days"/>
    <m/>
    <x v="0"/>
    <s v="All"/>
    <s v="Jeff"/>
    <s v="      European Pre Tour Events 2023"/>
    <d v="2022-10-10T00:00:00"/>
    <d v="2024-02-20T00:00:00"/>
    <m/>
    <m/>
    <s v="357 days?"/>
    <s v="No"/>
    <m/>
    <s v="Yes"/>
    <s v="Yes"/>
    <s v="0 days"/>
  </r>
  <r>
    <s v="Auto Scheduled"/>
    <s v="No"/>
    <s v="No"/>
    <n v="153"/>
    <n v="0"/>
    <s v="-114 days"/>
    <s v="40 days"/>
    <m/>
    <x v="1"/>
    <s v="Band"/>
    <s v="Carolyn"/>
    <s v="         Rehearsals"/>
    <d v="2021-03-01T00:00:00"/>
    <d v="2021-09-29T00:00:00"/>
    <m/>
    <m/>
    <s v="154 days?"/>
    <s v="Yes"/>
    <s v="78FS-240 days"/>
    <s v="No"/>
    <s v="No"/>
    <s v="-114 days"/>
  </r>
  <r>
    <s v="Auto Scheduled"/>
    <s v="No"/>
    <s v="No"/>
    <n v="154"/>
    <n v="0"/>
    <s v="329 days"/>
    <s v="606 days"/>
    <m/>
    <x v="2"/>
    <s v="Manager"/>
    <s v="Carolyn"/>
    <s v="         Ticket Sales"/>
    <d v="2022-11-09T00:00:00"/>
    <d v="2023-11-30T00:00:00"/>
    <m/>
    <m/>
    <s v="277 days?"/>
    <s v="Yes"/>
    <s v="118FS-90 edays"/>
    <s v="Yes"/>
    <s v="No"/>
    <s v="329 days"/>
  </r>
  <r>
    <s v="Auto Scheduled"/>
    <s v="No"/>
    <s v="No"/>
    <n v="155"/>
    <n v="0"/>
    <s v="307 days"/>
    <s v="461 days"/>
    <m/>
    <x v="2"/>
    <s v="PR"/>
    <s v="Carolyn"/>
    <s v="         Promotional events"/>
    <d v="2022-10-10T00:00:00"/>
    <d v="2023-05-11T00:00:00"/>
    <m/>
    <m/>
    <s v="154 days?"/>
    <s v="Yes"/>
    <s v="118FS-120 edays"/>
    <s v="Yes"/>
    <s v="No"/>
    <s v="307 days"/>
  </r>
  <r>
    <s v="Auto Scheduled"/>
    <s v="No"/>
    <s v="No"/>
    <n v="156"/>
    <n v="0"/>
    <s v="307 days"/>
    <s v="543 days"/>
    <m/>
    <x v="2"/>
    <s v="PR"/>
    <s v="Carolyn"/>
    <s v="         Radio advertising buys"/>
    <d v="2022-10-10T00:00:00"/>
    <d v="2023-09-04T00:00:00"/>
    <m/>
    <m/>
    <s v="236 days?"/>
    <s v="No"/>
    <s v="118FS-120 edays"/>
    <s v="Yes"/>
    <s v="No"/>
    <s v="307 days"/>
  </r>
  <r>
    <s v="Auto Scheduled"/>
    <s v="No"/>
    <s v="No"/>
    <n v="157"/>
    <n v="0"/>
    <s v="307 days"/>
    <s v="543 days"/>
    <m/>
    <x v="2"/>
    <s v="PR"/>
    <s v="Carolyn"/>
    <s v="         TV advertising buys"/>
    <d v="2022-10-10T00:00:00"/>
    <d v="2023-09-04T00:00:00"/>
    <m/>
    <m/>
    <s v="236 days?"/>
    <s v="No"/>
    <s v="118FS-120 edays"/>
    <s v="Yes"/>
    <s v="No"/>
    <s v="307 days"/>
  </r>
  <r>
    <s v="Auto Scheduled"/>
    <s v="No"/>
    <s v="No"/>
    <n v="158"/>
    <n v="0"/>
    <s v="387 days"/>
    <s v="664 days"/>
    <m/>
    <x v="2"/>
    <s v="PR/Band"/>
    <s v="Carolyn"/>
    <s v="         Promotional Interviews"/>
    <d v="2023-01-30T00:00:00"/>
    <d v="2024-02-20T00:00:00"/>
    <m/>
    <m/>
    <s v="277 days?"/>
    <s v="Yes"/>
    <s v="118FS-10 edays"/>
    <s v="Yes"/>
    <s v="No"/>
    <s v="387 days"/>
  </r>
  <r>
    <s v="Auto Scheduled"/>
    <s v="No"/>
    <s v="Yes"/>
    <n v="15"/>
    <n v="0"/>
    <s v="0 days"/>
    <s v="0 days"/>
    <m/>
    <x v="3"/>
    <s v="Band"/>
    <s v="Jeff"/>
    <s v="      European Tour Year 2023"/>
    <d v="2023-01-20T00:00:00"/>
    <d v="2023-04-05T00:00:00"/>
    <m/>
    <m/>
    <s v="54 days"/>
    <s v="No"/>
    <m/>
    <s v="Yes"/>
    <s v="Yes"/>
    <s v="0 days"/>
  </r>
  <r>
    <s v="Auto Scheduled"/>
    <s v="No"/>
    <s v="No"/>
    <n v="16"/>
    <n v="0"/>
    <s v="381 days"/>
    <s v="393 days"/>
    <m/>
    <x v="3"/>
    <s v="Band"/>
    <s v="Jeff"/>
    <s v="         Copenhagen, Denmark"/>
    <d v="2023-01-20T00:00:00"/>
    <d v="2023-02-06T00:00:00"/>
    <m/>
    <m/>
    <s v="12 days"/>
    <s v="Yes"/>
    <m/>
    <s v="Yes"/>
    <s v="No"/>
    <s v="381 days"/>
  </r>
  <r>
    <s v="Auto Scheduled"/>
    <s v="No"/>
    <s v="No"/>
    <n v="28"/>
    <n v="0"/>
    <s v="415 days"/>
    <s v="433 days"/>
    <m/>
    <x v="3"/>
    <s v="Band"/>
    <s v="Jeff"/>
    <s v="         Stockholm, Sweden"/>
    <d v="2023-03-09T00:00:00"/>
    <d v="2023-04-03T00:00:00"/>
    <m/>
    <m/>
    <s v="18 days"/>
    <s v="Yes"/>
    <s v="118FS+30 edays"/>
    <s v="Yes"/>
    <s v="No"/>
    <s v="415 days"/>
  </r>
  <r>
    <s v="Auto Scheduled"/>
    <s v="No"/>
    <s v="No"/>
    <n v="29"/>
    <n v="0"/>
    <s v="415 days"/>
    <s v="435 days"/>
    <m/>
    <x v="3"/>
    <s v="Band"/>
    <s v="Jeff"/>
    <s v="         Berlin, Germany"/>
    <d v="2023-03-09T00:00:00"/>
    <d v="2023-04-05T00:00:00"/>
    <m/>
    <m/>
    <s v="20 days"/>
    <s v="Yes"/>
    <s v="118FS+30 edays"/>
    <s v="Yes"/>
    <s v="No"/>
    <s v="415 days"/>
  </r>
  <r>
    <s v="Auto Scheduled"/>
    <s v="No"/>
    <s v="No"/>
    <n v="30"/>
    <n v="0"/>
    <s v="415 days"/>
    <s v="425 days"/>
    <m/>
    <x v="3"/>
    <s v="Band"/>
    <s v="Jeff"/>
    <s v="         Manchester, England"/>
    <d v="2023-03-09T00:00:00"/>
    <d v="2023-03-22T00:00:00"/>
    <m/>
    <m/>
    <s v="10 days"/>
    <s v="Yes"/>
    <s v="118FS+30 edays"/>
    <s v="Yes"/>
    <s v="No"/>
    <s v="415 d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6" rowHeaderCaption="PM">
  <location ref="L7:P12" firstHeaderRow="1" firstDataRow="2" firstDataCol="1" rowPageCount="1" colPageCount="1"/>
  <pivotFields count="21"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6" hier="-1"/>
  </pageFields>
  <dataFields count="1">
    <dataField name="Quantity" fld="2" subtotal="count" baseField="8" baseItem="0"/>
  </dataFields>
  <formats count="21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9" type="button" dataOnly="0" labelOnly="1" outline="0" axis="axisCol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9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9" count="1" selected="0">
            <x v="0"/>
          </reference>
          <reference field="16" count="0"/>
        </references>
      </pivotArea>
    </format>
    <format dxfId="40">
      <pivotArea dataOnly="0" labelOnly="1" fieldPosition="0">
        <references count="2">
          <reference field="9" count="1" selected="0">
            <x v="1"/>
          </reference>
          <reference field="16" count="1">
            <x v="0"/>
          </reference>
        </references>
      </pivotArea>
    </format>
    <format dxfId="39">
      <pivotArea dataOnly="0" labelOnly="1" fieldPosition="0">
        <references count="2">
          <reference field="9" count="1" selected="0">
            <x v="2"/>
          </reference>
          <reference field="16" count="0"/>
        </references>
      </pivotArea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20" type="button" dataOnly="0" labelOnly="1" outline="0" axis="axisRow" fieldPosition="0"/>
    </format>
    <format dxfId="33">
      <pivotArea type="topRight" dataOnly="0" labelOnly="1" outline="0" fieldPosition="0"/>
    </format>
    <format dxfId="32">
      <pivotArea field="9" type="button" dataOnly="0" labelOnly="1" outline="0" axis="axisCol" fieldPosition="0"/>
    </format>
    <format dxfId="31">
      <pivotArea dataOnly="0" labelOnly="1" fieldPosition="0">
        <references count="1">
          <reference field="9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20" count="0"/>
        </references>
      </pivotArea>
    </format>
    <format dxfId="28">
      <pivotArea dataOnly="0" labelOnly="1" grandCol="1" outline="0" fieldPosition="0"/>
    </format>
    <format dxfId="2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S10:T21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m="1" x="10"/>
        <item x="7"/>
        <item x="4"/>
        <item x="6"/>
        <item x="2"/>
        <item x="3"/>
        <item x="1"/>
        <item x="8"/>
        <item x="9"/>
        <item x="0"/>
        <item x="5"/>
        <item t="default"/>
      </items>
    </pivotField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Work Stream +" fld="8" subtotal="count" baseField="0" baseItem="0"/>
  </dataFields>
  <chartFormats count="1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2" rowHeaderCaption="Key">
  <location ref="H5:I8" firstHeaderRow="1" firstDataRow="1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Quantity" fld="16" subtotal="count" baseField="0" baseItem="0"/>
  </dataFields>
  <formats count="7"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16" type="button" dataOnly="0" labelOnly="1" outline="0" axis="axisRow" fieldPosition="0"/>
    </format>
    <format dxfId="138">
      <pivotArea dataOnly="0" labelOnly="1" outline="0" axis="axisValues" fieldPosition="0"/>
    </format>
    <format dxfId="137">
      <pivotArea dataOnly="0" labelOnly="1" fieldPosition="0">
        <references count="1">
          <reference field="16" count="0"/>
        </references>
      </pivotArea>
    </format>
    <format dxfId="136">
      <pivotArea dataOnly="0" labelOnly="1" grandRow="1" outline="0" fieldPosition="0"/>
    </format>
    <format dxfId="1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12" rowHeaderCaption="PM" colHeaderCaption=" ">
  <location ref="L16:P21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pageFields count="1">
    <pageField fld="16" item="0" hier="-1"/>
  </pageFields>
  <dataFields count="1">
    <dataField name="Count of RAG Staus" fld="20" subtotal="count" baseField="0" baseItem="0"/>
  </dataFields>
  <formats count="20">
    <format dxfId="161">
      <pivotArea type="all" dataOnly="0" outline="0" fieldPosition="0"/>
    </format>
    <format dxfId="160">
      <pivotArea outline="0" collapsedLevelsAreSubtotals="1" fieldPosition="0"/>
    </format>
    <format dxfId="159">
      <pivotArea type="origin" dataOnly="0" labelOnly="1" outline="0" fieldPosition="0"/>
    </format>
    <format dxfId="158">
      <pivotArea field="20" type="button" dataOnly="0" labelOnly="1" outline="0" axis="axisCol" fieldPosition="0"/>
    </format>
    <format dxfId="157">
      <pivotArea type="topRight" dataOnly="0" labelOnly="1" outline="0" fieldPosition="0"/>
    </format>
    <format dxfId="156">
      <pivotArea field="9" type="button" dataOnly="0" labelOnly="1" outline="0" axis="axisRow" fieldPosition="0"/>
    </format>
    <format dxfId="155">
      <pivotArea dataOnly="0" labelOnly="1" fieldPosition="0">
        <references count="1">
          <reference field="9" count="0"/>
        </references>
      </pivotArea>
    </format>
    <format dxfId="154">
      <pivotArea dataOnly="0" labelOnly="1" grandRow="1" outline="0" fieldPosition="0"/>
    </format>
    <format dxfId="153">
      <pivotArea dataOnly="0" labelOnly="1" fieldPosition="0">
        <references count="1">
          <reference field="20" count="0"/>
        </references>
      </pivotArea>
    </format>
    <format dxfId="152">
      <pivotArea dataOnly="0" labelOnly="1" grandCol="1" outline="0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20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9" type="button" dataOnly="0" labelOnly="1" outline="0" axis="axisRow" fieldPosition="0"/>
    </format>
    <format dxfId="145">
      <pivotArea dataOnly="0" labelOnly="1" fieldPosition="0">
        <references count="1">
          <reference field="9" count="0"/>
        </references>
      </pivotArea>
    </format>
    <format dxfId="144">
      <pivotArea dataOnly="0" labelOnly="1" grandRow="1" outline="0" fieldPosition="0"/>
    </format>
    <format dxfId="143">
      <pivotArea dataOnly="0" labelOnly="1" fieldPosition="0">
        <references count="1">
          <reference field="20" count="0"/>
        </references>
      </pivotArea>
    </format>
    <format dxfId="142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3" rowHeaderCaption="Status">
  <location ref="H12:J16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0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5">
    <format dxfId="62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61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59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58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7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20" type="button" dataOnly="0" labelOnly="1" outline="0" axis="axisRow" fieldPosition="0"/>
    </format>
    <format dxfId="50">
      <pivotArea dataOnly="0" labelOnly="1" fieldPosition="0">
        <references count="1">
          <reference field="20" count="0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Status">
  <location ref="H20:J24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1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0">
    <format dxfId="72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71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70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9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20" type="button" dataOnly="0" labelOnly="1" outline="0" axis="axisRow" fieldPosition="0"/>
    </format>
    <format dxfId="65">
      <pivotArea dataOnly="0" labelOnly="1" fieldPosition="0">
        <references count="1">
          <reference field="20" count="0"/>
        </references>
      </pivotArea>
    </format>
    <format dxfId="64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30:C33" firstHeaderRow="0" firstDataRow="1" firstDataCol="1" rowPageCount="1" colPageCount="1"/>
  <pivotFields count="21">
    <pivotField name="Critical Path" axis="axisPage" dataField="1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Count of Critical" fld="0" subtotal="count" baseField="0" baseItem="0"/>
    <dataField name="Percentage" fld="0" subtotal="count" showDataAs="percentOfTotal" baseField="20" baseItem="1" numFmtId="9"/>
  </dataFields>
  <formats count="18">
    <format dxfId="9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20" type="button" dataOnly="0" labelOnly="1" outline="0" axis="axisRow" fieldPosition="0"/>
    </format>
    <format dxfId="85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20" type="button" dataOnly="0" labelOnly="1" outline="0" axis="axisRow" fieldPosition="0"/>
    </format>
    <format dxfId="79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78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6">
      <pivotArea field="20" type="button" dataOnly="0" labelOnly="1" outline="0" axis="axisRow" fieldPosition="0"/>
    </format>
    <format dxfId="75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74">
      <pivotArea dataOnly="0" labelOnly="1" grandRow="1" outline="0" fieldPosition="0"/>
    </format>
    <format dxfId="7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S4:T8" firstHeaderRow="1" firstDataRow="1" firstDataCol="1"/>
  <pivotFields count="23">
    <pivotField showAll="0"/>
    <pivotField showAll="0"/>
    <pivotField showAll="0"/>
    <pivotField showAll="0"/>
    <pivotField numFmtId="9" showAll="0"/>
    <pivotField showAll="0"/>
    <pivotField showAll="0"/>
    <pivotField showAll="0"/>
    <pivotField axis="axisRow" dataField="1" showAll="0">
      <items count="5">
        <item x="3"/>
        <item x="2"/>
        <item x="1"/>
        <item h="1" x="0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ub +" fld="8" subtotal="count" baseField="0" baseItem="0"/>
  </dataFields>
  <chartFormats count="4">
    <chartFormat chart="5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2" rowHeaderCaption="Status">
  <location ref="H28:J32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0">
    <format dxfId="100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99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98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7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20" type="button" dataOnly="0" labelOnly="1" outline="0" axis="axisRow" fieldPosition="0"/>
    </format>
    <format dxfId="93">
      <pivotArea dataOnly="0" labelOnly="1" fieldPosition="0">
        <references count="1">
          <reference field="20" count="0"/>
        </references>
      </pivotArea>
    </format>
    <format dxfId="92">
      <pivotArea dataOnly="0" labelOnly="1" grandRow="1" outline="0" fieldPosition="0"/>
    </format>
    <format dxfId="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Hub" colHeaderCaption=" ">
  <location ref="A5:E10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m="1" x="3"/>
        <item t="default"/>
      </items>
    </pivotField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defaultSubtotal="0">
      <items count="3">
        <item x="0"/>
        <item x="1"/>
        <item x="2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Quanty" fld="7" subtotal="count" baseField="0" baseItem="0"/>
  </dataFields>
  <formats count="7"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7" type="button" dataOnly="0" labelOnly="1" outline="0" axis="axisRow" fieldPosition="0"/>
    </format>
    <format dxfId="104">
      <pivotArea dataOnly="0" labelOnly="1" outline="0" axis="axisValues" fieldPosition="0"/>
    </format>
    <format dxfId="103">
      <pivotArea dataOnly="0" labelOnly="1" fieldPosition="0">
        <references count="1">
          <reference field="7" count="0"/>
        </references>
      </pivotArea>
    </format>
    <format dxfId="102">
      <pivotArea dataOnly="0" labelOnly="1" grandRow="1" outline="0" fieldPosition="0"/>
    </format>
    <format dxfId="10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4" rowHeaderCaption="Work Stream" colHeaderCaption=" ">
  <location ref="A14:E26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2">
        <item m="1" x="10"/>
        <item x="7"/>
        <item x="4"/>
        <item x="6"/>
        <item x="2"/>
        <item x="3"/>
        <item x="1"/>
        <item x="8"/>
        <item x="9"/>
        <item x="0"/>
        <item x="5"/>
        <item t="default"/>
      </items>
    </pivotField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defaultSubtotal="0">
      <items count="3">
        <item x="0"/>
        <item x="1"/>
        <item x="2"/>
      </items>
    </pivotField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Quantity" fld="8" subtotal="count" baseField="0" baseItem="0"/>
  </dataFields>
  <formats count="7"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8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labelOnly="1" fieldPosition="0">
        <references count="1">
          <reference field="8" count="0"/>
        </references>
      </pivotArea>
    </format>
    <format dxfId="109">
      <pivotArea dataOnly="0" labelOnly="1" grandRow="1" outline="0" fieldPosition="0"/>
    </format>
    <format dxfId="10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12" rowHeaderCaption="PM" colHeaderCaption=" ">
  <location ref="L25:P29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3">
    <i>
      <x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pageFields count="1">
    <pageField fld="16" item="1" hier="-1"/>
  </pageFields>
  <dataFields count="1">
    <dataField name="Count of RAG Staus" fld="20" subtotal="count" baseField="0" baseItem="0"/>
  </dataFields>
  <formats count="20">
    <format dxfId="134">
      <pivotArea type="all" dataOnly="0" outline="0" fieldPosition="0"/>
    </format>
    <format dxfId="133">
      <pivotArea outline="0" collapsedLevelsAreSubtotals="1" fieldPosition="0"/>
    </format>
    <format dxfId="132">
      <pivotArea type="origin" dataOnly="0" labelOnly="1" outline="0" fieldPosition="0"/>
    </format>
    <format dxfId="131">
      <pivotArea field="20" type="button" dataOnly="0" labelOnly="1" outline="0" axis="axisCol" fieldPosition="0"/>
    </format>
    <format dxfId="130">
      <pivotArea type="topRight" dataOnly="0" labelOnly="1" outline="0" fieldPosition="0"/>
    </format>
    <format dxfId="129">
      <pivotArea field="9" type="button" dataOnly="0" labelOnly="1" outline="0" axis="axisRow" fieldPosition="0"/>
    </format>
    <format dxfId="128">
      <pivotArea dataOnly="0" labelOnly="1" fieldPosition="0">
        <references count="1">
          <reference field="9" count="2">
            <x v="0"/>
            <x v="2"/>
          </reference>
        </references>
      </pivotArea>
    </format>
    <format dxfId="127">
      <pivotArea dataOnly="0" labelOnly="1" grandRow="1" outline="0" fieldPosition="0"/>
    </format>
    <format dxfId="126">
      <pivotArea dataOnly="0" labelOnly="1" fieldPosition="0">
        <references count="1">
          <reference field="20" count="0"/>
        </references>
      </pivotArea>
    </format>
    <format dxfId="125">
      <pivotArea dataOnly="0" labelOnly="1" grandCol="1" outline="0" fieldPosition="0"/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type="origin" dataOnly="0" labelOnly="1" outline="0" fieldPosition="0"/>
    </format>
    <format dxfId="121">
      <pivotArea field="20" type="button" dataOnly="0" labelOnly="1" outline="0" axis="axisCol" fieldPosition="0"/>
    </format>
    <format dxfId="120">
      <pivotArea type="topRight" dataOnly="0" labelOnly="1" outline="0" fieldPosition="0"/>
    </format>
    <format dxfId="119">
      <pivotArea field="9" type="button" dataOnly="0" labelOnly="1" outline="0" axis="axisRow" fieldPosition="0"/>
    </format>
    <format dxfId="118">
      <pivotArea dataOnly="0" labelOnly="1" fieldPosition="0">
        <references count="1">
          <reference field="9" count="2">
            <x v="0"/>
            <x v="2"/>
          </reference>
        </references>
      </pivotArea>
    </format>
    <format dxfId="117">
      <pivotArea dataOnly="0" labelOnly="1" grandRow="1" outline="0" fieldPosition="0"/>
    </format>
    <format dxfId="116">
      <pivotArea dataOnly="0" labelOnly="1" fieldPosition="0">
        <references count="1">
          <reference field="20" count="0"/>
        </references>
      </pivotArea>
    </format>
    <format dxfId="115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2">
    <queryTableFields count="21">
      <queryTableField id="1" name="Critical" tableColumnId="1"/>
      <queryTableField id="2" name="Summary" tableColumnId="2"/>
      <queryTableField id="3" name="Unique ID" tableColumnId="3"/>
      <queryTableField id="4" name="% Complete" tableColumnId="4"/>
      <queryTableField id="5" name="Days Until Start +" tableColumnId="5"/>
      <queryTableField id="6" name="Days Until Finish +" tableColumnId="6"/>
      <queryTableField id="7" name="Days Since Completed +" tableColumnId="7"/>
      <queryTableField id="8" name="Hub +" tableColumnId="8"/>
      <queryTableField id="9" name="Work Stream +" tableColumnId="9"/>
      <queryTableField id="10" name="PM +" tableColumnId="10"/>
      <queryTableField id="11" name="Task Name" tableColumnId="11"/>
      <queryTableField id="12" name="Start" tableColumnId="12"/>
      <queryTableField id="13" name="Finish" tableColumnId="13"/>
      <queryTableField id="14" name="Actual Start +" tableColumnId="14"/>
      <queryTableField id="15" name="Actual Finish +" tableColumnId="15"/>
      <queryTableField id="16" name="Duration" tableColumnId="16"/>
      <queryTableField id="17" name="Key Deliverable +" tableColumnId="17"/>
      <queryTableField id="18" name="Predecessors" tableColumnId="18"/>
      <queryTableField id="19" name="Active" tableColumnId="19"/>
      <queryTableField id="20" name="RAG +" tableColumnId="20"/>
      <queryTableField id="21" name="RAG Staus" tableColumnId="2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7"/>
      <queryTableField id="2" name="Extension" tableColumnId="8"/>
      <queryTableField id="3" name="Date accessed" tableColumnId="9"/>
      <queryTableField id="4" name="Date modified" tableColumnId="10"/>
      <queryTableField id="5" name="Date created" tableColumnId="11"/>
      <queryTableField id="6" name="Folder Pat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Get_Schedule" displayName="Get_Schedule" ref="A3:U88" tableType="queryTable" totalsRowShown="0">
  <autoFilter ref="A3:U88"/>
  <tableColumns count="21">
    <tableColumn id="1" uniqueName="1" name="Critical" queryTableFieldId="1" dataDxfId="26"/>
    <tableColumn id="2" uniqueName="2" name="Summary" queryTableFieldId="2" dataDxfId="25"/>
    <tableColumn id="3" uniqueName="3" name="Unique ID" queryTableFieldId="3" dataDxfId="24"/>
    <tableColumn id="4" uniqueName="4" name="% Complete" queryTableFieldId="4" dataDxfId="23"/>
    <tableColumn id="5" uniqueName="5" name="Days Until Start +" queryTableFieldId="5" dataDxfId="22"/>
    <tableColumn id="6" uniqueName="6" name="Days Until Finish +" queryTableFieldId="6" dataDxfId="21"/>
    <tableColumn id="7" uniqueName="7" name="Days Since Completed +" queryTableFieldId="7" dataDxfId="20"/>
    <tableColumn id="8" uniqueName="8" name="Hub +" queryTableFieldId="8" dataDxfId="19"/>
    <tableColumn id="9" uniqueName="9" name="Work Stream +" queryTableFieldId="9" dataDxfId="18"/>
    <tableColumn id="10" uniqueName="10" name="PM +" queryTableFieldId="10" dataDxfId="17"/>
    <tableColumn id="11" uniqueName="11" name="Task Name" queryTableFieldId="11" dataDxfId="16"/>
    <tableColumn id="12" uniqueName="12" name="Start" queryTableFieldId="12" dataDxfId="15"/>
    <tableColumn id="13" uniqueName="13" name="Finish" queryTableFieldId="13" dataDxfId="14"/>
    <tableColumn id="14" uniqueName="14" name="Actual Start +" queryTableFieldId="14" dataDxfId="13"/>
    <tableColumn id="15" uniqueName="15" name="Actual Finish +" queryTableFieldId="15" dataDxfId="12"/>
    <tableColumn id="16" uniqueName="16" name="Duration" queryTableFieldId="16" dataDxfId="11"/>
    <tableColumn id="17" uniqueName="17" name="Key Deliverable +" queryTableFieldId="17" dataDxfId="10"/>
    <tableColumn id="18" uniqueName="18" name="Predecessors" queryTableFieldId="18" dataDxfId="9"/>
    <tableColumn id="19" uniqueName="19" name="Active" queryTableFieldId="19" dataDxfId="8"/>
    <tableColumn id="20" uniqueName="20" name="RAG +" queryTableFieldId="20" dataDxfId="7"/>
    <tableColumn id="21" uniqueName="21" name="RAG Staus" queryTableFieldId="2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1" displayName="Table1" ref="A3:V124" totalsRowShown="0">
  <autoFilter ref="A3:V124"/>
  <tableColumns count="22">
    <tableColumn id="1" name="Task Mode"/>
    <tableColumn id="2" name="Critical"/>
    <tableColumn id="3" name="Summary"/>
    <tableColumn id="4" name="Unique ID"/>
    <tableColumn id="5" name="% Complete"/>
    <tableColumn id="6" name="Days Until Start +"/>
    <tableColumn id="7" name="Days Until Finish +"/>
    <tableColumn id="8" name="Days Since Completed +"/>
    <tableColumn id="9" name="Hub +"/>
    <tableColumn id="10" name="Work Stream +"/>
    <tableColumn id="11" name="PM +"/>
    <tableColumn id="12" name="Task Name"/>
    <tableColumn id="13" name="Start"/>
    <tableColumn id="14" name="Finish"/>
    <tableColumn id="15" name="Actual Start +"/>
    <tableColumn id="16" name="Actual Finish +"/>
    <tableColumn id="17" name="Duration"/>
    <tableColumn id="18" name="Key Deliverable +"/>
    <tableColumn id="19" name="Predecessors"/>
    <tableColumn id="20" name="Active"/>
    <tableColumn id="21" name="Summary2"/>
    <tableColumn id="22" name="RAG +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MPUG_Demo" displayName="MPUG_Demo" ref="A3:F5" tableType="queryTable" totalsRowShown="0">
  <autoFilter ref="A3:F5"/>
  <tableColumns count="6">
    <tableColumn id="7" uniqueName="7" name="Name" queryTableFieldId="1" dataDxfId="5"/>
    <tableColumn id="8" uniqueName="8" name="Extension" queryTableFieldId="2" dataDxfId="4"/>
    <tableColumn id="9" uniqueName="9" name="Date accessed" queryTableFieldId="3" dataDxfId="3"/>
    <tableColumn id="10" uniqueName="10" name="Date modified" queryTableFieldId="4" dataDxfId="2"/>
    <tableColumn id="11" uniqueName="11" name="Date created" queryTableFieldId="5" dataDxfId="1"/>
    <tableColumn id="12" uniqueName="12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6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3:B13"/>
  <sheetViews>
    <sheetView workbookViewId="0"/>
  </sheetViews>
  <sheetFormatPr defaultRowHeight="15" x14ac:dyDescent="0.25"/>
  <cols>
    <col min="2" max="2" width="21.7109375" bestFit="1" customWidth="1"/>
  </cols>
  <sheetData>
    <row r="3" spans="2:2" x14ac:dyDescent="0.25">
      <c r="B3" t="s">
        <v>288</v>
      </c>
    </row>
    <row r="5" spans="2:2" x14ac:dyDescent="0.25">
      <c r="B5" s="85" t="s">
        <v>288</v>
      </c>
    </row>
    <row r="6" spans="2:2" x14ac:dyDescent="0.25">
      <c r="B6" s="85" t="s">
        <v>282</v>
      </c>
    </row>
    <row r="7" spans="2:2" x14ac:dyDescent="0.25">
      <c r="B7" s="85" t="s">
        <v>285</v>
      </c>
    </row>
    <row r="8" spans="2:2" x14ac:dyDescent="0.25">
      <c r="B8" s="85" t="s">
        <v>284</v>
      </c>
    </row>
    <row r="9" spans="2:2" x14ac:dyDescent="0.25">
      <c r="B9" s="85" t="s">
        <v>290</v>
      </c>
    </row>
    <row r="10" spans="2:2" x14ac:dyDescent="0.25">
      <c r="B10" s="85" t="s">
        <v>289</v>
      </c>
    </row>
    <row r="11" spans="2:2" x14ac:dyDescent="0.25">
      <c r="B11" s="85" t="s">
        <v>287</v>
      </c>
    </row>
    <row r="12" spans="2:2" x14ac:dyDescent="0.25">
      <c r="B12" s="85" t="s">
        <v>286</v>
      </c>
    </row>
    <row r="13" spans="2:2" x14ac:dyDescent="0.25">
      <c r="B13" s="85" t="s">
        <v>283</v>
      </c>
    </row>
  </sheetData>
  <hyperlinks>
    <hyperlink ref="B5" location="'Table Of Contents'!R1C1" display="'Table Of Contents'!R1C1"/>
    <hyperlink ref="B6" location="'Dashboard'!R1C1" display="'Dashboard'!R1C1"/>
    <hyperlink ref="B7" location="'RAG Status'!R1C1" display="'RAG Status'!R1C1"/>
    <hyperlink ref="B8" location="'Project Manager Status'!R1C1" display="'Project Manager Status'!R1C1"/>
    <hyperlink ref="B9" location="'Task Counts'!R1C1" display="'Task Counts'!R1C1"/>
    <hyperlink ref="B10" location="'Tables'!R1C1" display="'Tables'!R1C1"/>
    <hyperlink ref="B11" location="'Schedule'!R1C1" display="'Schedule'!R1C1"/>
    <hyperlink ref="B12" location="'Raw Schedule'!R1C1" display="'Raw Schedule'!R1C1"/>
    <hyperlink ref="B13" location="'File Info'!R1C1" display="'File Info'!R1C1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5"/>
  <sheetViews>
    <sheetView tabSelected="1" topLeftCell="A28" workbookViewId="0">
      <selection activeCell="B38" sqref="B38"/>
    </sheetView>
  </sheetViews>
  <sheetFormatPr defaultRowHeight="15" x14ac:dyDescent="0.25"/>
  <cols>
    <col min="2" max="2" width="14.7109375" bestFit="1" customWidth="1"/>
    <col min="3" max="3" width="13.28515625" customWidth="1"/>
    <col min="5" max="5" width="9.28515625" bestFit="1" customWidth="1"/>
    <col min="6" max="6" width="10.140625" bestFit="1" customWidth="1"/>
    <col min="7" max="7" width="18.7109375" bestFit="1" customWidth="1"/>
    <col min="9" max="9" width="23.28515625" bestFit="1" customWidth="1"/>
    <col min="11" max="11" width="25" bestFit="1" customWidth="1"/>
    <col min="12" max="12" width="8.42578125" customWidth="1"/>
  </cols>
  <sheetData>
    <row r="1" spans="1:3" x14ac:dyDescent="0.25">
      <c r="A1" s="84" t="str">
        <f>CONCATENATE("Last Update ",(TEXT('File Info'!D5,"MM-DD-YYY")))</f>
        <v>Last Update 10-08-2021</v>
      </c>
      <c r="B1" s="36"/>
      <c r="C1" s="85" t="s">
        <v>291</v>
      </c>
    </row>
    <row r="7" spans="1:3" x14ac:dyDescent="0.25">
      <c r="B7" s="13"/>
    </row>
    <row r="8" spans="1:3" x14ac:dyDescent="0.25">
      <c r="B8" s="13"/>
    </row>
    <row r="9" spans="1:3" x14ac:dyDescent="0.25">
      <c r="B9" s="13"/>
    </row>
    <row r="35" spans="1:8" ht="15.75" thickBot="1" x14ac:dyDescent="0.3"/>
    <row r="36" spans="1:8" x14ac:dyDescent="0.25">
      <c r="A36" s="35" t="s">
        <v>244</v>
      </c>
      <c r="B36" s="43">
        <f>+GETPIVOTDATA("Percentage",Tables!$H$28,"RAG Staus","Red")</f>
        <v>0.30588235294117649</v>
      </c>
      <c r="C36" s="34" t="s">
        <v>243</v>
      </c>
      <c r="D36" s="43">
        <f>+GETPIVOTDATA("Percentage",Tables!$H$12,"RAG Staus","Red")</f>
        <v>0.29310344827586204</v>
      </c>
      <c r="E36" s="35" t="s">
        <v>267</v>
      </c>
      <c r="F36" s="43">
        <f>+GETPIVOTDATA("Percentage",Tables!$A$30,"RAG Staus","Red")</f>
        <v>0.66666666666666663</v>
      </c>
      <c r="G36" s="55" t="s">
        <v>242</v>
      </c>
      <c r="H36" s="56"/>
    </row>
    <row r="37" spans="1:8" x14ac:dyDescent="0.25">
      <c r="A37" s="15"/>
      <c r="B37" s="14"/>
      <c r="C37" s="28"/>
      <c r="D37" s="14"/>
      <c r="E37" s="15"/>
      <c r="F37" s="14"/>
      <c r="G37" s="12" t="s">
        <v>80</v>
      </c>
      <c r="H37" s="26" t="s">
        <v>81</v>
      </c>
    </row>
    <row r="38" spans="1:8" x14ac:dyDescent="0.25">
      <c r="A38" s="29" t="s">
        <v>82</v>
      </c>
      <c r="B38" s="29" t="e">
        <f>IF(AND(B$36&gt;=$G38, B$36&lt;=$H38),1,#N/A)</f>
        <v>#N/A</v>
      </c>
      <c r="C38" s="29" t="s">
        <v>82</v>
      </c>
      <c r="D38" s="29" t="e">
        <f>IF(AND(D$36&gt;=$G38, D$36&lt;=$H38),1,#N/A)</f>
        <v>#N/A</v>
      </c>
      <c r="E38" s="29" t="s">
        <v>82</v>
      </c>
      <c r="F38" s="29">
        <f>IF(AND(F$36&gt;=$G38, F$36&lt;=$H38),1,#N/A)</f>
        <v>1</v>
      </c>
      <c r="G38" s="37">
        <v>0.41</v>
      </c>
      <c r="H38" s="38">
        <v>1</v>
      </c>
    </row>
    <row r="39" spans="1:8" x14ac:dyDescent="0.25">
      <c r="A39" s="30" t="s">
        <v>83</v>
      </c>
      <c r="B39" s="30">
        <f>IF(AND(B$36&gt;=$G39, B$36&lt;=$H39),1,#N/A)</f>
        <v>1</v>
      </c>
      <c r="C39" s="30" t="s">
        <v>83</v>
      </c>
      <c r="D39" s="30" t="e">
        <f>IF(AND(D$36&gt;=$G39, D$36&lt;=$H39),1,#N/A)</f>
        <v>#N/A</v>
      </c>
      <c r="E39" s="30" t="s">
        <v>83</v>
      </c>
      <c r="F39" s="30" t="e">
        <f>IF(AND(F$36&gt;=$G39, F$36&lt;=$H39),1,#N/A)</f>
        <v>#N/A</v>
      </c>
      <c r="G39" s="39">
        <v>0.3</v>
      </c>
      <c r="H39" s="40">
        <v>0.4</v>
      </c>
    </row>
    <row r="40" spans="1:8" ht="15.75" thickBot="1" x14ac:dyDescent="0.3">
      <c r="A40" s="31" t="s">
        <v>79</v>
      </c>
      <c r="B40" s="31" t="e">
        <f>IF(AND(B$36&gt;=$G40, B$36&lt;=$H40),1,#N/A)</f>
        <v>#N/A</v>
      </c>
      <c r="C40" s="31" t="s">
        <v>79</v>
      </c>
      <c r="D40" s="31">
        <f>IF(AND(D$36&gt;=$G40, D$36&lt;=$H40),1,#N/A)</f>
        <v>1</v>
      </c>
      <c r="E40" s="31" t="s">
        <v>79</v>
      </c>
      <c r="F40" s="31" t="e">
        <f>IF(AND(F$36&gt;=$G40, F$36&lt;=$H40),1,#N/A)</f>
        <v>#N/A</v>
      </c>
      <c r="G40" s="41">
        <v>0</v>
      </c>
      <c r="H40" s="42">
        <v>0.3</v>
      </c>
    </row>
    <row r="42" spans="1:8" x14ac:dyDescent="0.25">
      <c r="B42" s="83" t="s">
        <v>264</v>
      </c>
      <c r="C42" s="83" t="s">
        <v>262</v>
      </c>
    </row>
    <row r="43" spans="1:8" x14ac:dyDescent="0.25">
      <c r="A43" s="23" t="s">
        <v>76</v>
      </c>
      <c r="B43" s="23">
        <f>+GETPIVOTDATA("Quantity",Tables!$H$28,"RAG Staus","Red")</f>
        <v>26</v>
      </c>
      <c r="C43" s="24">
        <f>+GETPIVOTDATA("Percentage",Tables!$H$28,"RAG Staus","Red")*100</f>
        <v>30.588235294117649</v>
      </c>
    </row>
    <row r="44" spans="1:8" x14ac:dyDescent="0.25">
      <c r="A44" s="22" t="s">
        <v>77</v>
      </c>
      <c r="B44" s="22">
        <f>+GETPIVOTDATA("Quantity",Tables!$H$28,"RAG Staus","Amber")</f>
        <v>20</v>
      </c>
      <c r="C44" s="25">
        <f>+GETPIVOTDATA("Percentage",Tables!$H$28,"RAG Staus","Amber")*100</f>
        <v>23.52941176470588</v>
      </c>
    </row>
    <row r="45" spans="1:8" ht="15.75" thickBot="1" x14ac:dyDescent="0.3">
      <c r="A45" s="33" t="s">
        <v>78</v>
      </c>
      <c r="B45" s="33">
        <f>+GETPIVOTDATA("Quantity",Tables!$H$28,"RAG Staus","Green")</f>
        <v>39</v>
      </c>
      <c r="C45" s="32">
        <f>+GETPIVOTDATA("Percentage",Tables!$H$28,"RAG Staus","Green")*100</f>
        <v>45.882352941176471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8"/>
  <sheetViews>
    <sheetView workbookViewId="0"/>
  </sheetViews>
  <sheetFormatPr defaultRowHeight="15" x14ac:dyDescent="0.25"/>
  <cols>
    <col min="2" max="2" width="15" customWidth="1"/>
    <col min="8" max="8" width="18.7109375" bestFit="1" customWidth="1"/>
    <col min="9" max="9" width="11" bestFit="1" customWidth="1"/>
    <col min="10" max="10" width="23.28515625" bestFit="1" customWidth="1"/>
    <col min="12" max="12" width="25" bestFit="1" customWidth="1"/>
  </cols>
  <sheetData>
    <row r="1" spans="1:15" x14ac:dyDescent="0.25">
      <c r="A1" s="84" t="str">
        <f>CONCATENATE("Last Update ",(TEXT('File Info'!D5,"MM-DD-YYY")))</f>
        <v>Last Update 10-08-2021</v>
      </c>
      <c r="B1" s="36"/>
      <c r="C1" s="85" t="s">
        <v>291</v>
      </c>
      <c r="D1" s="85"/>
    </row>
    <row r="3" spans="1:15" ht="15.75" thickBot="1" x14ac:dyDescent="0.3"/>
    <row r="4" spans="1:15" x14ac:dyDescent="0.25">
      <c r="H4" s="35" t="s">
        <v>244</v>
      </c>
      <c r="I4" s="43">
        <f>+GETPIVOTDATA("Percentage",Tables!$H$28,"RAG Staus","Red")</f>
        <v>0.30588235294117649</v>
      </c>
      <c r="J4" s="34" t="s">
        <v>243</v>
      </c>
      <c r="K4" s="43">
        <f>+GETPIVOTDATA("Percentage",Tables!$H$12,"RAG Staus","Red")</f>
        <v>0.29310344827586204</v>
      </c>
      <c r="L4" s="35" t="s">
        <v>267</v>
      </c>
      <c r="M4" s="43">
        <f>+GETPIVOTDATA("Percentage",Tables!$A$30,"RAG Staus","Red")</f>
        <v>0.66666666666666663</v>
      </c>
      <c r="N4" s="55" t="s">
        <v>242</v>
      </c>
      <c r="O4" s="56"/>
    </row>
    <row r="5" spans="1:15" x14ac:dyDescent="0.25">
      <c r="H5" s="15"/>
      <c r="I5" s="14"/>
      <c r="J5" s="28"/>
      <c r="K5" s="14"/>
      <c r="L5" s="15"/>
      <c r="M5" s="14"/>
      <c r="N5" s="12" t="s">
        <v>80</v>
      </c>
      <c r="O5" s="26" t="s">
        <v>81</v>
      </c>
    </row>
    <row r="6" spans="1:15" x14ac:dyDescent="0.25">
      <c r="H6" s="23"/>
      <c r="I6" s="23" t="e">
        <f>IF(AND($I$4&gt;=$N6, $I$4&lt;=$O6),1,#N/A)</f>
        <v>#N/A</v>
      </c>
      <c r="J6" s="29" t="s">
        <v>82</v>
      </c>
      <c r="K6" s="23" t="e">
        <f>IF(AND($K$4&gt;=$N6, $K$4&lt;=$O6),1,#N/A)</f>
        <v>#N/A</v>
      </c>
      <c r="L6" s="23"/>
      <c r="M6" s="23">
        <f>IF(AND($M$4&gt;=$N6, $M$4&lt;=$O6),1,#N/A)</f>
        <v>1</v>
      </c>
      <c r="N6" s="86">
        <v>0.41</v>
      </c>
      <c r="O6" s="87">
        <v>1</v>
      </c>
    </row>
    <row r="7" spans="1:15" x14ac:dyDescent="0.25">
      <c r="H7" s="22"/>
      <c r="I7" s="22">
        <f t="shared" ref="I7:I8" si="0">IF(AND($I$4&gt;=$N7, $I$4&lt;=$O7),1,#N/A)</f>
        <v>1</v>
      </c>
      <c r="J7" s="30" t="s">
        <v>83</v>
      </c>
      <c r="K7" s="22" t="e">
        <f t="shared" ref="K7:K8" si="1">IF(AND($K$4&gt;=$N7, $K$4&lt;=$O7),1,#N/A)</f>
        <v>#N/A</v>
      </c>
      <c r="L7" s="22"/>
      <c r="M7" s="22" t="e">
        <f>IF(AND($M$4&gt;=$N7, $M$4&lt;=$O7),1,#N/A)</f>
        <v>#N/A</v>
      </c>
      <c r="N7" s="88">
        <v>0.3</v>
      </c>
      <c r="O7" s="89">
        <v>0.4</v>
      </c>
    </row>
    <row r="8" spans="1:15" ht="15.75" thickBot="1" x14ac:dyDescent="0.3">
      <c r="H8" s="33"/>
      <c r="I8" s="33" t="e">
        <f t="shared" si="0"/>
        <v>#N/A</v>
      </c>
      <c r="J8" s="31" t="s">
        <v>79</v>
      </c>
      <c r="K8" s="33">
        <f t="shared" si="1"/>
        <v>1</v>
      </c>
      <c r="L8" s="33"/>
      <c r="M8" s="33" t="e">
        <f>IF(AND($M$4&gt;=$N8, M4&lt;=$O8),1,#N/A)</f>
        <v>#N/A</v>
      </c>
      <c r="N8" s="90">
        <v>0</v>
      </c>
      <c r="O8" s="91">
        <v>0.3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"/>
  <sheetViews>
    <sheetView workbookViewId="0"/>
  </sheetViews>
  <sheetFormatPr defaultRowHeight="15" x14ac:dyDescent="0.25"/>
  <cols>
    <col min="2" max="2" width="13.7109375" customWidth="1"/>
  </cols>
  <sheetData>
    <row r="1" spans="1:3" x14ac:dyDescent="0.25">
      <c r="A1" s="84" t="str">
        <f>CONCATENATE("Last Update ",(TEXT('File Info'!D5,"MM-DD-YYY")))</f>
        <v>Last Update 10-08-2021</v>
      </c>
      <c r="B1" s="36"/>
      <c r="C1" s="85" t="s">
        <v>291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"/>
  <sheetViews>
    <sheetView workbookViewId="0"/>
  </sheetViews>
  <sheetFormatPr defaultRowHeight="15" x14ac:dyDescent="0.25"/>
  <cols>
    <col min="2" max="2" width="14.7109375" customWidth="1"/>
  </cols>
  <sheetData>
    <row r="1" spans="1:3" x14ac:dyDescent="0.25">
      <c r="A1" s="84" t="str">
        <f>CONCATENATE("Last Update ",(TEXT('File Info'!D5,"MM-DD-YYY")))</f>
        <v>Last Update 10-08-2021</v>
      </c>
      <c r="B1" s="36"/>
      <c r="C1" s="85" t="s">
        <v>291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33"/>
  <sheetViews>
    <sheetView workbookViewId="0"/>
  </sheetViews>
  <sheetFormatPr defaultRowHeight="15" x14ac:dyDescent="0.25"/>
  <cols>
    <col min="1" max="1" width="15.5703125" customWidth="1"/>
    <col min="2" max="2" width="7.28515625" customWidth="1"/>
    <col min="3" max="3" width="7" customWidth="1"/>
    <col min="4" max="4" width="6.5703125" customWidth="1"/>
    <col min="5" max="5" width="5.42578125" customWidth="1"/>
    <col min="6" max="6" width="7.42578125" customWidth="1"/>
    <col min="7" max="7" width="7.140625" customWidth="1"/>
    <col min="8" max="8" width="16.5703125" bestFit="1" customWidth="1"/>
    <col min="9" max="9" width="15.28515625" customWidth="1"/>
    <col min="10" max="10" width="16.28515625" customWidth="1"/>
    <col min="11" max="11" width="11.28515625" bestFit="1" customWidth="1"/>
    <col min="12" max="12" width="13.140625" customWidth="1"/>
    <col min="13" max="13" width="13.5703125" customWidth="1"/>
    <col min="14" max="14" width="16.28515625" bestFit="1" customWidth="1"/>
    <col min="15" max="16" width="11.28515625" bestFit="1" customWidth="1"/>
    <col min="17" max="18" width="3" customWidth="1"/>
    <col min="19" max="19" width="15.5703125" customWidth="1"/>
    <col min="20" max="20" width="14.140625" customWidth="1"/>
    <col min="21" max="21" width="13.140625" customWidth="1"/>
    <col min="22" max="52" width="3" customWidth="1"/>
    <col min="53" max="97" width="4" customWidth="1"/>
    <col min="98" max="98" width="11.28515625" bestFit="1" customWidth="1"/>
  </cols>
  <sheetData>
    <row r="1" spans="1:20" x14ac:dyDescent="0.25">
      <c r="A1" s="84" t="str">
        <f>CONCATENATE("Last Update ",(TEXT('File Info'!D5,"MM-DD-YYY")))</f>
        <v>Last Update 10-08-2021</v>
      </c>
      <c r="B1" s="36"/>
      <c r="C1" s="85" t="s">
        <v>291</v>
      </c>
    </row>
    <row r="3" spans="1:20" ht="15.75" thickBot="1" x14ac:dyDescent="0.3"/>
    <row r="4" spans="1:20" ht="15.75" thickBot="1" x14ac:dyDescent="0.3">
      <c r="A4" s="92" t="s">
        <v>275</v>
      </c>
      <c r="B4" s="93"/>
      <c r="C4" s="82"/>
      <c r="D4" s="82"/>
      <c r="E4" s="82"/>
      <c r="F4" s="82"/>
      <c r="H4" s="92" t="s">
        <v>277</v>
      </c>
      <c r="I4" s="93"/>
      <c r="L4" s="92" t="s">
        <v>279</v>
      </c>
      <c r="M4" s="94"/>
      <c r="N4" s="94"/>
      <c r="O4" s="94"/>
      <c r="P4" s="93"/>
      <c r="S4" s="58" t="s">
        <v>254</v>
      </c>
      <c r="T4" t="s">
        <v>280</v>
      </c>
    </row>
    <row r="5" spans="1:20" ht="15.75" thickBot="1" x14ac:dyDescent="0.3">
      <c r="A5" s="44" t="s">
        <v>260</v>
      </c>
      <c r="B5" s="77" t="s">
        <v>263</v>
      </c>
      <c r="C5" s="45"/>
      <c r="D5" s="45"/>
      <c r="E5" s="46"/>
      <c r="F5" s="14"/>
      <c r="H5" s="63" t="s">
        <v>278</v>
      </c>
      <c r="I5" s="64" t="s">
        <v>261</v>
      </c>
      <c r="L5" s="69" t="s">
        <v>91</v>
      </c>
      <c r="M5" s="70" t="s">
        <v>256</v>
      </c>
      <c r="N5" s="14"/>
      <c r="O5" s="14"/>
      <c r="P5" s="27"/>
      <c r="S5" s="59" t="s">
        <v>164</v>
      </c>
      <c r="T5" s="11">
        <v>19</v>
      </c>
    </row>
    <row r="6" spans="1:20" ht="15.75" thickBot="1" x14ac:dyDescent="0.3">
      <c r="A6" s="63" t="s">
        <v>265</v>
      </c>
      <c r="B6" s="14" t="s">
        <v>76</v>
      </c>
      <c r="C6" s="14" t="s">
        <v>77</v>
      </c>
      <c r="D6" s="14" t="s">
        <v>78</v>
      </c>
      <c r="E6" s="27" t="s">
        <v>274</v>
      </c>
      <c r="F6" s="48"/>
      <c r="H6" s="65" t="s">
        <v>5</v>
      </c>
      <c r="I6" s="60">
        <v>58</v>
      </c>
      <c r="J6" s="13"/>
      <c r="L6" s="47"/>
      <c r="M6" s="14"/>
      <c r="N6" s="14"/>
      <c r="O6" s="14"/>
      <c r="P6" s="27"/>
      <c r="S6" s="59" t="s">
        <v>140</v>
      </c>
      <c r="T6" s="11">
        <v>30</v>
      </c>
    </row>
    <row r="7" spans="1:20" ht="15.75" thickBot="1" x14ac:dyDescent="0.3">
      <c r="A7" s="65" t="s">
        <v>164</v>
      </c>
      <c r="B7" s="71">
        <v>2</v>
      </c>
      <c r="C7" s="78">
        <v>3</v>
      </c>
      <c r="D7" s="78">
        <v>10</v>
      </c>
      <c r="E7" s="79">
        <v>15</v>
      </c>
      <c r="F7" s="48"/>
      <c r="H7" s="67" t="s">
        <v>4</v>
      </c>
      <c r="I7" s="61">
        <v>27</v>
      </c>
      <c r="L7" s="81" t="s">
        <v>261</v>
      </c>
      <c r="M7" s="63" t="s">
        <v>271</v>
      </c>
      <c r="N7" s="54"/>
      <c r="O7" s="45"/>
      <c r="P7" s="46"/>
      <c r="S7" s="59" t="s">
        <v>103</v>
      </c>
      <c r="T7" s="11">
        <v>63</v>
      </c>
    </row>
    <row r="8" spans="1:20" ht="15.75" thickBot="1" x14ac:dyDescent="0.3">
      <c r="A8" s="66" t="s">
        <v>140</v>
      </c>
      <c r="B8" s="73">
        <v>9</v>
      </c>
      <c r="C8" s="48">
        <v>3</v>
      </c>
      <c r="D8" s="48">
        <v>15</v>
      </c>
      <c r="E8" s="49">
        <v>27</v>
      </c>
      <c r="F8" s="48"/>
      <c r="H8" s="68" t="s">
        <v>274</v>
      </c>
      <c r="I8" s="62">
        <v>85</v>
      </c>
      <c r="L8" s="81" t="s">
        <v>266</v>
      </c>
      <c r="M8" s="75" t="s">
        <v>150</v>
      </c>
      <c r="N8" s="80" t="s">
        <v>95</v>
      </c>
      <c r="O8" s="70" t="s">
        <v>105</v>
      </c>
      <c r="P8" s="65" t="s">
        <v>274</v>
      </c>
      <c r="S8" s="59" t="s">
        <v>255</v>
      </c>
      <c r="T8" s="11">
        <v>112</v>
      </c>
    </row>
    <row r="9" spans="1:20" ht="15.75" thickBot="1" x14ac:dyDescent="0.3">
      <c r="A9" s="67" t="s">
        <v>103</v>
      </c>
      <c r="B9" s="73">
        <v>15</v>
      </c>
      <c r="C9" s="48">
        <v>14</v>
      </c>
      <c r="D9" s="48">
        <v>14</v>
      </c>
      <c r="E9" s="49">
        <v>43</v>
      </c>
      <c r="F9" s="48"/>
      <c r="L9" s="65" t="s">
        <v>76</v>
      </c>
      <c r="M9" s="71">
        <v>6</v>
      </c>
      <c r="N9" s="78">
        <v>2</v>
      </c>
      <c r="O9" s="78">
        <v>18</v>
      </c>
      <c r="P9" s="79">
        <v>26</v>
      </c>
    </row>
    <row r="10" spans="1:20" ht="15.75" thickBot="1" x14ac:dyDescent="0.3">
      <c r="A10" s="68" t="s">
        <v>274</v>
      </c>
      <c r="B10" s="74">
        <v>26</v>
      </c>
      <c r="C10" s="50">
        <v>20</v>
      </c>
      <c r="D10" s="50">
        <v>39</v>
      </c>
      <c r="E10" s="51">
        <v>85</v>
      </c>
      <c r="H10" s="69" t="s">
        <v>91</v>
      </c>
      <c r="I10" s="70" t="s">
        <v>5</v>
      </c>
      <c r="J10" s="46"/>
      <c r="L10" s="66" t="s">
        <v>77</v>
      </c>
      <c r="M10" s="73">
        <v>3</v>
      </c>
      <c r="N10" s="48">
        <v>3</v>
      </c>
      <c r="O10" s="48">
        <v>14</v>
      </c>
      <c r="P10" s="49">
        <v>20</v>
      </c>
      <c r="S10" s="58" t="s">
        <v>254</v>
      </c>
      <c r="T10" t="s">
        <v>281</v>
      </c>
    </row>
    <row r="11" spans="1:20" ht="15.75" thickBot="1" x14ac:dyDescent="0.3">
      <c r="C11" s="82"/>
      <c r="D11" s="82"/>
      <c r="E11" s="82"/>
      <c r="F11" s="82"/>
      <c r="H11" s="47"/>
      <c r="I11" s="14"/>
      <c r="J11" s="27"/>
      <c r="L11" s="66" t="s">
        <v>78</v>
      </c>
      <c r="M11" s="73">
        <v>7</v>
      </c>
      <c r="N11" s="48">
        <v>10</v>
      </c>
      <c r="O11" s="48">
        <v>22</v>
      </c>
      <c r="P11" s="49">
        <v>39</v>
      </c>
      <c r="S11" s="59" t="s">
        <v>149</v>
      </c>
      <c r="T11" s="11">
        <v>16</v>
      </c>
    </row>
    <row r="12" spans="1:20" ht="15.75" thickBot="1" x14ac:dyDescent="0.3">
      <c r="C12" s="14"/>
      <c r="D12" s="14"/>
      <c r="E12" s="14"/>
      <c r="F12" s="14"/>
      <c r="H12" s="63" t="s">
        <v>264</v>
      </c>
      <c r="I12" s="75" t="s">
        <v>261</v>
      </c>
      <c r="J12" s="76" t="s">
        <v>262</v>
      </c>
      <c r="L12" s="68" t="s">
        <v>274</v>
      </c>
      <c r="M12" s="74">
        <v>16</v>
      </c>
      <c r="N12" s="50">
        <v>15</v>
      </c>
      <c r="O12" s="50">
        <v>54</v>
      </c>
      <c r="P12" s="51">
        <v>85</v>
      </c>
      <c r="S12" s="59" t="s">
        <v>131</v>
      </c>
      <c r="T12" s="11">
        <v>3</v>
      </c>
    </row>
    <row r="13" spans="1:20" ht="15.75" thickBot="1" x14ac:dyDescent="0.3">
      <c r="A13" s="92" t="s">
        <v>276</v>
      </c>
      <c r="B13" s="93"/>
      <c r="C13" s="48"/>
      <c r="D13" s="48"/>
      <c r="E13" s="48"/>
      <c r="F13" s="48"/>
      <c r="H13" s="65" t="s">
        <v>76</v>
      </c>
      <c r="I13" s="71">
        <v>17</v>
      </c>
      <c r="J13" s="72">
        <v>0.29310344827586204</v>
      </c>
      <c r="L13" s="47"/>
      <c r="M13" s="14"/>
      <c r="N13" s="14"/>
      <c r="O13" s="14"/>
      <c r="P13" s="27"/>
      <c r="S13" s="59" t="s">
        <v>141</v>
      </c>
      <c r="T13" s="11">
        <v>12</v>
      </c>
    </row>
    <row r="14" spans="1:20" ht="15.75" thickBot="1" x14ac:dyDescent="0.3">
      <c r="A14" s="44" t="s">
        <v>261</v>
      </c>
      <c r="B14" s="77" t="s">
        <v>263</v>
      </c>
      <c r="C14" s="45"/>
      <c r="D14" s="45"/>
      <c r="E14" s="46"/>
      <c r="F14" s="48"/>
      <c r="H14" s="66" t="s">
        <v>77</v>
      </c>
      <c r="I14" s="73">
        <v>13</v>
      </c>
      <c r="J14" s="52">
        <v>0.22413793103448276</v>
      </c>
      <c r="L14" s="69" t="s">
        <v>91</v>
      </c>
      <c r="M14" s="70" t="s">
        <v>5</v>
      </c>
      <c r="N14" s="45"/>
      <c r="O14" s="45"/>
      <c r="P14" s="46"/>
      <c r="S14" s="59" t="s">
        <v>121</v>
      </c>
      <c r="T14" s="11">
        <v>6</v>
      </c>
    </row>
    <row r="15" spans="1:20" ht="15.75" thickBot="1" x14ac:dyDescent="0.3">
      <c r="A15" s="63" t="s">
        <v>259</v>
      </c>
      <c r="B15" s="14" t="s">
        <v>76</v>
      </c>
      <c r="C15" s="14" t="s">
        <v>77</v>
      </c>
      <c r="D15" s="14" t="s">
        <v>78</v>
      </c>
      <c r="E15" s="27" t="s">
        <v>274</v>
      </c>
      <c r="F15" s="48"/>
      <c r="H15" s="67" t="s">
        <v>78</v>
      </c>
      <c r="I15" s="73">
        <v>28</v>
      </c>
      <c r="J15" s="52">
        <v>0.48275862068965519</v>
      </c>
      <c r="L15" s="47"/>
      <c r="M15" s="14"/>
      <c r="N15" s="14"/>
      <c r="O15" s="14"/>
      <c r="P15" s="27"/>
      <c r="S15" s="59" t="s">
        <v>70</v>
      </c>
      <c r="T15" s="11">
        <v>9</v>
      </c>
    </row>
    <row r="16" spans="1:20" ht="15.75" thickBot="1" x14ac:dyDescent="0.3">
      <c r="A16" s="65" t="s">
        <v>149</v>
      </c>
      <c r="B16" s="71">
        <v>3</v>
      </c>
      <c r="C16" s="78">
        <v>3</v>
      </c>
      <c r="D16" s="78">
        <v>10</v>
      </c>
      <c r="E16" s="79">
        <v>16</v>
      </c>
      <c r="F16" s="48"/>
      <c r="H16" s="68" t="s">
        <v>274</v>
      </c>
      <c r="I16" s="74">
        <v>58</v>
      </c>
      <c r="J16" s="53">
        <v>1</v>
      </c>
      <c r="L16" s="63" t="s">
        <v>258</v>
      </c>
      <c r="M16" s="63" t="s">
        <v>263</v>
      </c>
      <c r="N16" s="75"/>
      <c r="O16" s="80"/>
      <c r="P16" s="70"/>
      <c r="S16" s="59" t="s">
        <v>111</v>
      </c>
      <c r="T16" s="11">
        <v>18</v>
      </c>
    </row>
    <row r="17" spans="1:20" ht="15.75" thickBot="1" x14ac:dyDescent="0.3">
      <c r="A17" s="66" t="s">
        <v>131</v>
      </c>
      <c r="B17" s="73">
        <v>1</v>
      </c>
      <c r="C17" s="48">
        <v>1</v>
      </c>
      <c r="D17" s="48">
        <v>1</v>
      </c>
      <c r="E17" s="49">
        <v>3</v>
      </c>
      <c r="F17" s="48"/>
      <c r="L17" s="63" t="s">
        <v>266</v>
      </c>
      <c r="M17" s="75" t="s">
        <v>76</v>
      </c>
      <c r="N17" s="80" t="s">
        <v>77</v>
      </c>
      <c r="O17" s="70" t="s">
        <v>78</v>
      </c>
      <c r="P17" s="64" t="s">
        <v>274</v>
      </c>
      <c r="S17" s="59" t="s">
        <v>157</v>
      </c>
      <c r="T17" s="11">
        <v>9</v>
      </c>
    </row>
    <row r="18" spans="1:20" ht="15.75" thickBot="1" x14ac:dyDescent="0.3">
      <c r="A18" s="66" t="s">
        <v>141</v>
      </c>
      <c r="B18" s="73">
        <v>4</v>
      </c>
      <c r="C18" s="48"/>
      <c r="D18" s="48">
        <v>8</v>
      </c>
      <c r="E18" s="49">
        <v>12</v>
      </c>
      <c r="F18" s="48"/>
      <c r="H18" s="69" t="s">
        <v>91</v>
      </c>
      <c r="I18" s="70" t="s">
        <v>4</v>
      </c>
      <c r="J18" s="46"/>
      <c r="L18" s="65" t="s">
        <v>150</v>
      </c>
      <c r="M18" s="71">
        <v>4</v>
      </c>
      <c r="N18" s="78">
        <v>1</v>
      </c>
      <c r="O18" s="78">
        <v>5</v>
      </c>
      <c r="P18" s="79">
        <v>10</v>
      </c>
      <c r="S18" s="59" t="s">
        <v>162</v>
      </c>
      <c r="T18" s="11">
        <v>3</v>
      </c>
    </row>
    <row r="19" spans="1:20" ht="15.75" thickBot="1" x14ac:dyDescent="0.3">
      <c r="A19" s="66" t="s">
        <v>121</v>
      </c>
      <c r="B19" s="73">
        <v>2</v>
      </c>
      <c r="C19" s="48">
        <v>2</v>
      </c>
      <c r="D19" s="48">
        <v>2</v>
      </c>
      <c r="E19" s="49">
        <v>6</v>
      </c>
      <c r="F19" s="48"/>
      <c r="H19" s="47"/>
      <c r="I19" s="14"/>
      <c r="J19" s="27"/>
      <c r="L19" s="66" t="s">
        <v>95</v>
      </c>
      <c r="M19" s="73">
        <v>2</v>
      </c>
      <c r="N19" s="48">
        <v>3</v>
      </c>
      <c r="O19" s="48">
        <v>10</v>
      </c>
      <c r="P19" s="49">
        <v>15</v>
      </c>
      <c r="S19" s="59" t="s">
        <v>104</v>
      </c>
      <c r="T19" s="11">
        <v>6</v>
      </c>
    </row>
    <row r="20" spans="1:20" ht="15.75" thickBot="1" x14ac:dyDescent="0.3">
      <c r="A20" s="66" t="s">
        <v>70</v>
      </c>
      <c r="B20" s="73">
        <v>3</v>
      </c>
      <c r="C20" s="48">
        <v>3</v>
      </c>
      <c r="D20" s="48">
        <v>3</v>
      </c>
      <c r="E20" s="49">
        <v>9</v>
      </c>
      <c r="F20" s="48"/>
      <c r="H20" s="63" t="s">
        <v>264</v>
      </c>
      <c r="I20" s="75" t="s">
        <v>261</v>
      </c>
      <c r="J20" s="70" t="s">
        <v>262</v>
      </c>
      <c r="L20" s="67" t="s">
        <v>105</v>
      </c>
      <c r="M20" s="73">
        <v>11</v>
      </c>
      <c r="N20" s="48">
        <v>9</v>
      </c>
      <c r="O20" s="48">
        <v>13</v>
      </c>
      <c r="P20" s="49">
        <v>33</v>
      </c>
      <c r="S20" s="59" t="s">
        <v>137</v>
      </c>
      <c r="T20" s="11">
        <v>3</v>
      </c>
    </row>
    <row r="21" spans="1:20" ht="15.75" thickBot="1" x14ac:dyDescent="0.3">
      <c r="A21" s="66" t="s">
        <v>111</v>
      </c>
      <c r="B21" s="73">
        <v>6</v>
      </c>
      <c r="C21" s="48">
        <v>5</v>
      </c>
      <c r="D21" s="48">
        <v>7</v>
      </c>
      <c r="E21" s="49">
        <v>18</v>
      </c>
      <c r="F21" s="48"/>
      <c r="H21" s="65" t="s">
        <v>76</v>
      </c>
      <c r="I21" s="71">
        <v>9</v>
      </c>
      <c r="J21" s="72">
        <v>0.33333333333333331</v>
      </c>
      <c r="L21" s="68" t="s">
        <v>274</v>
      </c>
      <c r="M21" s="74">
        <v>17</v>
      </c>
      <c r="N21" s="50">
        <v>13</v>
      </c>
      <c r="O21" s="50">
        <v>28</v>
      </c>
      <c r="P21" s="51">
        <v>58</v>
      </c>
      <c r="S21" s="59" t="s">
        <v>255</v>
      </c>
      <c r="T21" s="11">
        <v>85</v>
      </c>
    </row>
    <row r="22" spans="1:20" ht="15.75" thickBot="1" x14ac:dyDescent="0.3">
      <c r="A22" s="66" t="s">
        <v>157</v>
      </c>
      <c r="B22" s="73">
        <v>3</v>
      </c>
      <c r="C22" s="48">
        <v>3</v>
      </c>
      <c r="D22" s="48">
        <v>3</v>
      </c>
      <c r="E22" s="49">
        <v>9</v>
      </c>
      <c r="F22" s="48"/>
      <c r="H22" s="66" t="s">
        <v>77</v>
      </c>
      <c r="I22" s="73">
        <v>7</v>
      </c>
      <c r="J22" s="52">
        <v>0.25925925925925924</v>
      </c>
      <c r="L22" s="47"/>
      <c r="M22" s="14"/>
      <c r="N22" s="14"/>
      <c r="O22" s="14"/>
      <c r="P22" s="27"/>
      <c r="S22" s="59"/>
      <c r="T22" s="11"/>
    </row>
    <row r="23" spans="1:20" ht="15.75" thickBot="1" x14ac:dyDescent="0.3">
      <c r="A23" s="66" t="s">
        <v>162</v>
      </c>
      <c r="B23" s="73">
        <v>1</v>
      </c>
      <c r="C23" s="48"/>
      <c r="D23" s="48">
        <v>2</v>
      </c>
      <c r="E23" s="49">
        <v>3</v>
      </c>
      <c r="F23" s="48"/>
      <c r="H23" s="67" t="s">
        <v>78</v>
      </c>
      <c r="I23" s="73">
        <v>11</v>
      </c>
      <c r="J23" s="52">
        <v>0.40740740740740738</v>
      </c>
      <c r="L23" s="69" t="s">
        <v>91</v>
      </c>
      <c r="M23" s="70" t="s">
        <v>4</v>
      </c>
      <c r="N23" s="45"/>
      <c r="O23" s="45"/>
      <c r="P23" s="46"/>
    </row>
    <row r="24" spans="1:20" ht="15.75" thickBot="1" x14ac:dyDescent="0.3">
      <c r="A24" s="66" t="s">
        <v>104</v>
      </c>
      <c r="B24" s="73">
        <v>2</v>
      </c>
      <c r="C24" s="48">
        <v>2</v>
      </c>
      <c r="D24" s="48">
        <v>2</v>
      </c>
      <c r="E24" s="49">
        <v>6</v>
      </c>
      <c r="H24" s="68" t="s">
        <v>274</v>
      </c>
      <c r="I24" s="74">
        <v>27</v>
      </c>
      <c r="J24" s="53">
        <v>1</v>
      </c>
      <c r="L24" s="47"/>
      <c r="M24" s="14"/>
      <c r="N24" s="14"/>
      <c r="O24" s="14"/>
      <c r="P24" s="27"/>
    </row>
    <row r="25" spans="1:20" ht="15.75" thickBot="1" x14ac:dyDescent="0.3">
      <c r="A25" s="67" t="s">
        <v>137</v>
      </c>
      <c r="B25" s="73">
        <v>1</v>
      </c>
      <c r="C25" s="48">
        <v>1</v>
      </c>
      <c r="D25" s="48">
        <v>1</v>
      </c>
      <c r="E25" s="49">
        <v>3</v>
      </c>
      <c r="L25" s="63" t="s">
        <v>258</v>
      </c>
      <c r="M25" s="63" t="s">
        <v>263</v>
      </c>
      <c r="N25" s="75"/>
      <c r="O25" s="80"/>
      <c r="P25" s="70"/>
    </row>
    <row r="26" spans="1:20" ht="15.75" thickBot="1" x14ac:dyDescent="0.3">
      <c r="A26" s="68" t="s">
        <v>274</v>
      </c>
      <c r="B26" s="74">
        <v>26</v>
      </c>
      <c r="C26" s="50">
        <v>20</v>
      </c>
      <c r="D26" s="50">
        <v>39</v>
      </c>
      <c r="E26" s="51">
        <v>85</v>
      </c>
      <c r="H26" s="69" t="s">
        <v>91</v>
      </c>
      <c r="I26" s="70" t="s">
        <v>256</v>
      </c>
      <c r="J26" s="46"/>
      <c r="L26" s="63" t="s">
        <v>266</v>
      </c>
      <c r="M26" s="75" t="s">
        <v>76</v>
      </c>
      <c r="N26" s="80" t="s">
        <v>77</v>
      </c>
      <c r="O26" s="70" t="s">
        <v>78</v>
      </c>
      <c r="P26" s="64" t="s">
        <v>274</v>
      </c>
    </row>
    <row r="27" spans="1:20" ht="15.75" thickBot="1" x14ac:dyDescent="0.3">
      <c r="H27" s="47"/>
      <c r="I27" s="14"/>
      <c r="J27" s="27"/>
      <c r="L27" s="65" t="s">
        <v>150</v>
      </c>
      <c r="M27" s="71">
        <v>2</v>
      </c>
      <c r="N27" s="78">
        <v>2</v>
      </c>
      <c r="O27" s="78">
        <v>2</v>
      </c>
      <c r="P27" s="79">
        <v>6</v>
      </c>
    </row>
    <row r="28" spans="1:20" ht="15.75" thickBot="1" x14ac:dyDescent="0.3">
      <c r="A28" s="69" t="s">
        <v>273</v>
      </c>
      <c r="B28" s="70" t="s">
        <v>5</v>
      </c>
      <c r="C28" s="46"/>
      <c r="H28" s="63" t="s">
        <v>264</v>
      </c>
      <c r="I28" s="75" t="s">
        <v>261</v>
      </c>
      <c r="J28" s="70" t="s">
        <v>262</v>
      </c>
      <c r="L28" s="67" t="s">
        <v>105</v>
      </c>
      <c r="M28" s="73">
        <v>7</v>
      </c>
      <c r="N28" s="48">
        <v>5</v>
      </c>
      <c r="O28" s="48">
        <v>9</v>
      </c>
      <c r="P28" s="49">
        <v>21</v>
      </c>
    </row>
    <row r="29" spans="1:20" ht="15.75" thickBot="1" x14ac:dyDescent="0.3">
      <c r="A29" s="47"/>
      <c r="B29" s="14"/>
      <c r="C29" s="27"/>
      <c r="H29" s="65" t="s">
        <v>76</v>
      </c>
      <c r="I29" s="71">
        <v>26</v>
      </c>
      <c r="J29" s="72">
        <v>0.30588235294117649</v>
      </c>
      <c r="L29" s="68" t="s">
        <v>274</v>
      </c>
      <c r="M29" s="74">
        <v>9</v>
      </c>
      <c r="N29" s="50">
        <v>7</v>
      </c>
      <c r="O29" s="50">
        <v>11</v>
      </c>
      <c r="P29" s="51">
        <v>27</v>
      </c>
    </row>
    <row r="30" spans="1:20" ht="15.75" thickBot="1" x14ac:dyDescent="0.3">
      <c r="A30" s="63" t="s">
        <v>254</v>
      </c>
      <c r="B30" s="75" t="s">
        <v>272</v>
      </c>
      <c r="C30" s="70" t="s">
        <v>262</v>
      </c>
      <c r="H30" s="66" t="s">
        <v>77</v>
      </c>
      <c r="I30" s="73">
        <v>20</v>
      </c>
      <c r="J30" s="52">
        <v>0.23529411764705882</v>
      </c>
    </row>
    <row r="31" spans="1:20" ht="15.75" thickBot="1" x14ac:dyDescent="0.3">
      <c r="A31" s="65" t="s">
        <v>76</v>
      </c>
      <c r="B31" s="71">
        <v>2</v>
      </c>
      <c r="C31" s="72">
        <v>0.66666666666666663</v>
      </c>
      <c r="H31" s="67" t="s">
        <v>78</v>
      </c>
      <c r="I31" s="73">
        <v>39</v>
      </c>
      <c r="J31" s="52">
        <v>0.45882352941176469</v>
      </c>
    </row>
    <row r="32" spans="1:20" ht="15.75" thickBot="1" x14ac:dyDescent="0.3">
      <c r="A32" s="67" t="s">
        <v>78</v>
      </c>
      <c r="B32" s="73">
        <v>1</v>
      </c>
      <c r="C32" s="52">
        <v>0.33333333333333331</v>
      </c>
      <c r="H32" s="68" t="s">
        <v>274</v>
      </c>
      <c r="I32" s="74">
        <v>85</v>
      </c>
      <c r="J32" s="53">
        <v>1</v>
      </c>
    </row>
    <row r="33" spans="1:3" ht="15.75" thickBot="1" x14ac:dyDescent="0.3">
      <c r="A33" s="68" t="s">
        <v>255</v>
      </c>
      <c r="B33" s="74">
        <v>3</v>
      </c>
      <c r="C33" s="53">
        <v>1</v>
      </c>
    </row>
  </sheetData>
  <mergeCells count="4">
    <mergeCell ref="A4:B4"/>
    <mergeCell ref="A13:B13"/>
    <mergeCell ref="H4:I4"/>
    <mergeCell ref="L4:P4"/>
  </mergeCells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88"/>
  <sheetViews>
    <sheetView workbookViewId="0"/>
  </sheetViews>
  <sheetFormatPr defaultRowHeight="15" x14ac:dyDescent="0.25"/>
  <cols>
    <col min="1" max="1" width="9.42578125" bestFit="1" customWidth="1"/>
    <col min="2" max="2" width="11.5703125" bestFit="1" customWidth="1"/>
    <col min="3" max="3" width="12.140625" bestFit="1" customWidth="1"/>
    <col min="4" max="4" width="14" bestFit="1" customWidth="1"/>
    <col min="5" max="5" width="18.42578125" bestFit="1" customWidth="1"/>
    <col min="6" max="6" width="19.7109375" bestFit="1" customWidth="1"/>
    <col min="7" max="7" width="24.7109375" bestFit="1" customWidth="1"/>
    <col min="8" max="8" width="15.5703125" bestFit="1" customWidth="1"/>
    <col min="9" max="9" width="22.28515625" bestFit="1" customWidth="1"/>
    <col min="10" max="10" width="7.7109375" bestFit="1" customWidth="1"/>
    <col min="11" max="11" width="30.5703125" bestFit="1" customWidth="1"/>
    <col min="12" max="14" width="14.85546875" bestFit="1" customWidth="1"/>
    <col min="15" max="15" width="16.140625" bestFit="1" customWidth="1"/>
    <col min="16" max="16" width="11" bestFit="1" customWidth="1"/>
    <col min="17" max="17" width="18.85546875" bestFit="1" customWidth="1"/>
    <col min="18" max="18" width="15.42578125" bestFit="1" customWidth="1"/>
    <col min="19" max="19" width="8.85546875" bestFit="1" customWidth="1"/>
    <col min="20" max="20" width="8.5703125" bestFit="1" customWidth="1"/>
    <col min="21" max="21" width="12.28515625" bestFit="1" customWidth="1"/>
    <col min="22" max="23" width="11.140625" bestFit="1" customWidth="1"/>
    <col min="24" max="24" width="11.140625" customWidth="1"/>
  </cols>
  <sheetData>
    <row r="1" spans="1:24" x14ac:dyDescent="0.25">
      <c r="A1" s="84" t="str">
        <f>CONCATENATE("Last Update ",(TEXT('File Info'!D5,"MM-DD-YYY")))</f>
        <v>Last Update 10-08-2021</v>
      </c>
      <c r="B1" s="36"/>
      <c r="C1" s="85" t="s">
        <v>291</v>
      </c>
    </row>
    <row r="3" spans="1:24" x14ac:dyDescent="0.25">
      <c r="A3" s="11" t="s">
        <v>268</v>
      </c>
      <c r="B3" s="11" t="s">
        <v>7</v>
      </c>
      <c r="C3" s="11" t="s">
        <v>0</v>
      </c>
      <c r="D3" s="11" t="s">
        <v>6</v>
      </c>
      <c r="E3" s="11" t="s">
        <v>85</v>
      </c>
      <c r="F3" s="11" t="s">
        <v>86</v>
      </c>
      <c r="G3" s="11" t="s">
        <v>87</v>
      </c>
      <c r="H3" s="11" t="s">
        <v>88</v>
      </c>
      <c r="I3" s="11" t="s">
        <v>89</v>
      </c>
      <c r="J3" s="11" t="s">
        <v>90</v>
      </c>
      <c r="K3" s="11" t="s">
        <v>1</v>
      </c>
      <c r="L3" s="11" t="s">
        <v>2</v>
      </c>
      <c r="M3" s="11" t="s">
        <v>3</v>
      </c>
      <c r="N3" s="11" t="s">
        <v>269</v>
      </c>
      <c r="O3" s="11" t="s">
        <v>270</v>
      </c>
      <c r="P3" s="11" t="s">
        <v>75</v>
      </c>
      <c r="Q3" s="11" t="s">
        <v>91</v>
      </c>
      <c r="R3" s="11" t="s">
        <v>92</v>
      </c>
      <c r="S3" s="11" t="s">
        <v>239</v>
      </c>
      <c r="T3" s="11" t="s">
        <v>241</v>
      </c>
      <c r="U3" s="11" t="s">
        <v>257</v>
      </c>
      <c r="V3" s="11"/>
      <c r="W3" s="11"/>
      <c r="X3" s="11"/>
    </row>
    <row r="4" spans="1:24" x14ac:dyDescent="0.25">
      <c r="A4" s="11" t="s">
        <v>4</v>
      </c>
      <c r="B4" s="11" t="s">
        <v>4</v>
      </c>
      <c r="C4" s="11">
        <v>32</v>
      </c>
      <c r="D4" s="11">
        <v>1</v>
      </c>
      <c r="E4" s="11">
        <v>-127</v>
      </c>
      <c r="F4" s="11">
        <v>-97</v>
      </c>
      <c r="G4" s="11">
        <v>97</v>
      </c>
      <c r="H4" s="11" t="s">
        <v>103</v>
      </c>
      <c r="I4" s="11" t="s">
        <v>104</v>
      </c>
      <c r="J4" s="11" t="s">
        <v>105</v>
      </c>
      <c r="K4" s="11" t="s">
        <v>108</v>
      </c>
      <c r="L4" s="21">
        <v>44237</v>
      </c>
      <c r="M4" s="21">
        <v>44278</v>
      </c>
      <c r="N4" s="21">
        <v>44237</v>
      </c>
      <c r="O4" s="21">
        <v>44278</v>
      </c>
      <c r="P4" s="11">
        <v>30</v>
      </c>
      <c r="Q4" s="11" t="s">
        <v>5</v>
      </c>
      <c r="R4" s="11" t="s">
        <v>109</v>
      </c>
      <c r="S4" s="11" t="s">
        <v>5</v>
      </c>
      <c r="T4" s="11">
        <v>-127</v>
      </c>
      <c r="U4" s="11" t="s">
        <v>76</v>
      </c>
      <c r="V4" s="11"/>
      <c r="W4" s="11"/>
      <c r="X4" s="11"/>
    </row>
    <row r="5" spans="1:24" x14ac:dyDescent="0.25">
      <c r="A5" s="11" t="s">
        <v>4</v>
      </c>
      <c r="B5" s="11" t="s">
        <v>4</v>
      </c>
      <c r="C5" s="11">
        <v>31</v>
      </c>
      <c r="D5" s="11">
        <v>1</v>
      </c>
      <c r="E5" s="11">
        <v>-127</v>
      </c>
      <c r="F5" s="11">
        <v>-97</v>
      </c>
      <c r="G5" s="11">
        <v>97</v>
      </c>
      <c r="H5" s="11" t="s">
        <v>103</v>
      </c>
      <c r="I5" s="11" t="s">
        <v>104</v>
      </c>
      <c r="J5" s="11" t="s">
        <v>105</v>
      </c>
      <c r="K5" s="11" t="s">
        <v>110</v>
      </c>
      <c r="L5" s="21">
        <v>44237</v>
      </c>
      <c r="M5" s="21">
        <v>44278</v>
      </c>
      <c r="N5" s="21">
        <v>44237</v>
      </c>
      <c r="O5" s="21">
        <v>44278</v>
      </c>
      <c r="P5" s="11">
        <v>30</v>
      </c>
      <c r="Q5" s="11" t="s">
        <v>5</v>
      </c>
      <c r="R5" s="11" t="s">
        <v>109</v>
      </c>
      <c r="S5" s="11" t="s">
        <v>5</v>
      </c>
      <c r="T5" s="11">
        <v>-127</v>
      </c>
      <c r="U5" s="11" t="s">
        <v>76</v>
      </c>
      <c r="V5" s="11"/>
      <c r="W5" s="11"/>
      <c r="X5" s="11"/>
    </row>
    <row r="6" spans="1:24" x14ac:dyDescent="0.25">
      <c r="A6" s="11" t="s">
        <v>4</v>
      </c>
      <c r="B6" s="11" t="s">
        <v>4</v>
      </c>
      <c r="C6" s="11">
        <v>36</v>
      </c>
      <c r="D6" s="11">
        <v>1</v>
      </c>
      <c r="E6" s="11">
        <v>-129</v>
      </c>
      <c r="F6" s="11">
        <v>-39</v>
      </c>
      <c r="G6" s="11">
        <v>39</v>
      </c>
      <c r="H6" s="11" t="s">
        <v>103</v>
      </c>
      <c r="I6" s="11" t="s">
        <v>111</v>
      </c>
      <c r="J6" s="11" t="s">
        <v>105</v>
      </c>
      <c r="K6" s="11" t="s">
        <v>115</v>
      </c>
      <c r="L6" s="21">
        <v>44235</v>
      </c>
      <c r="M6" s="21">
        <v>44357</v>
      </c>
      <c r="N6" s="21">
        <v>44235</v>
      </c>
      <c r="O6" s="21">
        <v>44357</v>
      </c>
      <c r="P6" s="11">
        <v>90</v>
      </c>
      <c r="Q6" s="11" t="s">
        <v>5</v>
      </c>
      <c r="R6" s="11" t="s">
        <v>109</v>
      </c>
      <c r="S6" s="11" t="s">
        <v>5</v>
      </c>
      <c r="T6" s="11">
        <v>-129</v>
      </c>
      <c r="U6" s="11" t="s">
        <v>76</v>
      </c>
      <c r="V6" s="11"/>
      <c r="W6" s="11"/>
      <c r="X6" s="11"/>
    </row>
    <row r="7" spans="1:24" x14ac:dyDescent="0.25">
      <c r="A7" s="11" t="s">
        <v>4</v>
      </c>
      <c r="B7" s="11" t="s">
        <v>4</v>
      </c>
      <c r="C7" s="11">
        <v>37</v>
      </c>
      <c r="D7" s="11">
        <v>1</v>
      </c>
      <c r="E7" s="11">
        <v>-129</v>
      </c>
      <c r="F7" s="11">
        <v>-39</v>
      </c>
      <c r="G7" s="11">
        <v>39</v>
      </c>
      <c r="H7" s="11" t="s">
        <v>103</v>
      </c>
      <c r="I7" s="11" t="s">
        <v>111</v>
      </c>
      <c r="J7" s="11" t="s">
        <v>105</v>
      </c>
      <c r="K7" s="11" t="s">
        <v>116</v>
      </c>
      <c r="L7" s="21">
        <v>44235</v>
      </c>
      <c r="M7" s="21">
        <v>44357</v>
      </c>
      <c r="N7" s="21">
        <v>44235</v>
      </c>
      <c r="O7" s="21">
        <v>44357</v>
      </c>
      <c r="P7" s="11">
        <v>90</v>
      </c>
      <c r="Q7" s="11" t="s">
        <v>5</v>
      </c>
      <c r="R7" s="11" t="s">
        <v>109</v>
      </c>
      <c r="S7" s="11" t="s">
        <v>5</v>
      </c>
      <c r="T7" s="11">
        <v>-129</v>
      </c>
      <c r="U7" s="11" t="s">
        <v>76</v>
      </c>
      <c r="V7" s="11"/>
      <c r="W7" s="11"/>
      <c r="X7" s="11"/>
    </row>
    <row r="8" spans="1:24" x14ac:dyDescent="0.25">
      <c r="A8" s="11" t="s">
        <v>4</v>
      </c>
      <c r="B8" s="11" t="s">
        <v>4</v>
      </c>
      <c r="C8" s="11">
        <v>33</v>
      </c>
      <c r="D8" s="11">
        <v>1</v>
      </c>
      <c r="E8" s="11">
        <v>-96</v>
      </c>
      <c r="F8" s="11">
        <v>-36</v>
      </c>
      <c r="G8" s="11">
        <v>36</v>
      </c>
      <c r="H8" s="11" t="s">
        <v>103</v>
      </c>
      <c r="I8" s="11" t="s">
        <v>111</v>
      </c>
      <c r="J8" s="11" t="s">
        <v>105</v>
      </c>
      <c r="K8" s="11" t="s">
        <v>118</v>
      </c>
      <c r="L8" s="21">
        <v>44280</v>
      </c>
      <c r="M8" s="21">
        <v>44362</v>
      </c>
      <c r="N8" s="21">
        <v>44280</v>
      </c>
      <c r="O8" s="21">
        <v>44362</v>
      </c>
      <c r="P8" s="11">
        <v>60</v>
      </c>
      <c r="Q8" s="11" t="s">
        <v>4</v>
      </c>
      <c r="R8" s="11" t="s">
        <v>119</v>
      </c>
      <c r="S8" s="11" t="s">
        <v>5</v>
      </c>
      <c r="T8" s="11">
        <v>-96</v>
      </c>
      <c r="U8" s="11" t="s">
        <v>76</v>
      </c>
      <c r="V8" s="11"/>
      <c r="W8" s="11"/>
      <c r="X8" s="11"/>
    </row>
    <row r="9" spans="1:24" x14ac:dyDescent="0.25">
      <c r="A9" s="11" t="s">
        <v>4</v>
      </c>
      <c r="B9" s="11" t="s">
        <v>4</v>
      </c>
      <c r="C9" s="11">
        <v>35</v>
      </c>
      <c r="D9" s="11">
        <v>1</v>
      </c>
      <c r="E9" s="11">
        <v>-96</v>
      </c>
      <c r="F9" s="11">
        <v>-66</v>
      </c>
      <c r="G9" s="11">
        <v>66</v>
      </c>
      <c r="H9" s="11" t="s">
        <v>103</v>
      </c>
      <c r="I9" s="11" t="s">
        <v>111</v>
      </c>
      <c r="J9" s="11" t="s">
        <v>105</v>
      </c>
      <c r="K9" s="11" t="s">
        <v>120</v>
      </c>
      <c r="L9" s="21">
        <v>44280</v>
      </c>
      <c r="M9" s="21">
        <v>44320</v>
      </c>
      <c r="N9" s="21">
        <v>44280</v>
      </c>
      <c r="O9" s="21">
        <v>44320</v>
      </c>
      <c r="P9" s="11">
        <v>30</v>
      </c>
      <c r="Q9" s="11" t="s">
        <v>4</v>
      </c>
      <c r="R9" s="11" t="s">
        <v>119</v>
      </c>
      <c r="S9" s="11" t="s">
        <v>5</v>
      </c>
      <c r="T9" s="11">
        <v>-96</v>
      </c>
      <c r="U9" s="11" t="s">
        <v>76</v>
      </c>
      <c r="V9" s="11"/>
      <c r="W9" s="11"/>
      <c r="X9" s="11"/>
    </row>
    <row r="10" spans="1:24" x14ac:dyDescent="0.25">
      <c r="A10" s="11" t="s">
        <v>4</v>
      </c>
      <c r="B10" s="11" t="s">
        <v>4</v>
      </c>
      <c r="C10" s="11">
        <v>39</v>
      </c>
      <c r="D10" s="11">
        <v>1</v>
      </c>
      <c r="E10" s="11">
        <v>-129</v>
      </c>
      <c r="F10" s="11">
        <v>-99</v>
      </c>
      <c r="G10" s="11">
        <v>99</v>
      </c>
      <c r="H10" s="11" t="s">
        <v>103</v>
      </c>
      <c r="I10" s="11" t="s">
        <v>121</v>
      </c>
      <c r="J10" s="11" t="s">
        <v>105</v>
      </c>
      <c r="K10" s="11" t="s">
        <v>125</v>
      </c>
      <c r="L10" s="21">
        <v>44235</v>
      </c>
      <c r="M10" s="21">
        <v>44274</v>
      </c>
      <c r="N10" s="21">
        <v>44235</v>
      </c>
      <c r="O10" s="21">
        <v>44274</v>
      </c>
      <c r="P10" s="11">
        <v>30</v>
      </c>
      <c r="Q10" s="11" t="s">
        <v>5</v>
      </c>
      <c r="R10" s="11" t="s">
        <v>109</v>
      </c>
      <c r="S10" s="11" t="s">
        <v>5</v>
      </c>
      <c r="T10" s="11">
        <v>-129</v>
      </c>
      <c r="U10" s="11" t="s">
        <v>76</v>
      </c>
      <c r="V10" s="11"/>
      <c r="W10" s="11"/>
      <c r="X10" s="11"/>
    </row>
    <row r="11" spans="1:24" x14ac:dyDescent="0.25">
      <c r="A11" s="11" t="s">
        <v>4</v>
      </c>
      <c r="B11" s="11" t="s">
        <v>4</v>
      </c>
      <c r="C11" s="11">
        <v>38</v>
      </c>
      <c r="D11" s="11">
        <v>1</v>
      </c>
      <c r="E11" s="11">
        <v>-129</v>
      </c>
      <c r="F11" s="11">
        <v>-99</v>
      </c>
      <c r="G11" s="11">
        <v>99</v>
      </c>
      <c r="H11" s="11" t="s">
        <v>103</v>
      </c>
      <c r="I11" s="11" t="s">
        <v>121</v>
      </c>
      <c r="J11" s="11" t="s">
        <v>105</v>
      </c>
      <c r="K11" s="11" t="s">
        <v>126</v>
      </c>
      <c r="L11" s="21">
        <v>44235</v>
      </c>
      <c r="M11" s="21">
        <v>44274</v>
      </c>
      <c r="N11" s="21">
        <v>44235</v>
      </c>
      <c r="O11" s="21">
        <v>44274</v>
      </c>
      <c r="P11" s="11">
        <v>30</v>
      </c>
      <c r="Q11" s="11" t="s">
        <v>4</v>
      </c>
      <c r="R11" s="11" t="s">
        <v>109</v>
      </c>
      <c r="S11" s="11" t="s">
        <v>5</v>
      </c>
      <c r="T11" s="11">
        <v>-129</v>
      </c>
      <c r="U11" s="11" t="s">
        <v>76</v>
      </c>
      <c r="V11" s="11"/>
      <c r="W11" s="11"/>
      <c r="X11" s="11"/>
    </row>
    <row r="12" spans="1:24" x14ac:dyDescent="0.25">
      <c r="A12" s="11" t="s">
        <v>4</v>
      </c>
      <c r="B12" s="11" t="s">
        <v>4</v>
      </c>
      <c r="C12" s="11">
        <v>41</v>
      </c>
      <c r="D12" s="11">
        <v>1</v>
      </c>
      <c r="E12" s="11">
        <v>-129</v>
      </c>
      <c r="F12" s="11">
        <v>-39</v>
      </c>
      <c r="G12" s="11">
        <v>39</v>
      </c>
      <c r="H12" s="11" t="s">
        <v>103</v>
      </c>
      <c r="I12" s="11" t="s">
        <v>70</v>
      </c>
      <c r="J12" s="11" t="s">
        <v>105</v>
      </c>
      <c r="K12" s="11" t="s">
        <v>128</v>
      </c>
      <c r="L12" s="21">
        <v>44235</v>
      </c>
      <c r="M12" s="21">
        <v>44357</v>
      </c>
      <c r="N12" s="21">
        <v>44235</v>
      </c>
      <c r="O12" s="21">
        <v>44357</v>
      </c>
      <c r="P12" s="11">
        <v>90</v>
      </c>
      <c r="Q12" s="11" t="s">
        <v>5</v>
      </c>
      <c r="R12" s="11" t="s">
        <v>109</v>
      </c>
      <c r="S12" s="11" t="s">
        <v>5</v>
      </c>
      <c r="T12" s="11">
        <v>-129</v>
      </c>
      <c r="U12" s="11" t="s">
        <v>76</v>
      </c>
      <c r="V12" s="11"/>
      <c r="W12" s="11"/>
      <c r="X12" s="11"/>
    </row>
    <row r="13" spans="1:24" x14ac:dyDescent="0.25">
      <c r="A13" s="11" t="s">
        <v>4</v>
      </c>
      <c r="B13" s="11" t="s">
        <v>4</v>
      </c>
      <c r="C13" s="11">
        <v>42</v>
      </c>
      <c r="D13" s="11">
        <v>1</v>
      </c>
      <c r="E13" s="11">
        <v>-129</v>
      </c>
      <c r="F13" s="11">
        <v>-39</v>
      </c>
      <c r="G13" s="11">
        <v>39</v>
      </c>
      <c r="H13" s="11" t="s">
        <v>103</v>
      </c>
      <c r="I13" s="11" t="s">
        <v>70</v>
      </c>
      <c r="J13" s="11" t="s">
        <v>105</v>
      </c>
      <c r="K13" s="11" t="s">
        <v>129</v>
      </c>
      <c r="L13" s="21">
        <v>44235</v>
      </c>
      <c r="M13" s="21">
        <v>44357</v>
      </c>
      <c r="N13" s="21">
        <v>44235</v>
      </c>
      <c r="O13" s="21">
        <v>44357</v>
      </c>
      <c r="P13" s="11">
        <v>90</v>
      </c>
      <c r="Q13" s="11" t="s">
        <v>5</v>
      </c>
      <c r="R13" s="11" t="s">
        <v>109</v>
      </c>
      <c r="S13" s="11" t="s">
        <v>5</v>
      </c>
      <c r="T13" s="11">
        <v>-129</v>
      </c>
      <c r="U13" s="11" t="s">
        <v>76</v>
      </c>
      <c r="V13" s="11"/>
      <c r="W13" s="11"/>
      <c r="X13" s="11"/>
    </row>
    <row r="14" spans="1:24" x14ac:dyDescent="0.25">
      <c r="A14" s="11" t="s">
        <v>4</v>
      </c>
      <c r="B14" s="11" t="s">
        <v>4</v>
      </c>
      <c r="C14" s="11">
        <v>40</v>
      </c>
      <c r="D14" s="11">
        <v>1</v>
      </c>
      <c r="E14" s="11">
        <v>-129</v>
      </c>
      <c r="F14" s="11">
        <v>-99</v>
      </c>
      <c r="G14" s="11">
        <v>99</v>
      </c>
      <c r="H14" s="11" t="s">
        <v>103</v>
      </c>
      <c r="I14" s="11" t="s">
        <v>70</v>
      </c>
      <c r="J14" s="11" t="s">
        <v>105</v>
      </c>
      <c r="K14" s="11" t="s">
        <v>130</v>
      </c>
      <c r="L14" s="21">
        <v>44235</v>
      </c>
      <c r="M14" s="21">
        <v>44274</v>
      </c>
      <c r="N14" s="21">
        <v>44235</v>
      </c>
      <c r="O14" s="21">
        <v>44274</v>
      </c>
      <c r="P14" s="11">
        <v>30</v>
      </c>
      <c r="Q14" s="11" t="s">
        <v>5</v>
      </c>
      <c r="R14" s="11" t="s">
        <v>109</v>
      </c>
      <c r="S14" s="11" t="s">
        <v>5</v>
      </c>
      <c r="T14" s="11">
        <v>-129</v>
      </c>
      <c r="U14" s="11" t="s">
        <v>76</v>
      </c>
      <c r="V14" s="11"/>
      <c r="W14" s="11"/>
      <c r="X14" s="11"/>
    </row>
    <row r="15" spans="1:24" x14ac:dyDescent="0.25">
      <c r="A15" s="11" t="s">
        <v>4</v>
      </c>
      <c r="B15" s="11" t="s">
        <v>4</v>
      </c>
      <c r="C15" s="11">
        <v>9</v>
      </c>
      <c r="D15" s="11">
        <v>1</v>
      </c>
      <c r="E15" s="11">
        <v>-129</v>
      </c>
      <c r="F15" s="11">
        <v>-28</v>
      </c>
      <c r="G15" s="11">
        <v>28</v>
      </c>
      <c r="H15" s="11" t="s">
        <v>103</v>
      </c>
      <c r="I15" s="11" t="s">
        <v>131</v>
      </c>
      <c r="J15" s="11" t="s">
        <v>105</v>
      </c>
      <c r="K15" s="11" t="s">
        <v>135</v>
      </c>
      <c r="L15" s="21">
        <v>44235</v>
      </c>
      <c r="M15" s="21">
        <v>44372</v>
      </c>
      <c r="N15" s="21">
        <v>44235</v>
      </c>
      <c r="O15" s="21">
        <v>44372</v>
      </c>
      <c r="P15" s="11">
        <v>101</v>
      </c>
      <c r="Q15" s="11" t="s">
        <v>4</v>
      </c>
      <c r="R15" s="11" t="s">
        <v>109</v>
      </c>
      <c r="S15" s="11" t="s">
        <v>5</v>
      </c>
      <c r="T15" s="11">
        <v>-129</v>
      </c>
      <c r="U15" s="11" t="s">
        <v>76</v>
      </c>
      <c r="V15" s="11"/>
      <c r="W15" s="11"/>
      <c r="X15" s="11"/>
    </row>
    <row r="16" spans="1:24" x14ac:dyDescent="0.25">
      <c r="A16" s="11" t="s">
        <v>4</v>
      </c>
      <c r="B16" s="11" t="s">
        <v>4</v>
      </c>
      <c r="C16" s="11">
        <v>43</v>
      </c>
      <c r="D16" s="11">
        <v>1</v>
      </c>
      <c r="E16" s="11">
        <v>-129</v>
      </c>
      <c r="F16" s="11">
        <v>-74</v>
      </c>
      <c r="G16" s="11">
        <v>74</v>
      </c>
      <c r="H16" s="11" t="s">
        <v>103</v>
      </c>
      <c r="I16" s="11" t="s">
        <v>137</v>
      </c>
      <c r="J16" s="11" t="s">
        <v>105</v>
      </c>
      <c r="K16" s="11" t="s">
        <v>138</v>
      </c>
      <c r="L16" s="21">
        <v>44235</v>
      </c>
      <c r="M16" s="21">
        <v>44309</v>
      </c>
      <c r="N16" s="21">
        <v>44235</v>
      </c>
      <c r="O16" s="21">
        <v>44309</v>
      </c>
      <c r="P16" s="11">
        <v>55</v>
      </c>
      <c r="Q16" s="11" t="s">
        <v>4</v>
      </c>
      <c r="R16" s="11" t="s">
        <v>109</v>
      </c>
      <c r="S16" s="11" t="s">
        <v>5</v>
      </c>
      <c r="T16" s="11">
        <v>-129</v>
      </c>
      <c r="U16" s="11" t="s">
        <v>76</v>
      </c>
      <c r="V16" s="11"/>
      <c r="W16" s="11"/>
      <c r="X16" s="11"/>
    </row>
    <row r="17" spans="1:24" x14ac:dyDescent="0.25">
      <c r="A17" s="11" t="s">
        <v>4</v>
      </c>
      <c r="B17" s="11" t="s">
        <v>4</v>
      </c>
      <c r="C17" s="11">
        <v>44</v>
      </c>
      <c r="D17" s="11">
        <v>1</v>
      </c>
      <c r="E17" s="11">
        <v>-74</v>
      </c>
      <c r="F17" s="11">
        <v>-48</v>
      </c>
      <c r="G17" s="11">
        <v>48</v>
      </c>
      <c r="H17" s="11" t="s">
        <v>103</v>
      </c>
      <c r="I17" s="11" t="s">
        <v>111</v>
      </c>
      <c r="J17" s="11" t="s">
        <v>105</v>
      </c>
      <c r="K17" s="11" t="s">
        <v>139</v>
      </c>
      <c r="L17" s="21">
        <v>44312</v>
      </c>
      <c r="M17" s="21">
        <v>44344</v>
      </c>
      <c r="N17" s="21">
        <v>44312</v>
      </c>
      <c r="O17" s="21">
        <v>44344</v>
      </c>
      <c r="P17" s="11">
        <v>26</v>
      </c>
      <c r="Q17" s="11" t="s">
        <v>5</v>
      </c>
      <c r="R17" s="11">
        <v>22</v>
      </c>
      <c r="S17" s="11" t="s">
        <v>5</v>
      </c>
      <c r="T17" s="11">
        <v>-74</v>
      </c>
      <c r="U17" s="11" t="s">
        <v>76</v>
      </c>
      <c r="V17" s="11"/>
      <c r="W17" s="11"/>
      <c r="X17" s="11"/>
    </row>
    <row r="18" spans="1:24" x14ac:dyDescent="0.25">
      <c r="A18" s="11" t="s">
        <v>4</v>
      </c>
      <c r="B18" s="11" t="s">
        <v>4</v>
      </c>
      <c r="C18" s="11">
        <v>46</v>
      </c>
      <c r="D18" s="11">
        <v>0</v>
      </c>
      <c r="E18" s="11">
        <v>-178</v>
      </c>
      <c r="F18" s="11">
        <v>107</v>
      </c>
      <c r="G18" s="11"/>
      <c r="H18" s="11" t="s">
        <v>140</v>
      </c>
      <c r="I18" s="11" t="s">
        <v>141</v>
      </c>
      <c r="J18" s="11" t="s">
        <v>105</v>
      </c>
      <c r="K18" s="11" t="s">
        <v>143</v>
      </c>
      <c r="L18" s="21">
        <v>44166</v>
      </c>
      <c r="M18" s="21">
        <v>44561</v>
      </c>
      <c r="N18" s="21">
        <v>44166</v>
      </c>
      <c r="O18" s="21"/>
      <c r="P18" s="11">
        <v>285</v>
      </c>
      <c r="Q18" s="11" t="s">
        <v>5</v>
      </c>
      <c r="R18" s="11"/>
      <c r="S18" s="11" t="s">
        <v>5</v>
      </c>
      <c r="T18" s="11">
        <v>-178</v>
      </c>
      <c r="U18" s="11" t="s">
        <v>76</v>
      </c>
      <c r="V18" s="11"/>
      <c r="W18" s="11"/>
      <c r="X18" s="11"/>
    </row>
    <row r="19" spans="1:24" x14ac:dyDescent="0.25">
      <c r="A19" s="11" t="s">
        <v>4</v>
      </c>
      <c r="B19" s="11" t="s">
        <v>4</v>
      </c>
      <c r="C19" s="11">
        <v>45</v>
      </c>
      <c r="D19" s="11">
        <v>0</v>
      </c>
      <c r="E19" s="11">
        <v>-178</v>
      </c>
      <c r="F19" s="11">
        <v>107</v>
      </c>
      <c r="G19" s="11"/>
      <c r="H19" s="11" t="s">
        <v>140</v>
      </c>
      <c r="I19" s="11" t="s">
        <v>141</v>
      </c>
      <c r="J19" s="11" t="s">
        <v>105</v>
      </c>
      <c r="K19" s="11" t="s">
        <v>144</v>
      </c>
      <c r="L19" s="21">
        <v>44166</v>
      </c>
      <c r="M19" s="21">
        <v>44561</v>
      </c>
      <c r="N19" s="21">
        <v>44166</v>
      </c>
      <c r="O19" s="21"/>
      <c r="P19" s="11">
        <v>285</v>
      </c>
      <c r="Q19" s="11" t="s">
        <v>5</v>
      </c>
      <c r="R19" s="11"/>
      <c r="S19" s="11" t="s">
        <v>5</v>
      </c>
      <c r="T19" s="11">
        <v>-178</v>
      </c>
      <c r="U19" s="11" t="s">
        <v>76</v>
      </c>
      <c r="V19" s="11"/>
      <c r="W19" s="11"/>
      <c r="X19" s="11"/>
    </row>
    <row r="20" spans="1:24" x14ac:dyDescent="0.25">
      <c r="A20" s="11" t="s">
        <v>4</v>
      </c>
      <c r="B20" s="11" t="s">
        <v>4</v>
      </c>
      <c r="C20" s="11">
        <v>48</v>
      </c>
      <c r="D20" s="11">
        <v>0</v>
      </c>
      <c r="E20" s="11">
        <v>-178</v>
      </c>
      <c r="F20" s="11">
        <v>107</v>
      </c>
      <c r="G20" s="11"/>
      <c r="H20" s="11" t="s">
        <v>140</v>
      </c>
      <c r="I20" s="11" t="s">
        <v>141</v>
      </c>
      <c r="J20" s="11" t="s">
        <v>105</v>
      </c>
      <c r="K20" s="11" t="s">
        <v>145</v>
      </c>
      <c r="L20" s="21">
        <v>44166</v>
      </c>
      <c r="M20" s="21">
        <v>44561</v>
      </c>
      <c r="N20" s="21">
        <v>44166</v>
      </c>
      <c r="O20" s="21"/>
      <c r="P20" s="11">
        <v>285</v>
      </c>
      <c r="Q20" s="11" t="s">
        <v>4</v>
      </c>
      <c r="R20" s="11"/>
      <c r="S20" s="11" t="s">
        <v>5</v>
      </c>
      <c r="T20" s="11">
        <v>-178</v>
      </c>
      <c r="U20" s="11" t="s">
        <v>76</v>
      </c>
      <c r="V20" s="11"/>
      <c r="W20" s="11"/>
      <c r="X20" s="11"/>
    </row>
    <row r="21" spans="1:24" x14ac:dyDescent="0.25">
      <c r="A21" s="11" t="s">
        <v>4</v>
      </c>
      <c r="B21" s="11" t="s">
        <v>4</v>
      </c>
      <c r="C21" s="11">
        <v>47</v>
      </c>
      <c r="D21" s="11">
        <v>0</v>
      </c>
      <c r="E21" s="11">
        <v>-178</v>
      </c>
      <c r="F21" s="11">
        <v>107</v>
      </c>
      <c r="G21" s="11"/>
      <c r="H21" s="11" t="s">
        <v>140</v>
      </c>
      <c r="I21" s="11" t="s">
        <v>141</v>
      </c>
      <c r="J21" s="11" t="s">
        <v>105</v>
      </c>
      <c r="K21" s="11" t="s">
        <v>146</v>
      </c>
      <c r="L21" s="21">
        <v>44166</v>
      </c>
      <c r="M21" s="21">
        <v>44561</v>
      </c>
      <c r="N21" s="21">
        <v>44166</v>
      </c>
      <c r="O21" s="21"/>
      <c r="P21" s="11">
        <v>285</v>
      </c>
      <c r="Q21" s="11" t="s">
        <v>4</v>
      </c>
      <c r="R21" s="11"/>
      <c r="S21" s="11" t="s">
        <v>5</v>
      </c>
      <c r="T21" s="11">
        <v>-178</v>
      </c>
      <c r="U21" s="11" t="s">
        <v>76</v>
      </c>
      <c r="V21" s="11"/>
      <c r="W21" s="11"/>
      <c r="X21" s="11"/>
    </row>
    <row r="22" spans="1:24" x14ac:dyDescent="0.25">
      <c r="A22" s="11" t="s">
        <v>5</v>
      </c>
      <c r="B22" s="11" t="s">
        <v>4</v>
      </c>
      <c r="C22" s="11">
        <v>49</v>
      </c>
      <c r="D22" s="11">
        <v>0</v>
      </c>
      <c r="E22" s="11">
        <v>-150</v>
      </c>
      <c r="F22" s="11">
        <v>4</v>
      </c>
      <c r="G22" s="11"/>
      <c r="H22" s="11" t="s">
        <v>103</v>
      </c>
      <c r="I22" s="11" t="s">
        <v>149</v>
      </c>
      <c r="J22" s="11" t="s">
        <v>150</v>
      </c>
      <c r="K22" s="11" t="s">
        <v>151</v>
      </c>
      <c r="L22" s="21">
        <v>44204</v>
      </c>
      <c r="M22" s="21">
        <v>44418</v>
      </c>
      <c r="N22" s="21">
        <v>44204</v>
      </c>
      <c r="O22" s="21"/>
      <c r="P22" s="11">
        <v>154</v>
      </c>
      <c r="Q22" s="11" t="s">
        <v>5</v>
      </c>
      <c r="R22" s="11" t="s">
        <v>153</v>
      </c>
      <c r="S22" s="11" t="s">
        <v>5</v>
      </c>
      <c r="T22" s="11">
        <v>-150</v>
      </c>
      <c r="U22" s="11" t="s">
        <v>76</v>
      </c>
      <c r="V22" s="11"/>
      <c r="W22" s="11"/>
      <c r="X22" s="11"/>
    </row>
    <row r="23" spans="1:24" x14ac:dyDescent="0.25">
      <c r="A23" s="11" t="s">
        <v>4</v>
      </c>
      <c r="B23" s="11" t="s">
        <v>4</v>
      </c>
      <c r="C23" s="11">
        <v>50</v>
      </c>
      <c r="D23" s="11">
        <v>0</v>
      </c>
      <c r="E23" s="11">
        <v>-69</v>
      </c>
      <c r="F23" s="11">
        <v>81</v>
      </c>
      <c r="G23" s="11"/>
      <c r="H23" s="11" t="s">
        <v>140</v>
      </c>
      <c r="I23" s="11" t="s">
        <v>111</v>
      </c>
      <c r="J23" s="11" t="s">
        <v>150</v>
      </c>
      <c r="K23" s="11" t="s">
        <v>155</v>
      </c>
      <c r="L23" s="21">
        <v>44317</v>
      </c>
      <c r="M23" s="21">
        <v>44525</v>
      </c>
      <c r="N23" s="21">
        <v>44317</v>
      </c>
      <c r="O23" s="21"/>
      <c r="P23" s="11">
        <v>150</v>
      </c>
      <c r="Q23" s="11" t="s">
        <v>5</v>
      </c>
      <c r="R23" s="11"/>
      <c r="S23" s="11" t="s">
        <v>5</v>
      </c>
      <c r="T23" s="11">
        <v>-69</v>
      </c>
      <c r="U23" s="11" t="s">
        <v>76</v>
      </c>
      <c r="V23" s="11"/>
      <c r="W23" s="11"/>
      <c r="X23" s="11"/>
    </row>
    <row r="24" spans="1:24" x14ac:dyDescent="0.25">
      <c r="A24" s="11" t="s">
        <v>4</v>
      </c>
      <c r="B24" s="11" t="s">
        <v>4</v>
      </c>
      <c r="C24" s="11">
        <v>51</v>
      </c>
      <c r="D24" s="11">
        <v>0</v>
      </c>
      <c r="E24" s="11">
        <v>-178</v>
      </c>
      <c r="F24" s="11">
        <v>-24</v>
      </c>
      <c r="G24" s="11"/>
      <c r="H24" s="11" t="s">
        <v>140</v>
      </c>
      <c r="I24" s="11" t="s">
        <v>157</v>
      </c>
      <c r="J24" s="11" t="s">
        <v>150</v>
      </c>
      <c r="K24" s="11" t="s">
        <v>158</v>
      </c>
      <c r="L24" s="21">
        <v>44166</v>
      </c>
      <c r="M24" s="21">
        <v>44378</v>
      </c>
      <c r="N24" s="21">
        <v>44166</v>
      </c>
      <c r="O24" s="21"/>
      <c r="P24" s="11">
        <v>154</v>
      </c>
      <c r="Q24" s="11" t="s">
        <v>5</v>
      </c>
      <c r="R24" s="11"/>
      <c r="S24" s="11" t="s">
        <v>5</v>
      </c>
      <c r="T24" s="11">
        <v>-178</v>
      </c>
      <c r="U24" s="11" t="s">
        <v>76</v>
      </c>
      <c r="V24" s="11"/>
      <c r="W24" s="11"/>
      <c r="X24" s="11"/>
    </row>
    <row r="25" spans="1:24" x14ac:dyDescent="0.25">
      <c r="A25" s="11" t="s">
        <v>4</v>
      </c>
      <c r="B25" s="11" t="s">
        <v>4</v>
      </c>
      <c r="C25" s="11">
        <v>56</v>
      </c>
      <c r="D25" s="11">
        <v>0</v>
      </c>
      <c r="E25" s="11">
        <v>-155</v>
      </c>
      <c r="F25" s="11">
        <v>81</v>
      </c>
      <c r="G25" s="11"/>
      <c r="H25" s="11" t="s">
        <v>140</v>
      </c>
      <c r="I25" s="11" t="s">
        <v>157</v>
      </c>
      <c r="J25" s="11" t="s">
        <v>150</v>
      </c>
      <c r="K25" s="11" t="s">
        <v>159</v>
      </c>
      <c r="L25" s="21">
        <v>44197</v>
      </c>
      <c r="M25" s="21">
        <v>44525</v>
      </c>
      <c r="N25" s="21">
        <v>44197</v>
      </c>
      <c r="O25" s="21"/>
      <c r="P25" s="11">
        <v>236</v>
      </c>
      <c r="Q25" s="11" t="s">
        <v>4</v>
      </c>
      <c r="R25" s="11"/>
      <c r="S25" s="11" t="s">
        <v>5</v>
      </c>
      <c r="T25" s="11">
        <v>-155</v>
      </c>
      <c r="U25" s="11" t="s">
        <v>76</v>
      </c>
      <c r="V25" s="11"/>
      <c r="W25" s="11"/>
      <c r="X25" s="11"/>
    </row>
    <row r="26" spans="1:24" x14ac:dyDescent="0.25">
      <c r="A26" s="11" t="s">
        <v>4</v>
      </c>
      <c r="B26" s="11" t="s">
        <v>4</v>
      </c>
      <c r="C26" s="11">
        <v>55</v>
      </c>
      <c r="D26" s="11">
        <v>0</v>
      </c>
      <c r="E26" s="11">
        <v>-155</v>
      </c>
      <c r="F26" s="11">
        <v>81</v>
      </c>
      <c r="G26" s="11"/>
      <c r="H26" s="11" t="s">
        <v>140</v>
      </c>
      <c r="I26" s="11" t="s">
        <v>157</v>
      </c>
      <c r="J26" s="11" t="s">
        <v>150</v>
      </c>
      <c r="K26" s="11" t="s">
        <v>161</v>
      </c>
      <c r="L26" s="21">
        <v>44197</v>
      </c>
      <c r="M26" s="21">
        <v>44525</v>
      </c>
      <c r="N26" s="21">
        <v>44197</v>
      </c>
      <c r="O26" s="21"/>
      <c r="P26" s="11">
        <v>236</v>
      </c>
      <c r="Q26" s="11" t="s">
        <v>4</v>
      </c>
      <c r="R26" s="11"/>
      <c r="S26" s="11" t="s">
        <v>5</v>
      </c>
      <c r="T26" s="11">
        <v>-155</v>
      </c>
      <c r="U26" s="11" t="s">
        <v>76</v>
      </c>
      <c r="V26" s="11"/>
      <c r="W26" s="11"/>
      <c r="X26" s="11"/>
    </row>
    <row r="27" spans="1:24" x14ac:dyDescent="0.25">
      <c r="A27" s="11" t="s">
        <v>4</v>
      </c>
      <c r="B27" s="11" t="s">
        <v>4</v>
      </c>
      <c r="C27" s="11">
        <v>54</v>
      </c>
      <c r="D27" s="11">
        <v>0</v>
      </c>
      <c r="E27" s="11">
        <v>-178</v>
      </c>
      <c r="F27" s="11">
        <v>81</v>
      </c>
      <c r="G27" s="11"/>
      <c r="H27" s="11" t="s">
        <v>140</v>
      </c>
      <c r="I27" s="11" t="s">
        <v>162</v>
      </c>
      <c r="J27" s="11" t="s">
        <v>150</v>
      </c>
      <c r="K27" s="11" t="s">
        <v>163</v>
      </c>
      <c r="L27" s="21">
        <v>44166</v>
      </c>
      <c r="M27" s="21">
        <v>44525</v>
      </c>
      <c r="N27" s="21">
        <v>44166</v>
      </c>
      <c r="O27" s="21"/>
      <c r="P27" s="11">
        <v>259</v>
      </c>
      <c r="Q27" s="11" t="s">
        <v>5</v>
      </c>
      <c r="R27" s="11"/>
      <c r="S27" s="11" t="s">
        <v>5</v>
      </c>
      <c r="T27" s="11">
        <v>-178</v>
      </c>
      <c r="U27" s="11" t="s">
        <v>76</v>
      </c>
      <c r="V27" s="11"/>
      <c r="W27" s="11"/>
      <c r="X27" s="11"/>
    </row>
    <row r="28" spans="1:24" x14ac:dyDescent="0.25">
      <c r="A28" s="11" t="s">
        <v>5</v>
      </c>
      <c r="B28" s="11" t="s">
        <v>4</v>
      </c>
      <c r="C28" s="11">
        <v>20</v>
      </c>
      <c r="D28" s="11">
        <v>0</v>
      </c>
      <c r="E28" s="11">
        <v>-24</v>
      </c>
      <c r="F28" s="11">
        <v>-9</v>
      </c>
      <c r="G28" s="11"/>
      <c r="H28" s="11" t="s">
        <v>164</v>
      </c>
      <c r="I28" s="11" t="s">
        <v>149</v>
      </c>
      <c r="J28" s="11" t="s">
        <v>95</v>
      </c>
      <c r="K28" s="11" t="s">
        <v>166</v>
      </c>
      <c r="L28" s="21">
        <v>44379</v>
      </c>
      <c r="M28" s="21">
        <v>44399</v>
      </c>
      <c r="N28" s="21">
        <v>44379</v>
      </c>
      <c r="O28" s="21"/>
      <c r="P28" s="11">
        <v>15</v>
      </c>
      <c r="Q28" s="11" t="s">
        <v>5</v>
      </c>
      <c r="R28" s="11"/>
      <c r="S28" s="11" t="s">
        <v>5</v>
      </c>
      <c r="T28" s="11">
        <v>-24</v>
      </c>
      <c r="U28" s="11" t="s">
        <v>76</v>
      </c>
      <c r="V28" s="11"/>
      <c r="W28" s="11"/>
      <c r="X28" s="11"/>
    </row>
    <row r="29" spans="1:24" x14ac:dyDescent="0.25">
      <c r="A29" s="11" t="s">
        <v>4</v>
      </c>
      <c r="B29" s="11" t="s">
        <v>4</v>
      </c>
      <c r="C29" s="11">
        <v>19</v>
      </c>
      <c r="D29" s="11">
        <v>0</v>
      </c>
      <c r="E29" s="11">
        <v>-7</v>
      </c>
      <c r="F29" s="11">
        <v>13</v>
      </c>
      <c r="G29" s="11"/>
      <c r="H29" s="11" t="s">
        <v>164</v>
      </c>
      <c r="I29" s="11" t="s">
        <v>149</v>
      </c>
      <c r="J29" s="11" t="s">
        <v>95</v>
      </c>
      <c r="K29" s="11" t="s">
        <v>167</v>
      </c>
      <c r="L29" s="21">
        <v>44404</v>
      </c>
      <c r="M29" s="21">
        <v>44431</v>
      </c>
      <c r="N29" s="21">
        <v>44404</v>
      </c>
      <c r="O29" s="21"/>
      <c r="P29" s="11">
        <v>20</v>
      </c>
      <c r="Q29" s="11" t="s">
        <v>5</v>
      </c>
      <c r="R29" s="11" t="s">
        <v>169</v>
      </c>
      <c r="S29" s="11" t="s">
        <v>5</v>
      </c>
      <c r="T29" s="11">
        <v>-7</v>
      </c>
      <c r="U29" s="11" t="s">
        <v>76</v>
      </c>
      <c r="V29" s="11"/>
      <c r="W29" s="11"/>
      <c r="X29" s="11"/>
    </row>
    <row r="30" spans="1:24" x14ac:dyDescent="0.25">
      <c r="A30" s="11" t="s">
        <v>4</v>
      </c>
      <c r="B30" s="11" t="s">
        <v>4</v>
      </c>
      <c r="C30" s="11">
        <v>18</v>
      </c>
      <c r="D30" s="11">
        <v>0</v>
      </c>
      <c r="E30" s="11">
        <v>15</v>
      </c>
      <c r="F30" s="11">
        <v>39</v>
      </c>
      <c r="G30" s="11"/>
      <c r="H30" s="11" t="s">
        <v>164</v>
      </c>
      <c r="I30" s="11" t="s">
        <v>149</v>
      </c>
      <c r="J30" s="11" t="s">
        <v>95</v>
      </c>
      <c r="K30" s="11" t="s">
        <v>171</v>
      </c>
      <c r="L30" s="21">
        <v>44434</v>
      </c>
      <c r="M30" s="21">
        <v>44467</v>
      </c>
      <c r="N30" s="21"/>
      <c r="O30" s="21"/>
      <c r="P30" s="11">
        <v>24</v>
      </c>
      <c r="Q30" s="11" t="s">
        <v>5</v>
      </c>
      <c r="R30" s="11" t="s">
        <v>172</v>
      </c>
      <c r="S30" s="11" t="s">
        <v>5</v>
      </c>
      <c r="T30" s="11">
        <v>15</v>
      </c>
      <c r="U30" s="11" t="s">
        <v>77</v>
      </c>
      <c r="V30" s="11"/>
      <c r="W30" s="11"/>
      <c r="X30" s="11"/>
    </row>
    <row r="31" spans="1:24" x14ac:dyDescent="0.25">
      <c r="A31" s="11" t="s">
        <v>4</v>
      </c>
      <c r="B31" s="11" t="s">
        <v>4</v>
      </c>
      <c r="C31" s="11">
        <v>17</v>
      </c>
      <c r="D31" s="11">
        <v>0</v>
      </c>
      <c r="E31" s="11">
        <v>41</v>
      </c>
      <c r="F31" s="11">
        <v>51</v>
      </c>
      <c r="G31" s="11"/>
      <c r="H31" s="11" t="s">
        <v>164</v>
      </c>
      <c r="I31" s="11" t="s">
        <v>149</v>
      </c>
      <c r="J31" s="11" t="s">
        <v>95</v>
      </c>
      <c r="K31" s="11" t="s">
        <v>175</v>
      </c>
      <c r="L31" s="21">
        <v>44470</v>
      </c>
      <c r="M31" s="21">
        <v>44483</v>
      </c>
      <c r="N31" s="21"/>
      <c r="O31" s="21"/>
      <c r="P31" s="11">
        <v>10</v>
      </c>
      <c r="Q31" s="11" t="s">
        <v>5</v>
      </c>
      <c r="R31" s="11" t="s">
        <v>176</v>
      </c>
      <c r="S31" s="11" t="s">
        <v>5</v>
      </c>
      <c r="T31" s="11">
        <v>41</v>
      </c>
      <c r="U31" s="11" t="s">
        <v>77</v>
      </c>
      <c r="V31" s="11"/>
      <c r="W31" s="11"/>
      <c r="X31" s="11"/>
    </row>
    <row r="32" spans="1:24" x14ac:dyDescent="0.25">
      <c r="A32" s="11" t="s">
        <v>4</v>
      </c>
      <c r="B32" s="11" t="s">
        <v>4</v>
      </c>
      <c r="C32" s="11">
        <v>22</v>
      </c>
      <c r="D32" s="11">
        <v>0</v>
      </c>
      <c r="E32" s="11">
        <v>56</v>
      </c>
      <c r="F32" s="11">
        <v>66</v>
      </c>
      <c r="G32" s="11"/>
      <c r="H32" s="11" t="s">
        <v>164</v>
      </c>
      <c r="I32" s="11" t="s">
        <v>149</v>
      </c>
      <c r="J32" s="11" t="s">
        <v>95</v>
      </c>
      <c r="K32" s="11" t="s">
        <v>177</v>
      </c>
      <c r="L32" s="21">
        <v>44491</v>
      </c>
      <c r="M32" s="21">
        <v>44504</v>
      </c>
      <c r="N32" s="21"/>
      <c r="O32" s="21"/>
      <c r="P32" s="11">
        <v>10</v>
      </c>
      <c r="Q32" s="11" t="s">
        <v>5</v>
      </c>
      <c r="R32" s="11" t="s">
        <v>178</v>
      </c>
      <c r="S32" s="11" t="s">
        <v>5</v>
      </c>
      <c r="T32" s="11">
        <v>56</v>
      </c>
      <c r="U32" s="11" t="s">
        <v>77</v>
      </c>
      <c r="V32" s="11"/>
      <c r="W32" s="11"/>
      <c r="X32" s="11"/>
    </row>
    <row r="33" spans="1:24" x14ac:dyDescent="0.25">
      <c r="A33" s="11" t="s">
        <v>4</v>
      </c>
      <c r="B33" s="11" t="s">
        <v>4</v>
      </c>
      <c r="C33" s="11">
        <v>21</v>
      </c>
      <c r="D33" s="11">
        <v>0</v>
      </c>
      <c r="E33" s="11">
        <v>71</v>
      </c>
      <c r="F33" s="11">
        <v>81</v>
      </c>
      <c r="G33" s="11"/>
      <c r="H33" s="11" t="s">
        <v>164</v>
      </c>
      <c r="I33" s="11" t="s">
        <v>149</v>
      </c>
      <c r="J33" s="11" t="s">
        <v>95</v>
      </c>
      <c r="K33" s="11" t="s">
        <v>179</v>
      </c>
      <c r="L33" s="21">
        <v>44512</v>
      </c>
      <c r="M33" s="21">
        <v>44525</v>
      </c>
      <c r="N33" s="21"/>
      <c r="O33" s="21"/>
      <c r="P33" s="11">
        <v>10</v>
      </c>
      <c r="Q33" s="11" t="s">
        <v>5</v>
      </c>
      <c r="R33" s="11" t="s">
        <v>180</v>
      </c>
      <c r="S33" s="11" t="s">
        <v>5</v>
      </c>
      <c r="T33" s="11">
        <v>71</v>
      </c>
      <c r="U33" s="11" t="s">
        <v>78</v>
      </c>
      <c r="V33" s="11"/>
      <c r="W33" s="11"/>
      <c r="X33" s="11"/>
    </row>
    <row r="34" spans="1:24" x14ac:dyDescent="0.25">
      <c r="A34" s="11" t="s">
        <v>4</v>
      </c>
      <c r="B34" s="11" t="s">
        <v>4</v>
      </c>
      <c r="C34" s="11">
        <v>92</v>
      </c>
      <c r="D34" s="11">
        <v>0</v>
      </c>
      <c r="E34" s="11">
        <v>40</v>
      </c>
      <c r="F34" s="11">
        <v>70</v>
      </c>
      <c r="G34" s="11"/>
      <c r="H34" s="11" t="s">
        <v>103</v>
      </c>
      <c r="I34" s="11" t="s">
        <v>104</v>
      </c>
      <c r="J34" s="11" t="s">
        <v>105</v>
      </c>
      <c r="K34" s="11" t="s">
        <v>108</v>
      </c>
      <c r="L34" s="21">
        <v>44469</v>
      </c>
      <c r="M34" s="21">
        <v>44510</v>
      </c>
      <c r="N34" s="21"/>
      <c r="O34" s="21"/>
      <c r="P34" s="11">
        <v>30</v>
      </c>
      <c r="Q34" s="11" t="s">
        <v>5</v>
      </c>
      <c r="R34" s="11" t="s">
        <v>185</v>
      </c>
      <c r="S34" s="11" t="s">
        <v>5</v>
      </c>
      <c r="T34" s="11">
        <v>40</v>
      </c>
      <c r="U34" s="11" t="s">
        <v>77</v>
      </c>
      <c r="V34" s="11"/>
      <c r="W34" s="11"/>
      <c r="X34" s="11"/>
    </row>
    <row r="35" spans="1:24" x14ac:dyDescent="0.25">
      <c r="A35" s="11" t="s">
        <v>4</v>
      </c>
      <c r="B35" s="11" t="s">
        <v>4</v>
      </c>
      <c r="C35" s="11">
        <v>93</v>
      </c>
      <c r="D35" s="11">
        <v>0</v>
      </c>
      <c r="E35" s="11">
        <v>40</v>
      </c>
      <c r="F35" s="11">
        <v>70</v>
      </c>
      <c r="G35" s="11"/>
      <c r="H35" s="11" t="s">
        <v>103</v>
      </c>
      <c r="I35" s="11" t="s">
        <v>104</v>
      </c>
      <c r="J35" s="11" t="s">
        <v>105</v>
      </c>
      <c r="K35" s="11" t="s">
        <v>110</v>
      </c>
      <c r="L35" s="21">
        <v>44469</v>
      </c>
      <c r="M35" s="21">
        <v>44510</v>
      </c>
      <c r="N35" s="21"/>
      <c r="O35" s="21"/>
      <c r="P35" s="11">
        <v>30</v>
      </c>
      <c r="Q35" s="11" t="s">
        <v>5</v>
      </c>
      <c r="R35" s="11" t="s">
        <v>185</v>
      </c>
      <c r="S35" s="11" t="s">
        <v>5</v>
      </c>
      <c r="T35" s="11">
        <v>40</v>
      </c>
      <c r="U35" s="11" t="s">
        <v>77</v>
      </c>
      <c r="V35" s="11"/>
      <c r="W35" s="11"/>
      <c r="X35" s="11"/>
    </row>
    <row r="36" spans="1:24" x14ac:dyDescent="0.25">
      <c r="A36" s="11" t="s">
        <v>4</v>
      </c>
      <c r="B36" s="11" t="s">
        <v>4</v>
      </c>
      <c r="C36" s="11">
        <v>95</v>
      </c>
      <c r="D36" s="11">
        <v>0</v>
      </c>
      <c r="E36" s="11">
        <v>40</v>
      </c>
      <c r="F36" s="11">
        <v>130</v>
      </c>
      <c r="G36" s="11"/>
      <c r="H36" s="11" t="s">
        <v>103</v>
      </c>
      <c r="I36" s="11" t="s">
        <v>111</v>
      </c>
      <c r="J36" s="11" t="s">
        <v>105</v>
      </c>
      <c r="K36" s="11" t="s">
        <v>115</v>
      </c>
      <c r="L36" s="21">
        <v>44469</v>
      </c>
      <c r="M36" s="21">
        <v>44594</v>
      </c>
      <c r="N36" s="21"/>
      <c r="O36" s="21"/>
      <c r="P36" s="11">
        <v>90</v>
      </c>
      <c r="Q36" s="11" t="s">
        <v>5</v>
      </c>
      <c r="R36" s="11" t="s">
        <v>185</v>
      </c>
      <c r="S36" s="11" t="s">
        <v>5</v>
      </c>
      <c r="T36" s="11">
        <v>40</v>
      </c>
      <c r="U36" s="11" t="s">
        <v>77</v>
      </c>
      <c r="V36" s="11"/>
      <c r="W36" s="11"/>
      <c r="X36" s="11"/>
    </row>
    <row r="37" spans="1:24" x14ac:dyDescent="0.25">
      <c r="A37" s="11" t="s">
        <v>4</v>
      </c>
      <c r="B37" s="11" t="s">
        <v>4</v>
      </c>
      <c r="C37" s="11">
        <v>96</v>
      </c>
      <c r="D37" s="11">
        <v>0</v>
      </c>
      <c r="E37" s="11">
        <v>40</v>
      </c>
      <c r="F37" s="11">
        <v>130</v>
      </c>
      <c r="G37" s="11"/>
      <c r="H37" s="11" t="s">
        <v>103</v>
      </c>
      <c r="I37" s="11" t="s">
        <v>111</v>
      </c>
      <c r="J37" s="11" t="s">
        <v>105</v>
      </c>
      <c r="K37" s="11" t="s">
        <v>116</v>
      </c>
      <c r="L37" s="21">
        <v>44469</v>
      </c>
      <c r="M37" s="21">
        <v>44594</v>
      </c>
      <c r="N37" s="21"/>
      <c r="O37" s="21"/>
      <c r="P37" s="11">
        <v>90</v>
      </c>
      <c r="Q37" s="11" t="s">
        <v>5</v>
      </c>
      <c r="R37" s="11" t="s">
        <v>185</v>
      </c>
      <c r="S37" s="11" t="s">
        <v>5</v>
      </c>
      <c r="T37" s="11">
        <v>40</v>
      </c>
      <c r="U37" s="11" t="s">
        <v>77</v>
      </c>
      <c r="V37" s="11"/>
      <c r="W37" s="11"/>
      <c r="X37" s="11"/>
    </row>
    <row r="38" spans="1:24" x14ac:dyDescent="0.25">
      <c r="A38" s="11" t="s">
        <v>4</v>
      </c>
      <c r="B38" s="11" t="s">
        <v>4</v>
      </c>
      <c r="C38" s="11">
        <v>98</v>
      </c>
      <c r="D38" s="11">
        <v>0</v>
      </c>
      <c r="E38" s="11">
        <v>40</v>
      </c>
      <c r="F38" s="11">
        <v>100</v>
      </c>
      <c r="G38" s="11"/>
      <c r="H38" s="11" t="s">
        <v>103</v>
      </c>
      <c r="I38" s="11" t="s">
        <v>111</v>
      </c>
      <c r="J38" s="11" t="s">
        <v>105</v>
      </c>
      <c r="K38" s="11" t="s">
        <v>118</v>
      </c>
      <c r="L38" s="21">
        <v>44469</v>
      </c>
      <c r="M38" s="21">
        <v>44552</v>
      </c>
      <c r="N38" s="21"/>
      <c r="O38" s="21"/>
      <c r="P38" s="11">
        <v>60</v>
      </c>
      <c r="Q38" s="11" t="s">
        <v>4</v>
      </c>
      <c r="R38" s="11" t="s">
        <v>185</v>
      </c>
      <c r="S38" s="11" t="s">
        <v>5</v>
      </c>
      <c r="T38" s="11">
        <v>40</v>
      </c>
      <c r="U38" s="11" t="s">
        <v>77</v>
      </c>
      <c r="V38" s="11"/>
      <c r="W38" s="11"/>
      <c r="X38" s="11"/>
    </row>
    <row r="39" spans="1:24" x14ac:dyDescent="0.25">
      <c r="A39" s="11" t="s">
        <v>4</v>
      </c>
      <c r="B39" s="11" t="s">
        <v>4</v>
      </c>
      <c r="C39" s="11">
        <v>99</v>
      </c>
      <c r="D39" s="11">
        <v>0</v>
      </c>
      <c r="E39" s="11">
        <v>40</v>
      </c>
      <c r="F39" s="11">
        <v>70</v>
      </c>
      <c r="G39" s="11"/>
      <c r="H39" s="11" t="s">
        <v>103</v>
      </c>
      <c r="I39" s="11" t="s">
        <v>111</v>
      </c>
      <c r="J39" s="11" t="s">
        <v>105</v>
      </c>
      <c r="K39" s="11" t="s">
        <v>120</v>
      </c>
      <c r="L39" s="21">
        <v>44469</v>
      </c>
      <c r="M39" s="21">
        <v>44510</v>
      </c>
      <c r="N39" s="21"/>
      <c r="O39" s="21"/>
      <c r="P39" s="11">
        <v>30</v>
      </c>
      <c r="Q39" s="11" t="s">
        <v>4</v>
      </c>
      <c r="R39" s="11" t="s">
        <v>185</v>
      </c>
      <c r="S39" s="11" t="s">
        <v>5</v>
      </c>
      <c r="T39" s="11">
        <v>40</v>
      </c>
      <c r="U39" s="11" t="s">
        <v>77</v>
      </c>
      <c r="V39" s="11"/>
      <c r="W39" s="11"/>
      <c r="X39" s="11"/>
    </row>
    <row r="40" spans="1:24" x14ac:dyDescent="0.25">
      <c r="A40" s="11" t="s">
        <v>4</v>
      </c>
      <c r="B40" s="11" t="s">
        <v>4</v>
      </c>
      <c r="C40" s="11">
        <v>101</v>
      </c>
      <c r="D40" s="11">
        <v>0</v>
      </c>
      <c r="E40" s="11">
        <v>40</v>
      </c>
      <c r="F40" s="11">
        <v>70</v>
      </c>
      <c r="G40" s="11"/>
      <c r="H40" s="11" t="s">
        <v>103</v>
      </c>
      <c r="I40" s="11" t="s">
        <v>121</v>
      </c>
      <c r="J40" s="11" t="s">
        <v>105</v>
      </c>
      <c r="K40" s="11" t="s">
        <v>125</v>
      </c>
      <c r="L40" s="21">
        <v>44469</v>
      </c>
      <c r="M40" s="21">
        <v>44510</v>
      </c>
      <c r="N40" s="21"/>
      <c r="O40" s="21"/>
      <c r="P40" s="11">
        <v>30</v>
      </c>
      <c r="Q40" s="11" t="s">
        <v>5</v>
      </c>
      <c r="R40" s="11" t="s">
        <v>185</v>
      </c>
      <c r="S40" s="11" t="s">
        <v>5</v>
      </c>
      <c r="T40" s="11">
        <v>40</v>
      </c>
      <c r="U40" s="11" t="s">
        <v>77</v>
      </c>
      <c r="V40" s="11"/>
      <c r="W40" s="11"/>
      <c r="X40" s="11"/>
    </row>
    <row r="41" spans="1:24" x14ac:dyDescent="0.25">
      <c r="A41" s="11" t="s">
        <v>4</v>
      </c>
      <c r="B41" s="11" t="s">
        <v>4</v>
      </c>
      <c r="C41" s="11">
        <v>102</v>
      </c>
      <c r="D41" s="11">
        <v>0</v>
      </c>
      <c r="E41" s="11">
        <v>40</v>
      </c>
      <c r="F41" s="11">
        <v>70</v>
      </c>
      <c r="G41" s="11"/>
      <c r="H41" s="11" t="s">
        <v>103</v>
      </c>
      <c r="I41" s="11" t="s">
        <v>121</v>
      </c>
      <c r="J41" s="11" t="s">
        <v>105</v>
      </c>
      <c r="K41" s="11" t="s">
        <v>126</v>
      </c>
      <c r="L41" s="21">
        <v>44469</v>
      </c>
      <c r="M41" s="21">
        <v>44510</v>
      </c>
      <c r="N41" s="21"/>
      <c r="O41" s="21"/>
      <c r="P41" s="11">
        <v>30</v>
      </c>
      <c r="Q41" s="11" t="s">
        <v>4</v>
      </c>
      <c r="R41" s="11" t="s">
        <v>185</v>
      </c>
      <c r="S41" s="11" t="s">
        <v>5</v>
      </c>
      <c r="T41" s="11">
        <v>40</v>
      </c>
      <c r="U41" s="11" t="s">
        <v>77</v>
      </c>
      <c r="V41" s="11"/>
      <c r="W41" s="11"/>
      <c r="X41" s="11"/>
    </row>
    <row r="42" spans="1:24" x14ac:dyDescent="0.25">
      <c r="A42" s="11" t="s">
        <v>4</v>
      </c>
      <c r="B42" s="11" t="s">
        <v>4</v>
      </c>
      <c r="C42" s="11">
        <v>104</v>
      </c>
      <c r="D42" s="11">
        <v>0</v>
      </c>
      <c r="E42" s="11">
        <v>40</v>
      </c>
      <c r="F42" s="11">
        <v>130</v>
      </c>
      <c r="G42" s="11"/>
      <c r="H42" s="11" t="s">
        <v>103</v>
      </c>
      <c r="I42" s="11" t="s">
        <v>70</v>
      </c>
      <c r="J42" s="11" t="s">
        <v>105</v>
      </c>
      <c r="K42" s="11" t="s">
        <v>128</v>
      </c>
      <c r="L42" s="21">
        <v>44469</v>
      </c>
      <c r="M42" s="21">
        <v>44594</v>
      </c>
      <c r="N42" s="21"/>
      <c r="O42" s="21"/>
      <c r="P42" s="11">
        <v>90</v>
      </c>
      <c r="Q42" s="11" t="s">
        <v>5</v>
      </c>
      <c r="R42" s="11" t="s">
        <v>185</v>
      </c>
      <c r="S42" s="11" t="s">
        <v>5</v>
      </c>
      <c r="T42" s="11">
        <v>40</v>
      </c>
      <c r="U42" s="11" t="s">
        <v>77</v>
      </c>
      <c r="V42" s="11"/>
      <c r="W42" s="11"/>
      <c r="X42" s="11"/>
    </row>
    <row r="43" spans="1:24" x14ac:dyDescent="0.25">
      <c r="A43" s="11" t="s">
        <v>4</v>
      </c>
      <c r="B43" s="11" t="s">
        <v>4</v>
      </c>
      <c r="C43" s="11">
        <v>105</v>
      </c>
      <c r="D43" s="11">
        <v>0</v>
      </c>
      <c r="E43" s="11">
        <v>40</v>
      </c>
      <c r="F43" s="11">
        <v>130</v>
      </c>
      <c r="G43" s="11"/>
      <c r="H43" s="11" t="s">
        <v>103</v>
      </c>
      <c r="I43" s="11" t="s">
        <v>70</v>
      </c>
      <c r="J43" s="11" t="s">
        <v>105</v>
      </c>
      <c r="K43" s="11" t="s">
        <v>129</v>
      </c>
      <c r="L43" s="21">
        <v>44469</v>
      </c>
      <c r="M43" s="21">
        <v>44594</v>
      </c>
      <c r="N43" s="21"/>
      <c r="O43" s="21"/>
      <c r="P43" s="11">
        <v>90</v>
      </c>
      <c r="Q43" s="11" t="s">
        <v>5</v>
      </c>
      <c r="R43" s="11" t="s">
        <v>185</v>
      </c>
      <c r="S43" s="11" t="s">
        <v>5</v>
      </c>
      <c r="T43" s="11">
        <v>40</v>
      </c>
      <c r="U43" s="11" t="s">
        <v>77</v>
      </c>
      <c r="V43" s="11"/>
      <c r="W43" s="11"/>
      <c r="X43" s="11"/>
    </row>
    <row r="44" spans="1:24" x14ac:dyDescent="0.25">
      <c r="A44" s="11" t="s">
        <v>4</v>
      </c>
      <c r="B44" s="11" t="s">
        <v>4</v>
      </c>
      <c r="C44" s="11">
        <v>106</v>
      </c>
      <c r="D44" s="11">
        <v>0</v>
      </c>
      <c r="E44" s="11">
        <v>40</v>
      </c>
      <c r="F44" s="11">
        <v>70</v>
      </c>
      <c r="G44" s="11"/>
      <c r="H44" s="11" t="s">
        <v>103</v>
      </c>
      <c r="I44" s="11" t="s">
        <v>70</v>
      </c>
      <c r="J44" s="11" t="s">
        <v>105</v>
      </c>
      <c r="K44" s="11" t="s">
        <v>130</v>
      </c>
      <c r="L44" s="21">
        <v>44469</v>
      </c>
      <c r="M44" s="21">
        <v>44510</v>
      </c>
      <c r="N44" s="21"/>
      <c r="O44" s="21"/>
      <c r="P44" s="11">
        <v>30</v>
      </c>
      <c r="Q44" s="11" t="s">
        <v>5</v>
      </c>
      <c r="R44" s="11" t="s">
        <v>185</v>
      </c>
      <c r="S44" s="11" t="s">
        <v>5</v>
      </c>
      <c r="T44" s="11">
        <v>40</v>
      </c>
      <c r="U44" s="11" t="s">
        <v>77</v>
      </c>
      <c r="V44" s="11"/>
      <c r="W44" s="11"/>
      <c r="X44" s="11"/>
    </row>
    <row r="45" spans="1:24" x14ac:dyDescent="0.25">
      <c r="A45" s="11" t="s">
        <v>4</v>
      </c>
      <c r="B45" s="11" t="s">
        <v>4</v>
      </c>
      <c r="C45" s="11">
        <v>108</v>
      </c>
      <c r="D45" s="11">
        <v>0</v>
      </c>
      <c r="E45" s="11">
        <v>40</v>
      </c>
      <c r="F45" s="11">
        <v>130</v>
      </c>
      <c r="G45" s="11"/>
      <c r="H45" s="11" t="s">
        <v>103</v>
      </c>
      <c r="I45" s="11" t="s">
        <v>131</v>
      </c>
      <c r="J45" s="11" t="s">
        <v>105</v>
      </c>
      <c r="K45" s="11" t="s">
        <v>135</v>
      </c>
      <c r="L45" s="21">
        <v>44469</v>
      </c>
      <c r="M45" s="21">
        <v>44594</v>
      </c>
      <c r="N45" s="21"/>
      <c r="O45" s="21"/>
      <c r="P45" s="11">
        <v>90</v>
      </c>
      <c r="Q45" s="11" t="s">
        <v>4</v>
      </c>
      <c r="R45" s="11" t="s">
        <v>185</v>
      </c>
      <c r="S45" s="11" t="s">
        <v>5</v>
      </c>
      <c r="T45" s="11">
        <v>40</v>
      </c>
      <c r="U45" s="11" t="s">
        <v>77</v>
      </c>
      <c r="V45" s="11"/>
      <c r="W45" s="11"/>
      <c r="X45" s="11"/>
    </row>
    <row r="46" spans="1:24" x14ac:dyDescent="0.25">
      <c r="A46" s="11" t="s">
        <v>4</v>
      </c>
      <c r="B46" s="11" t="s">
        <v>4</v>
      </c>
      <c r="C46" s="11">
        <v>109</v>
      </c>
      <c r="D46" s="11">
        <v>0</v>
      </c>
      <c r="E46" s="11">
        <v>40</v>
      </c>
      <c r="F46" s="11">
        <v>70</v>
      </c>
      <c r="G46" s="11"/>
      <c r="H46" s="11" t="s">
        <v>103</v>
      </c>
      <c r="I46" s="11" t="s">
        <v>137</v>
      </c>
      <c r="J46" s="11" t="s">
        <v>105</v>
      </c>
      <c r="K46" s="11" t="s">
        <v>138</v>
      </c>
      <c r="L46" s="21">
        <v>44469</v>
      </c>
      <c r="M46" s="21">
        <v>44510</v>
      </c>
      <c r="N46" s="21"/>
      <c r="O46" s="21"/>
      <c r="P46" s="11">
        <v>30</v>
      </c>
      <c r="Q46" s="11" t="s">
        <v>4</v>
      </c>
      <c r="R46" s="11" t="s">
        <v>185</v>
      </c>
      <c r="S46" s="11" t="s">
        <v>5</v>
      </c>
      <c r="T46" s="11">
        <v>40</v>
      </c>
      <c r="U46" s="11" t="s">
        <v>77</v>
      </c>
      <c r="V46" s="11"/>
      <c r="W46" s="11"/>
      <c r="X46" s="11"/>
    </row>
    <row r="47" spans="1:24" x14ac:dyDescent="0.25">
      <c r="A47" s="11" t="s">
        <v>4</v>
      </c>
      <c r="B47" s="11" t="s">
        <v>4</v>
      </c>
      <c r="C47" s="11">
        <v>110</v>
      </c>
      <c r="D47" s="11">
        <v>0</v>
      </c>
      <c r="E47" s="11">
        <v>40</v>
      </c>
      <c r="F47" s="11">
        <v>54</v>
      </c>
      <c r="G47" s="11"/>
      <c r="H47" s="11" t="s">
        <v>103</v>
      </c>
      <c r="I47" s="11" t="s">
        <v>111</v>
      </c>
      <c r="J47" s="11" t="s">
        <v>105</v>
      </c>
      <c r="K47" s="11" t="s">
        <v>139</v>
      </c>
      <c r="L47" s="21">
        <v>44469</v>
      </c>
      <c r="M47" s="21">
        <v>44488</v>
      </c>
      <c r="N47" s="21"/>
      <c r="O47" s="21"/>
      <c r="P47" s="11">
        <v>14</v>
      </c>
      <c r="Q47" s="11" t="s">
        <v>5</v>
      </c>
      <c r="R47" s="11" t="s">
        <v>185</v>
      </c>
      <c r="S47" s="11" t="s">
        <v>5</v>
      </c>
      <c r="T47" s="11">
        <v>40</v>
      </c>
      <c r="U47" s="11" t="s">
        <v>77</v>
      </c>
      <c r="V47" s="11"/>
      <c r="W47" s="11"/>
      <c r="X47" s="11"/>
    </row>
    <row r="48" spans="1:24" x14ac:dyDescent="0.25">
      <c r="A48" s="11" t="s">
        <v>4</v>
      </c>
      <c r="B48" s="11" t="s">
        <v>4</v>
      </c>
      <c r="C48" s="11">
        <v>112</v>
      </c>
      <c r="D48" s="11">
        <v>0</v>
      </c>
      <c r="E48" s="11">
        <v>84</v>
      </c>
      <c r="F48" s="11">
        <v>367</v>
      </c>
      <c r="G48" s="11"/>
      <c r="H48" s="11" t="s">
        <v>140</v>
      </c>
      <c r="I48" s="11" t="s">
        <v>141</v>
      </c>
      <c r="J48" s="11" t="s">
        <v>105</v>
      </c>
      <c r="K48" s="11" t="s">
        <v>143</v>
      </c>
      <c r="L48" s="21">
        <v>44531</v>
      </c>
      <c r="M48" s="21">
        <v>44926</v>
      </c>
      <c r="N48" s="21"/>
      <c r="O48" s="21"/>
      <c r="P48" s="11">
        <v>283</v>
      </c>
      <c r="Q48" s="11" t="s">
        <v>5</v>
      </c>
      <c r="R48" s="11"/>
      <c r="S48" s="11" t="s">
        <v>5</v>
      </c>
      <c r="T48" s="11">
        <v>84</v>
      </c>
      <c r="U48" s="11" t="s">
        <v>78</v>
      </c>
      <c r="V48" s="11"/>
      <c r="W48" s="11"/>
      <c r="X48" s="11"/>
    </row>
    <row r="49" spans="1:24" x14ac:dyDescent="0.25">
      <c r="A49" s="11" t="s">
        <v>4</v>
      </c>
      <c r="B49" s="11" t="s">
        <v>4</v>
      </c>
      <c r="C49" s="11">
        <v>113</v>
      </c>
      <c r="D49" s="11">
        <v>0</v>
      </c>
      <c r="E49" s="11">
        <v>84</v>
      </c>
      <c r="F49" s="11">
        <v>367</v>
      </c>
      <c r="G49" s="11"/>
      <c r="H49" s="11" t="s">
        <v>140</v>
      </c>
      <c r="I49" s="11" t="s">
        <v>141</v>
      </c>
      <c r="J49" s="11" t="s">
        <v>105</v>
      </c>
      <c r="K49" s="11" t="s">
        <v>144</v>
      </c>
      <c r="L49" s="21">
        <v>44531</v>
      </c>
      <c r="M49" s="21">
        <v>44926</v>
      </c>
      <c r="N49" s="21"/>
      <c r="O49" s="21"/>
      <c r="P49" s="11">
        <v>283</v>
      </c>
      <c r="Q49" s="11" t="s">
        <v>5</v>
      </c>
      <c r="R49" s="11"/>
      <c r="S49" s="11" t="s">
        <v>5</v>
      </c>
      <c r="T49" s="11">
        <v>84</v>
      </c>
      <c r="U49" s="11" t="s">
        <v>78</v>
      </c>
      <c r="V49" s="11"/>
      <c r="W49" s="11"/>
      <c r="X49" s="11"/>
    </row>
    <row r="50" spans="1:24" x14ac:dyDescent="0.25">
      <c r="A50" s="11" t="s">
        <v>4</v>
      </c>
      <c r="B50" s="11" t="s">
        <v>4</v>
      </c>
      <c r="C50" s="11">
        <v>114</v>
      </c>
      <c r="D50" s="11">
        <v>0</v>
      </c>
      <c r="E50" s="11">
        <v>84</v>
      </c>
      <c r="F50" s="11">
        <v>367</v>
      </c>
      <c r="G50" s="11"/>
      <c r="H50" s="11" t="s">
        <v>140</v>
      </c>
      <c r="I50" s="11" t="s">
        <v>141</v>
      </c>
      <c r="J50" s="11" t="s">
        <v>105</v>
      </c>
      <c r="K50" s="11" t="s">
        <v>145</v>
      </c>
      <c r="L50" s="21">
        <v>44531</v>
      </c>
      <c r="M50" s="21">
        <v>44926</v>
      </c>
      <c r="N50" s="21"/>
      <c r="O50" s="21"/>
      <c r="P50" s="11">
        <v>283</v>
      </c>
      <c r="Q50" s="11" t="s">
        <v>4</v>
      </c>
      <c r="R50" s="11"/>
      <c r="S50" s="11" t="s">
        <v>5</v>
      </c>
      <c r="T50" s="11">
        <v>84</v>
      </c>
      <c r="U50" s="11" t="s">
        <v>78</v>
      </c>
      <c r="V50" s="11"/>
      <c r="W50" s="11"/>
      <c r="X50" s="11"/>
    </row>
    <row r="51" spans="1:24" x14ac:dyDescent="0.25">
      <c r="A51" s="11" t="s">
        <v>4</v>
      </c>
      <c r="B51" s="11" t="s">
        <v>4</v>
      </c>
      <c r="C51" s="11">
        <v>115</v>
      </c>
      <c r="D51" s="11">
        <v>0</v>
      </c>
      <c r="E51" s="11">
        <v>84</v>
      </c>
      <c r="F51" s="11">
        <v>367</v>
      </c>
      <c r="G51" s="11"/>
      <c r="H51" s="11" t="s">
        <v>140</v>
      </c>
      <c r="I51" s="11" t="s">
        <v>141</v>
      </c>
      <c r="J51" s="11" t="s">
        <v>105</v>
      </c>
      <c r="K51" s="11" t="s">
        <v>146</v>
      </c>
      <c r="L51" s="21">
        <v>44531</v>
      </c>
      <c r="M51" s="21">
        <v>44926</v>
      </c>
      <c r="N51" s="21"/>
      <c r="O51" s="21"/>
      <c r="P51" s="11">
        <v>283</v>
      </c>
      <c r="Q51" s="11" t="s">
        <v>4</v>
      </c>
      <c r="R51" s="11"/>
      <c r="S51" s="11" t="s">
        <v>5</v>
      </c>
      <c r="T51" s="11">
        <v>84</v>
      </c>
      <c r="U51" s="11" t="s">
        <v>78</v>
      </c>
      <c r="V51" s="11"/>
      <c r="W51" s="11"/>
      <c r="X51" s="11"/>
    </row>
    <row r="52" spans="1:24" x14ac:dyDescent="0.25">
      <c r="A52" s="11" t="s">
        <v>4</v>
      </c>
      <c r="B52" s="11" t="s">
        <v>4</v>
      </c>
      <c r="C52" s="11">
        <v>135</v>
      </c>
      <c r="D52" s="11">
        <v>0</v>
      </c>
      <c r="E52" s="11">
        <v>62</v>
      </c>
      <c r="F52" s="11">
        <v>339</v>
      </c>
      <c r="G52" s="11"/>
      <c r="H52" s="11" t="s">
        <v>140</v>
      </c>
      <c r="I52" s="11" t="s">
        <v>111</v>
      </c>
      <c r="J52" s="11" t="s">
        <v>150</v>
      </c>
      <c r="K52" s="11" t="s">
        <v>155</v>
      </c>
      <c r="L52" s="21">
        <v>44501</v>
      </c>
      <c r="M52" s="21">
        <v>44887</v>
      </c>
      <c r="N52" s="21"/>
      <c r="O52" s="21"/>
      <c r="P52" s="11">
        <v>277</v>
      </c>
      <c r="Q52" s="11" t="s">
        <v>5</v>
      </c>
      <c r="R52" s="11" t="s">
        <v>193</v>
      </c>
      <c r="S52" s="11" t="s">
        <v>5</v>
      </c>
      <c r="T52" s="11">
        <v>62</v>
      </c>
      <c r="U52" s="11" t="s">
        <v>78</v>
      </c>
      <c r="V52" s="11"/>
      <c r="W52" s="11"/>
      <c r="X52" s="11"/>
    </row>
    <row r="53" spans="1:24" x14ac:dyDescent="0.25">
      <c r="A53" s="11" t="s">
        <v>4</v>
      </c>
      <c r="B53" s="11" t="s">
        <v>4</v>
      </c>
      <c r="C53" s="11">
        <v>136</v>
      </c>
      <c r="D53" s="11">
        <v>0</v>
      </c>
      <c r="E53" s="11">
        <v>40</v>
      </c>
      <c r="F53" s="11">
        <v>194</v>
      </c>
      <c r="G53" s="11"/>
      <c r="H53" s="11" t="s">
        <v>140</v>
      </c>
      <c r="I53" s="11" t="s">
        <v>157</v>
      </c>
      <c r="J53" s="11" t="s">
        <v>150</v>
      </c>
      <c r="K53" s="11" t="s">
        <v>158</v>
      </c>
      <c r="L53" s="21">
        <v>44469</v>
      </c>
      <c r="M53" s="21">
        <v>44684</v>
      </c>
      <c r="N53" s="21"/>
      <c r="O53" s="21"/>
      <c r="P53" s="11">
        <v>154</v>
      </c>
      <c r="Q53" s="11" t="s">
        <v>5</v>
      </c>
      <c r="R53" s="11" t="s">
        <v>185</v>
      </c>
      <c r="S53" s="11" t="s">
        <v>5</v>
      </c>
      <c r="T53" s="11">
        <v>40</v>
      </c>
      <c r="U53" s="11" t="s">
        <v>77</v>
      </c>
      <c r="V53" s="11"/>
      <c r="W53" s="11"/>
      <c r="X53" s="11"/>
    </row>
    <row r="54" spans="1:24" x14ac:dyDescent="0.25">
      <c r="A54" s="11" t="s">
        <v>4</v>
      </c>
      <c r="B54" s="11" t="s">
        <v>4</v>
      </c>
      <c r="C54" s="11">
        <v>137</v>
      </c>
      <c r="D54" s="11">
        <v>0</v>
      </c>
      <c r="E54" s="11">
        <v>40</v>
      </c>
      <c r="F54" s="11">
        <v>276</v>
      </c>
      <c r="G54" s="11"/>
      <c r="H54" s="11" t="s">
        <v>140</v>
      </c>
      <c r="I54" s="11" t="s">
        <v>157</v>
      </c>
      <c r="J54" s="11" t="s">
        <v>150</v>
      </c>
      <c r="K54" s="11" t="s">
        <v>159</v>
      </c>
      <c r="L54" s="21">
        <v>44469</v>
      </c>
      <c r="M54" s="21">
        <v>44798</v>
      </c>
      <c r="N54" s="21"/>
      <c r="O54" s="21"/>
      <c r="P54" s="11">
        <v>236</v>
      </c>
      <c r="Q54" s="11" t="s">
        <v>4</v>
      </c>
      <c r="R54" s="11" t="s">
        <v>185</v>
      </c>
      <c r="S54" s="11" t="s">
        <v>5</v>
      </c>
      <c r="T54" s="11">
        <v>40</v>
      </c>
      <c r="U54" s="11" t="s">
        <v>77</v>
      </c>
      <c r="V54" s="11"/>
      <c r="W54" s="11"/>
      <c r="X54" s="11"/>
    </row>
    <row r="55" spans="1:24" x14ac:dyDescent="0.25">
      <c r="A55" s="11" t="s">
        <v>4</v>
      </c>
      <c r="B55" s="11" t="s">
        <v>4</v>
      </c>
      <c r="C55" s="11">
        <v>138</v>
      </c>
      <c r="D55" s="11">
        <v>0</v>
      </c>
      <c r="E55" s="11">
        <v>40</v>
      </c>
      <c r="F55" s="11">
        <v>276</v>
      </c>
      <c r="G55" s="11"/>
      <c r="H55" s="11" t="s">
        <v>140</v>
      </c>
      <c r="I55" s="11" t="s">
        <v>157</v>
      </c>
      <c r="J55" s="11" t="s">
        <v>150</v>
      </c>
      <c r="K55" s="11" t="s">
        <v>161</v>
      </c>
      <c r="L55" s="21">
        <v>44469</v>
      </c>
      <c r="M55" s="21">
        <v>44798</v>
      </c>
      <c r="N55" s="21"/>
      <c r="O55" s="21"/>
      <c r="P55" s="11">
        <v>236</v>
      </c>
      <c r="Q55" s="11" t="s">
        <v>4</v>
      </c>
      <c r="R55" s="11" t="s">
        <v>185</v>
      </c>
      <c r="S55" s="11" t="s">
        <v>5</v>
      </c>
      <c r="T55" s="11">
        <v>40</v>
      </c>
      <c r="U55" s="11" t="s">
        <v>77</v>
      </c>
      <c r="V55" s="11"/>
      <c r="W55" s="11"/>
      <c r="X55" s="11"/>
    </row>
    <row r="56" spans="1:24" x14ac:dyDescent="0.25">
      <c r="A56" s="11" t="s">
        <v>4</v>
      </c>
      <c r="B56" s="11" t="s">
        <v>4</v>
      </c>
      <c r="C56" s="11">
        <v>139</v>
      </c>
      <c r="D56" s="11">
        <v>0</v>
      </c>
      <c r="E56" s="11">
        <v>118</v>
      </c>
      <c r="F56" s="11">
        <v>395</v>
      </c>
      <c r="G56" s="11"/>
      <c r="H56" s="11" t="s">
        <v>140</v>
      </c>
      <c r="I56" s="11" t="s">
        <v>162</v>
      </c>
      <c r="J56" s="11" t="s">
        <v>150</v>
      </c>
      <c r="K56" s="11" t="s">
        <v>163</v>
      </c>
      <c r="L56" s="21">
        <v>44579</v>
      </c>
      <c r="M56" s="21">
        <v>44965</v>
      </c>
      <c r="N56" s="21"/>
      <c r="O56" s="21"/>
      <c r="P56" s="11">
        <v>277</v>
      </c>
      <c r="Q56" s="11" t="s">
        <v>5</v>
      </c>
      <c r="R56" s="11" t="s">
        <v>195</v>
      </c>
      <c r="S56" s="11" t="s">
        <v>5</v>
      </c>
      <c r="T56" s="11">
        <v>118</v>
      </c>
      <c r="U56" s="11" t="s">
        <v>78</v>
      </c>
      <c r="V56" s="11"/>
      <c r="W56" s="11"/>
      <c r="X56" s="11"/>
    </row>
    <row r="57" spans="1:24" x14ac:dyDescent="0.25">
      <c r="A57" s="11" t="s">
        <v>4</v>
      </c>
      <c r="B57" s="11" t="s">
        <v>4</v>
      </c>
      <c r="C57" s="11">
        <v>147</v>
      </c>
      <c r="D57" s="11">
        <v>0</v>
      </c>
      <c r="E57" s="11">
        <v>116</v>
      </c>
      <c r="F57" s="11">
        <v>126</v>
      </c>
      <c r="G57" s="11"/>
      <c r="H57" s="11" t="s">
        <v>164</v>
      </c>
      <c r="I57" s="11" t="s">
        <v>149</v>
      </c>
      <c r="J57" s="11" t="s">
        <v>95</v>
      </c>
      <c r="K57" s="11" t="s">
        <v>197</v>
      </c>
      <c r="L57" s="21">
        <v>44575</v>
      </c>
      <c r="M57" s="21">
        <v>44588</v>
      </c>
      <c r="N57" s="21"/>
      <c r="O57" s="21"/>
      <c r="P57" s="11">
        <v>10</v>
      </c>
      <c r="Q57" s="11" t="s">
        <v>5</v>
      </c>
      <c r="R57" s="11"/>
      <c r="S57" s="11" t="s">
        <v>5</v>
      </c>
      <c r="T57" s="11">
        <v>116</v>
      </c>
      <c r="U57" s="11" t="s">
        <v>78</v>
      </c>
      <c r="V57" s="11"/>
      <c r="W57" s="11"/>
      <c r="X57" s="11"/>
    </row>
    <row r="58" spans="1:24" x14ac:dyDescent="0.25">
      <c r="A58" s="11" t="s">
        <v>4</v>
      </c>
      <c r="B58" s="11" t="s">
        <v>4</v>
      </c>
      <c r="C58" s="11">
        <v>148</v>
      </c>
      <c r="D58" s="11">
        <v>0</v>
      </c>
      <c r="E58" s="11">
        <v>147</v>
      </c>
      <c r="F58" s="11">
        <v>159</v>
      </c>
      <c r="G58" s="11"/>
      <c r="H58" s="11" t="s">
        <v>164</v>
      </c>
      <c r="I58" s="11" t="s">
        <v>149</v>
      </c>
      <c r="J58" s="11" t="s">
        <v>95</v>
      </c>
      <c r="K58" s="11" t="s">
        <v>199</v>
      </c>
      <c r="L58" s="21">
        <v>44620</v>
      </c>
      <c r="M58" s="21">
        <v>44635</v>
      </c>
      <c r="N58" s="21"/>
      <c r="O58" s="21"/>
      <c r="P58" s="11">
        <v>12</v>
      </c>
      <c r="Q58" s="11" t="s">
        <v>5</v>
      </c>
      <c r="R58" s="11" t="s">
        <v>200</v>
      </c>
      <c r="S58" s="11" t="s">
        <v>5</v>
      </c>
      <c r="T58" s="11">
        <v>147</v>
      </c>
      <c r="U58" s="11" t="s">
        <v>78</v>
      </c>
      <c r="V58" s="11"/>
      <c r="W58" s="11"/>
      <c r="X58" s="11"/>
    </row>
    <row r="59" spans="1:24" x14ac:dyDescent="0.25">
      <c r="A59" s="11" t="s">
        <v>4</v>
      </c>
      <c r="B59" s="11" t="s">
        <v>4</v>
      </c>
      <c r="C59" s="11">
        <v>149</v>
      </c>
      <c r="D59" s="11">
        <v>0</v>
      </c>
      <c r="E59" s="11">
        <v>181</v>
      </c>
      <c r="F59" s="11">
        <v>191</v>
      </c>
      <c r="G59" s="11"/>
      <c r="H59" s="11" t="s">
        <v>164</v>
      </c>
      <c r="I59" s="11" t="s">
        <v>149</v>
      </c>
      <c r="J59" s="11" t="s">
        <v>95</v>
      </c>
      <c r="K59" s="11" t="s">
        <v>203</v>
      </c>
      <c r="L59" s="21">
        <v>44666</v>
      </c>
      <c r="M59" s="21">
        <v>44679</v>
      </c>
      <c r="N59" s="21"/>
      <c r="O59" s="21"/>
      <c r="P59" s="11">
        <v>10</v>
      </c>
      <c r="Q59" s="11" t="s">
        <v>5</v>
      </c>
      <c r="R59" s="11" t="s">
        <v>204</v>
      </c>
      <c r="S59" s="11" t="s">
        <v>5</v>
      </c>
      <c r="T59" s="11">
        <v>181</v>
      </c>
      <c r="U59" s="11" t="s">
        <v>78</v>
      </c>
      <c r="V59" s="11"/>
      <c r="W59" s="11"/>
      <c r="X59" s="11"/>
    </row>
    <row r="60" spans="1:24" x14ac:dyDescent="0.25">
      <c r="A60" s="11" t="s">
        <v>4</v>
      </c>
      <c r="B60" s="11" t="s">
        <v>4</v>
      </c>
      <c r="C60" s="11">
        <v>150</v>
      </c>
      <c r="D60" s="11">
        <v>0</v>
      </c>
      <c r="E60" s="11">
        <v>212</v>
      </c>
      <c r="F60" s="11">
        <v>227</v>
      </c>
      <c r="G60" s="11"/>
      <c r="H60" s="11" t="s">
        <v>164</v>
      </c>
      <c r="I60" s="11" t="s">
        <v>149</v>
      </c>
      <c r="J60" s="11" t="s">
        <v>95</v>
      </c>
      <c r="K60" s="11" t="s">
        <v>207</v>
      </c>
      <c r="L60" s="21">
        <v>44711</v>
      </c>
      <c r="M60" s="21">
        <v>44729</v>
      </c>
      <c r="N60" s="21"/>
      <c r="O60" s="21"/>
      <c r="P60" s="11">
        <v>15</v>
      </c>
      <c r="Q60" s="11" t="s">
        <v>5</v>
      </c>
      <c r="R60" s="11" t="s">
        <v>208</v>
      </c>
      <c r="S60" s="11" t="s">
        <v>5</v>
      </c>
      <c r="T60" s="11">
        <v>212</v>
      </c>
      <c r="U60" s="11" t="s">
        <v>78</v>
      </c>
      <c r="V60" s="11"/>
      <c r="W60" s="11"/>
      <c r="X60" s="11"/>
    </row>
    <row r="61" spans="1:24" x14ac:dyDescent="0.25">
      <c r="A61" s="11" t="s">
        <v>4</v>
      </c>
      <c r="B61" s="11" t="s">
        <v>4</v>
      </c>
      <c r="C61" s="11">
        <v>151</v>
      </c>
      <c r="D61" s="11">
        <v>0</v>
      </c>
      <c r="E61" s="11">
        <v>237</v>
      </c>
      <c r="F61" s="11">
        <v>252</v>
      </c>
      <c r="G61" s="11"/>
      <c r="H61" s="11" t="s">
        <v>164</v>
      </c>
      <c r="I61" s="11" t="s">
        <v>149</v>
      </c>
      <c r="J61" s="11" t="s">
        <v>95</v>
      </c>
      <c r="K61" s="11" t="s">
        <v>211</v>
      </c>
      <c r="L61" s="21">
        <v>44746</v>
      </c>
      <c r="M61" s="21">
        <v>44764</v>
      </c>
      <c r="N61" s="21"/>
      <c r="O61" s="21"/>
      <c r="P61" s="11">
        <v>15</v>
      </c>
      <c r="Q61" s="11" t="s">
        <v>5</v>
      </c>
      <c r="R61" s="11" t="s">
        <v>212</v>
      </c>
      <c r="S61" s="11" t="s">
        <v>5</v>
      </c>
      <c r="T61" s="11">
        <v>237</v>
      </c>
      <c r="U61" s="11" t="s">
        <v>78</v>
      </c>
      <c r="V61" s="11"/>
      <c r="W61" s="11"/>
      <c r="X61" s="11"/>
    </row>
    <row r="62" spans="1:24" x14ac:dyDescent="0.25">
      <c r="A62" s="11" t="s">
        <v>4</v>
      </c>
      <c r="B62" s="11" t="s">
        <v>4</v>
      </c>
      <c r="C62" s="11">
        <v>161</v>
      </c>
      <c r="D62" s="11">
        <v>0</v>
      </c>
      <c r="E62" s="11">
        <v>307</v>
      </c>
      <c r="F62" s="11">
        <v>337</v>
      </c>
      <c r="G62" s="11"/>
      <c r="H62" s="11" t="s">
        <v>103</v>
      </c>
      <c r="I62" s="11" t="s">
        <v>104</v>
      </c>
      <c r="J62" s="11" t="s">
        <v>105</v>
      </c>
      <c r="K62" s="11" t="s">
        <v>108</v>
      </c>
      <c r="L62" s="21">
        <v>44844</v>
      </c>
      <c r="M62" s="21">
        <v>44883</v>
      </c>
      <c r="N62" s="21"/>
      <c r="O62" s="21"/>
      <c r="P62" s="11">
        <v>30</v>
      </c>
      <c r="Q62" s="11" t="s">
        <v>5</v>
      </c>
      <c r="R62" s="11" t="s">
        <v>216</v>
      </c>
      <c r="S62" s="11" t="s">
        <v>5</v>
      </c>
      <c r="T62" s="11">
        <v>307</v>
      </c>
      <c r="U62" s="11" t="s">
        <v>78</v>
      </c>
      <c r="V62" s="11"/>
      <c r="W62" s="11"/>
      <c r="X62" s="11"/>
    </row>
    <row r="63" spans="1:24" x14ac:dyDescent="0.25">
      <c r="A63" s="11" t="s">
        <v>4</v>
      </c>
      <c r="B63" s="11" t="s">
        <v>4</v>
      </c>
      <c r="C63" s="11">
        <v>162</v>
      </c>
      <c r="D63" s="11">
        <v>0</v>
      </c>
      <c r="E63" s="11">
        <v>307</v>
      </c>
      <c r="F63" s="11">
        <v>337</v>
      </c>
      <c r="G63" s="11"/>
      <c r="H63" s="11" t="s">
        <v>103</v>
      </c>
      <c r="I63" s="11" t="s">
        <v>104</v>
      </c>
      <c r="J63" s="11" t="s">
        <v>105</v>
      </c>
      <c r="K63" s="11" t="s">
        <v>110</v>
      </c>
      <c r="L63" s="21">
        <v>44844</v>
      </c>
      <c r="M63" s="21">
        <v>44883</v>
      </c>
      <c r="N63" s="21"/>
      <c r="O63" s="21"/>
      <c r="P63" s="11">
        <v>30</v>
      </c>
      <c r="Q63" s="11" t="s">
        <v>5</v>
      </c>
      <c r="R63" s="11" t="s">
        <v>216</v>
      </c>
      <c r="S63" s="11" t="s">
        <v>5</v>
      </c>
      <c r="T63" s="11">
        <v>307</v>
      </c>
      <c r="U63" s="11" t="s">
        <v>78</v>
      </c>
      <c r="V63" s="11"/>
      <c r="W63" s="11"/>
      <c r="X63" s="11"/>
    </row>
    <row r="64" spans="1:24" x14ac:dyDescent="0.25">
      <c r="A64" s="11" t="s">
        <v>4</v>
      </c>
      <c r="B64" s="11" t="s">
        <v>4</v>
      </c>
      <c r="C64" s="11">
        <v>164</v>
      </c>
      <c r="D64" s="11">
        <v>0</v>
      </c>
      <c r="E64" s="11">
        <v>307</v>
      </c>
      <c r="F64" s="11">
        <v>397</v>
      </c>
      <c r="G64" s="11"/>
      <c r="H64" s="11" t="s">
        <v>103</v>
      </c>
      <c r="I64" s="11" t="s">
        <v>111</v>
      </c>
      <c r="J64" s="11" t="s">
        <v>105</v>
      </c>
      <c r="K64" s="11" t="s">
        <v>115</v>
      </c>
      <c r="L64" s="21">
        <v>44844</v>
      </c>
      <c r="M64" s="21">
        <v>44967</v>
      </c>
      <c r="N64" s="21"/>
      <c r="O64" s="21"/>
      <c r="P64" s="11">
        <v>90</v>
      </c>
      <c r="Q64" s="11" t="s">
        <v>5</v>
      </c>
      <c r="R64" s="11" t="s">
        <v>216</v>
      </c>
      <c r="S64" s="11" t="s">
        <v>5</v>
      </c>
      <c r="T64" s="11">
        <v>307</v>
      </c>
      <c r="U64" s="11" t="s">
        <v>78</v>
      </c>
      <c r="V64" s="11"/>
      <c r="W64" s="11"/>
      <c r="X64" s="11"/>
    </row>
    <row r="65" spans="1:24" x14ac:dyDescent="0.25">
      <c r="A65" s="11" t="s">
        <v>4</v>
      </c>
      <c r="B65" s="11" t="s">
        <v>4</v>
      </c>
      <c r="C65" s="11">
        <v>165</v>
      </c>
      <c r="D65" s="11">
        <v>0</v>
      </c>
      <c r="E65" s="11">
        <v>307</v>
      </c>
      <c r="F65" s="11">
        <v>397</v>
      </c>
      <c r="G65" s="11"/>
      <c r="H65" s="11" t="s">
        <v>103</v>
      </c>
      <c r="I65" s="11" t="s">
        <v>111</v>
      </c>
      <c r="J65" s="11" t="s">
        <v>105</v>
      </c>
      <c r="K65" s="11" t="s">
        <v>116</v>
      </c>
      <c r="L65" s="21">
        <v>44844</v>
      </c>
      <c r="M65" s="21">
        <v>44967</v>
      </c>
      <c r="N65" s="21"/>
      <c r="O65" s="21"/>
      <c r="P65" s="11">
        <v>90</v>
      </c>
      <c r="Q65" s="11" t="s">
        <v>5</v>
      </c>
      <c r="R65" s="11" t="s">
        <v>216</v>
      </c>
      <c r="S65" s="11" t="s">
        <v>5</v>
      </c>
      <c r="T65" s="11">
        <v>307</v>
      </c>
      <c r="U65" s="11" t="s">
        <v>78</v>
      </c>
      <c r="V65" s="11"/>
      <c r="W65" s="11"/>
      <c r="X65" s="11"/>
    </row>
    <row r="66" spans="1:24" x14ac:dyDescent="0.25">
      <c r="A66" s="11" t="s">
        <v>4</v>
      </c>
      <c r="B66" s="11" t="s">
        <v>4</v>
      </c>
      <c r="C66" s="11">
        <v>167</v>
      </c>
      <c r="D66" s="11">
        <v>0</v>
      </c>
      <c r="E66" s="11">
        <v>307</v>
      </c>
      <c r="F66" s="11">
        <v>367</v>
      </c>
      <c r="G66" s="11"/>
      <c r="H66" s="11" t="s">
        <v>103</v>
      </c>
      <c r="I66" s="11" t="s">
        <v>111</v>
      </c>
      <c r="J66" s="11" t="s">
        <v>105</v>
      </c>
      <c r="K66" s="11" t="s">
        <v>118</v>
      </c>
      <c r="L66" s="21">
        <v>44844</v>
      </c>
      <c r="M66" s="21">
        <v>44925</v>
      </c>
      <c r="N66" s="21"/>
      <c r="O66" s="21"/>
      <c r="P66" s="11">
        <v>60</v>
      </c>
      <c r="Q66" s="11" t="s">
        <v>4</v>
      </c>
      <c r="R66" s="11" t="s">
        <v>216</v>
      </c>
      <c r="S66" s="11" t="s">
        <v>5</v>
      </c>
      <c r="T66" s="11">
        <v>307</v>
      </c>
      <c r="U66" s="11" t="s">
        <v>78</v>
      </c>
      <c r="V66" s="11"/>
      <c r="W66" s="11"/>
      <c r="X66" s="11"/>
    </row>
    <row r="67" spans="1:24" x14ac:dyDescent="0.25">
      <c r="A67" s="11" t="s">
        <v>4</v>
      </c>
      <c r="B67" s="11" t="s">
        <v>4</v>
      </c>
      <c r="C67" s="11">
        <v>168</v>
      </c>
      <c r="D67" s="11">
        <v>0</v>
      </c>
      <c r="E67" s="11">
        <v>307</v>
      </c>
      <c r="F67" s="11">
        <v>337</v>
      </c>
      <c r="G67" s="11"/>
      <c r="H67" s="11" t="s">
        <v>103</v>
      </c>
      <c r="I67" s="11" t="s">
        <v>111</v>
      </c>
      <c r="J67" s="11" t="s">
        <v>105</v>
      </c>
      <c r="K67" s="11" t="s">
        <v>120</v>
      </c>
      <c r="L67" s="21">
        <v>44844</v>
      </c>
      <c r="M67" s="21">
        <v>44883</v>
      </c>
      <c r="N67" s="21"/>
      <c r="O67" s="21"/>
      <c r="P67" s="11">
        <v>30</v>
      </c>
      <c r="Q67" s="11" t="s">
        <v>4</v>
      </c>
      <c r="R67" s="11" t="s">
        <v>216</v>
      </c>
      <c r="S67" s="11" t="s">
        <v>5</v>
      </c>
      <c r="T67" s="11">
        <v>307</v>
      </c>
      <c r="U67" s="11" t="s">
        <v>78</v>
      </c>
      <c r="V67" s="11"/>
      <c r="W67" s="11"/>
      <c r="X67" s="11"/>
    </row>
    <row r="68" spans="1:24" x14ac:dyDescent="0.25">
      <c r="A68" s="11" t="s">
        <v>4</v>
      </c>
      <c r="B68" s="11" t="s">
        <v>4</v>
      </c>
      <c r="C68" s="11">
        <v>170</v>
      </c>
      <c r="D68" s="11">
        <v>0</v>
      </c>
      <c r="E68" s="11">
        <v>307</v>
      </c>
      <c r="F68" s="11">
        <v>337</v>
      </c>
      <c r="G68" s="11"/>
      <c r="H68" s="11" t="s">
        <v>103</v>
      </c>
      <c r="I68" s="11" t="s">
        <v>121</v>
      </c>
      <c r="J68" s="11" t="s">
        <v>105</v>
      </c>
      <c r="K68" s="11" t="s">
        <v>125</v>
      </c>
      <c r="L68" s="21">
        <v>44844</v>
      </c>
      <c r="M68" s="21">
        <v>44883</v>
      </c>
      <c r="N68" s="21"/>
      <c r="O68" s="21"/>
      <c r="P68" s="11">
        <v>30</v>
      </c>
      <c r="Q68" s="11" t="s">
        <v>5</v>
      </c>
      <c r="R68" s="11" t="s">
        <v>216</v>
      </c>
      <c r="S68" s="11" t="s">
        <v>5</v>
      </c>
      <c r="T68" s="11">
        <v>307</v>
      </c>
      <c r="U68" s="11" t="s">
        <v>78</v>
      </c>
      <c r="V68" s="11"/>
      <c r="W68" s="11"/>
      <c r="X68" s="11"/>
    </row>
    <row r="69" spans="1:24" x14ac:dyDescent="0.25">
      <c r="A69" s="11" t="s">
        <v>4</v>
      </c>
      <c r="B69" s="11" t="s">
        <v>4</v>
      </c>
      <c r="C69" s="11">
        <v>171</v>
      </c>
      <c r="D69" s="11">
        <v>0</v>
      </c>
      <c r="E69" s="11">
        <v>307</v>
      </c>
      <c r="F69" s="11">
        <v>337</v>
      </c>
      <c r="G69" s="11"/>
      <c r="H69" s="11" t="s">
        <v>103</v>
      </c>
      <c r="I69" s="11" t="s">
        <v>121</v>
      </c>
      <c r="J69" s="11" t="s">
        <v>105</v>
      </c>
      <c r="K69" s="11" t="s">
        <v>126</v>
      </c>
      <c r="L69" s="21">
        <v>44844</v>
      </c>
      <c r="M69" s="21">
        <v>44883</v>
      </c>
      <c r="N69" s="21"/>
      <c r="O69" s="21"/>
      <c r="P69" s="11">
        <v>30</v>
      </c>
      <c r="Q69" s="11" t="s">
        <v>4</v>
      </c>
      <c r="R69" s="11" t="s">
        <v>216</v>
      </c>
      <c r="S69" s="11" t="s">
        <v>5</v>
      </c>
      <c r="T69" s="11">
        <v>307</v>
      </c>
      <c r="U69" s="11" t="s">
        <v>78</v>
      </c>
      <c r="V69" s="11"/>
      <c r="W69" s="11"/>
      <c r="X69" s="11"/>
    </row>
    <row r="70" spans="1:24" x14ac:dyDescent="0.25">
      <c r="A70" s="11" t="s">
        <v>4</v>
      </c>
      <c r="B70" s="11" t="s">
        <v>4</v>
      </c>
      <c r="C70" s="11">
        <v>173</v>
      </c>
      <c r="D70" s="11">
        <v>0</v>
      </c>
      <c r="E70" s="11">
        <v>307</v>
      </c>
      <c r="F70" s="11">
        <v>397</v>
      </c>
      <c r="G70" s="11"/>
      <c r="H70" s="11" t="s">
        <v>103</v>
      </c>
      <c r="I70" s="11" t="s">
        <v>70</v>
      </c>
      <c r="J70" s="11" t="s">
        <v>105</v>
      </c>
      <c r="K70" s="11" t="s">
        <v>128</v>
      </c>
      <c r="L70" s="21">
        <v>44844</v>
      </c>
      <c r="M70" s="21">
        <v>44967</v>
      </c>
      <c r="N70" s="21"/>
      <c r="O70" s="21"/>
      <c r="P70" s="11">
        <v>90</v>
      </c>
      <c r="Q70" s="11" t="s">
        <v>5</v>
      </c>
      <c r="R70" s="11" t="s">
        <v>216</v>
      </c>
      <c r="S70" s="11" t="s">
        <v>5</v>
      </c>
      <c r="T70" s="11">
        <v>307</v>
      </c>
      <c r="U70" s="11" t="s">
        <v>78</v>
      </c>
      <c r="V70" s="11"/>
      <c r="W70" s="11"/>
      <c r="X70" s="11"/>
    </row>
    <row r="71" spans="1:24" x14ac:dyDescent="0.25">
      <c r="A71" s="11" t="s">
        <v>4</v>
      </c>
      <c r="B71" s="11" t="s">
        <v>4</v>
      </c>
      <c r="C71" s="11">
        <v>174</v>
      </c>
      <c r="D71" s="11">
        <v>0</v>
      </c>
      <c r="E71" s="11">
        <v>307</v>
      </c>
      <c r="F71" s="11">
        <v>397</v>
      </c>
      <c r="G71" s="11"/>
      <c r="H71" s="11" t="s">
        <v>103</v>
      </c>
      <c r="I71" s="11" t="s">
        <v>70</v>
      </c>
      <c r="J71" s="11" t="s">
        <v>105</v>
      </c>
      <c r="K71" s="11" t="s">
        <v>129</v>
      </c>
      <c r="L71" s="21">
        <v>44844</v>
      </c>
      <c r="M71" s="21">
        <v>44967</v>
      </c>
      <c r="N71" s="21"/>
      <c r="O71" s="21"/>
      <c r="P71" s="11">
        <v>90</v>
      </c>
      <c r="Q71" s="11" t="s">
        <v>5</v>
      </c>
      <c r="R71" s="11" t="s">
        <v>216</v>
      </c>
      <c r="S71" s="11" t="s">
        <v>5</v>
      </c>
      <c r="T71" s="11">
        <v>307</v>
      </c>
      <c r="U71" s="11" t="s">
        <v>78</v>
      </c>
      <c r="V71" s="11"/>
      <c r="W71" s="11"/>
      <c r="X71" s="11"/>
    </row>
    <row r="72" spans="1:24" x14ac:dyDescent="0.25">
      <c r="A72" s="11" t="s">
        <v>4</v>
      </c>
      <c r="B72" s="11" t="s">
        <v>4</v>
      </c>
      <c r="C72" s="11">
        <v>175</v>
      </c>
      <c r="D72" s="11">
        <v>0</v>
      </c>
      <c r="E72" s="11">
        <v>307</v>
      </c>
      <c r="F72" s="11">
        <v>337</v>
      </c>
      <c r="G72" s="11"/>
      <c r="H72" s="11" t="s">
        <v>103</v>
      </c>
      <c r="I72" s="11" t="s">
        <v>70</v>
      </c>
      <c r="J72" s="11" t="s">
        <v>105</v>
      </c>
      <c r="K72" s="11" t="s">
        <v>130</v>
      </c>
      <c r="L72" s="21">
        <v>44844</v>
      </c>
      <c r="M72" s="21">
        <v>44883</v>
      </c>
      <c r="N72" s="21"/>
      <c r="O72" s="21"/>
      <c r="P72" s="11">
        <v>30</v>
      </c>
      <c r="Q72" s="11" t="s">
        <v>5</v>
      </c>
      <c r="R72" s="11" t="s">
        <v>216</v>
      </c>
      <c r="S72" s="11" t="s">
        <v>5</v>
      </c>
      <c r="T72" s="11">
        <v>307</v>
      </c>
      <c r="U72" s="11" t="s">
        <v>78</v>
      </c>
      <c r="V72" s="11"/>
      <c r="W72" s="11"/>
      <c r="X72" s="11"/>
    </row>
    <row r="73" spans="1:24" x14ac:dyDescent="0.25">
      <c r="A73" s="11" t="s">
        <v>4</v>
      </c>
      <c r="B73" s="11" t="s">
        <v>4</v>
      </c>
      <c r="C73" s="11">
        <v>177</v>
      </c>
      <c r="D73" s="11">
        <v>0</v>
      </c>
      <c r="E73" s="11">
        <v>307</v>
      </c>
      <c r="F73" s="11">
        <v>397</v>
      </c>
      <c r="G73" s="11"/>
      <c r="H73" s="11" t="s">
        <v>103</v>
      </c>
      <c r="I73" s="11" t="s">
        <v>131</v>
      </c>
      <c r="J73" s="11" t="s">
        <v>105</v>
      </c>
      <c r="K73" s="11" t="s">
        <v>135</v>
      </c>
      <c r="L73" s="21">
        <v>44844</v>
      </c>
      <c r="M73" s="21">
        <v>44967</v>
      </c>
      <c r="N73" s="21"/>
      <c r="O73" s="21"/>
      <c r="P73" s="11">
        <v>90</v>
      </c>
      <c r="Q73" s="11" t="s">
        <v>4</v>
      </c>
      <c r="R73" s="11" t="s">
        <v>216</v>
      </c>
      <c r="S73" s="11" t="s">
        <v>5</v>
      </c>
      <c r="T73" s="11">
        <v>307</v>
      </c>
      <c r="U73" s="11" t="s">
        <v>78</v>
      </c>
      <c r="V73" s="11"/>
      <c r="W73" s="11"/>
      <c r="X73" s="11"/>
    </row>
    <row r="74" spans="1:24" x14ac:dyDescent="0.25">
      <c r="A74" s="11" t="s">
        <v>4</v>
      </c>
      <c r="B74" s="11" t="s">
        <v>4</v>
      </c>
      <c r="C74" s="11">
        <v>178</v>
      </c>
      <c r="D74" s="11">
        <v>0</v>
      </c>
      <c r="E74" s="11">
        <v>307</v>
      </c>
      <c r="F74" s="11">
        <v>337</v>
      </c>
      <c r="G74" s="11"/>
      <c r="H74" s="11" t="s">
        <v>103</v>
      </c>
      <c r="I74" s="11" t="s">
        <v>137</v>
      </c>
      <c r="J74" s="11" t="s">
        <v>105</v>
      </c>
      <c r="K74" s="11" t="s">
        <v>138</v>
      </c>
      <c r="L74" s="21">
        <v>44844</v>
      </c>
      <c r="M74" s="21">
        <v>44883</v>
      </c>
      <c r="N74" s="21"/>
      <c r="O74" s="21"/>
      <c r="P74" s="11">
        <v>30</v>
      </c>
      <c r="Q74" s="11" t="s">
        <v>4</v>
      </c>
      <c r="R74" s="11" t="s">
        <v>216</v>
      </c>
      <c r="S74" s="11" t="s">
        <v>5</v>
      </c>
      <c r="T74" s="11">
        <v>307</v>
      </c>
      <c r="U74" s="11" t="s">
        <v>78</v>
      </c>
      <c r="V74" s="11"/>
      <c r="W74" s="11"/>
      <c r="X74" s="11"/>
    </row>
    <row r="75" spans="1:24" x14ac:dyDescent="0.25">
      <c r="A75" s="11" t="s">
        <v>4</v>
      </c>
      <c r="B75" s="11" t="s">
        <v>4</v>
      </c>
      <c r="C75" s="11">
        <v>179</v>
      </c>
      <c r="D75" s="11">
        <v>0</v>
      </c>
      <c r="E75" s="11">
        <v>307</v>
      </c>
      <c r="F75" s="11">
        <v>321</v>
      </c>
      <c r="G75" s="11"/>
      <c r="H75" s="11" t="s">
        <v>103</v>
      </c>
      <c r="I75" s="11" t="s">
        <v>111</v>
      </c>
      <c r="J75" s="11" t="s">
        <v>105</v>
      </c>
      <c r="K75" s="11" t="s">
        <v>139</v>
      </c>
      <c r="L75" s="21">
        <v>44844</v>
      </c>
      <c r="M75" s="21">
        <v>44861</v>
      </c>
      <c r="N75" s="21"/>
      <c r="O75" s="21"/>
      <c r="P75" s="11">
        <v>14</v>
      </c>
      <c r="Q75" s="11" t="s">
        <v>5</v>
      </c>
      <c r="R75" s="11" t="s">
        <v>216</v>
      </c>
      <c r="S75" s="11" t="s">
        <v>5</v>
      </c>
      <c r="T75" s="11">
        <v>307</v>
      </c>
      <c r="U75" s="11" t="s">
        <v>78</v>
      </c>
      <c r="V75" s="11"/>
      <c r="W75" s="11"/>
      <c r="X75" s="11"/>
    </row>
    <row r="76" spans="1:24" x14ac:dyDescent="0.25">
      <c r="A76" s="11" t="s">
        <v>5</v>
      </c>
      <c r="B76" s="11" t="s">
        <v>4</v>
      </c>
      <c r="C76" s="11">
        <v>181</v>
      </c>
      <c r="D76" s="11">
        <v>0</v>
      </c>
      <c r="E76" s="11">
        <v>552</v>
      </c>
      <c r="F76" s="11">
        <v>834</v>
      </c>
      <c r="G76" s="11"/>
      <c r="H76" s="11" t="s">
        <v>140</v>
      </c>
      <c r="I76" s="11" t="s">
        <v>141</v>
      </c>
      <c r="J76" s="11" t="s">
        <v>105</v>
      </c>
      <c r="K76" s="11" t="s">
        <v>143</v>
      </c>
      <c r="L76" s="21">
        <v>45187</v>
      </c>
      <c r="M76" s="21">
        <v>45580</v>
      </c>
      <c r="N76" s="21"/>
      <c r="O76" s="21"/>
      <c r="P76" s="11">
        <v>282</v>
      </c>
      <c r="Q76" s="11" t="s">
        <v>5</v>
      </c>
      <c r="R76" s="11" t="s">
        <v>222</v>
      </c>
      <c r="S76" s="11" t="s">
        <v>5</v>
      </c>
      <c r="T76" s="11">
        <v>552</v>
      </c>
      <c r="U76" s="11" t="s">
        <v>78</v>
      </c>
      <c r="V76" s="11"/>
      <c r="W76" s="11"/>
      <c r="X76" s="11"/>
    </row>
    <row r="77" spans="1:24" x14ac:dyDescent="0.25">
      <c r="A77" s="11" t="s">
        <v>4</v>
      </c>
      <c r="B77" s="11" t="s">
        <v>4</v>
      </c>
      <c r="C77" s="11">
        <v>182</v>
      </c>
      <c r="D77" s="11">
        <v>0</v>
      </c>
      <c r="E77" s="11">
        <v>345</v>
      </c>
      <c r="F77" s="11">
        <v>627</v>
      </c>
      <c r="G77" s="11"/>
      <c r="H77" s="11" t="s">
        <v>140</v>
      </c>
      <c r="I77" s="11" t="s">
        <v>141</v>
      </c>
      <c r="J77" s="11" t="s">
        <v>105</v>
      </c>
      <c r="K77" s="11" t="s">
        <v>144</v>
      </c>
      <c r="L77" s="21">
        <v>44896</v>
      </c>
      <c r="M77" s="21">
        <v>45291</v>
      </c>
      <c r="N77" s="21"/>
      <c r="O77" s="21"/>
      <c r="P77" s="11">
        <v>282</v>
      </c>
      <c r="Q77" s="11" t="s">
        <v>5</v>
      </c>
      <c r="R77" s="11"/>
      <c r="S77" s="11" t="s">
        <v>5</v>
      </c>
      <c r="T77" s="11">
        <v>345</v>
      </c>
      <c r="U77" s="11" t="s">
        <v>78</v>
      </c>
      <c r="V77" s="11"/>
      <c r="W77" s="11"/>
      <c r="X77" s="11"/>
    </row>
    <row r="78" spans="1:24" x14ac:dyDescent="0.25">
      <c r="A78" s="11" t="s">
        <v>4</v>
      </c>
      <c r="B78" s="11" t="s">
        <v>4</v>
      </c>
      <c r="C78" s="11">
        <v>183</v>
      </c>
      <c r="D78" s="11">
        <v>0</v>
      </c>
      <c r="E78" s="11">
        <v>345</v>
      </c>
      <c r="F78" s="11">
        <v>627</v>
      </c>
      <c r="G78" s="11"/>
      <c r="H78" s="11" t="s">
        <v>140</v>
      </c>
      <c r="I78" s="11" t="s">
        <v>141</v>
      </c>
      <c r="J78" s="11" t="s">
        <v>105</v>
      </c>
      <c r="K78" s="11" t="s">
        <v>145</v>
      </c>
      <c r="L78" s="21">
        <v>44896</v>
      </c>
      <c r="M78" s="21">
        <v>45291</v>
      </c>
      <c r="N78" s="21"/>
      <c r="O78" s="21"/>
      <c r="P78" s="11">
        <v>282</v>
      </c>
      <c r="Q78" s="11" t="s">
        <v>4</v>
      </c>
      <c r="R78" s="11"/>
      <c r="S78" s="11" t="s">
        <v>5</v>
      </c>
      <c r="T78" s="11">
        <v>345</v>
      </c>
      <c r="U78" s="11" t="s">
        <v>78</v>
      </c>
      <c r="V78" s="11"/>
      <c r="W78" s="11"/>
      <c r="X78" s="11"/>
    </row>
    <row r="79" spans="1:24" x14ac:dyDescent="0.25">
      <c r="A79" s="11" t="s">
        <v>4</v>
      </c>
      <c r="B79" s="11" t="s">
        <v>4</v>
      </c>
      <c r="C79" s="11">
        <v>184</v>
      </c>
      <c r="D79" s="11">
        <v>0</v>
      </c>
      <c r="E79" s="11">
        <v>345</v>
      </c>
      <c r="F79" s="11">
        <v>627</v>
      </c>
      <c r="G79" s="11"/>
      <c r="H79" s="11" t="s">
        <v>140</v>
      </c>
      <c r="I79" s="11" t="s">
        <v>141</v>
      </c>
      <c r="J79" s="11" t="s">
        <v>105</v>
      </c>
      <c r="K79" s="11" t="s">
        <v>146</v>
      </c>
      <c r="L79" s="21">
        <v>44896</v>
      </c>
      <c r="M79" s="21">
        <v>45291</v>
      </c>
      <c r="N79" s="21"/>
      <c r="O79" s="21"/>
      <c r="P79" s="11">
        <v>282</v>
      </c>
      <c r="Q79" s="11" t="s">
        <v>4</v>
      </c>
      <c r="R79" s="11"/>
      <c r="S79" s="11" t="s">
        <v>5</v>
      </c>
      <c r="T79" s="11">
        <v>345</v>
      </c>
      <c r="U79" s="11" t="s">
        <v>78</v>
      </c>
      <c r="V79" s="11"/>
      <c r="W79" s="11"/>
      <c r="X79" s="11"/>
    </row>
    <row r="80" spans="1:24" x14ac:dyDescent="0.25">
      <c r="A80" s="11" t="s">
        <v>4</v>
      </c>
      <c r="B80" s="11" t="s">
        <v>4</v>
      </c>
      <c r="C80" s="11">
        <v>154</v>
      </c>
      <c r="D80" s="11">
        <v>0</v>
      </c>
      <c r="E80" s="11">
        <v>329</v>
      </c>
      <c r="F80" s="11">
        <v>606</v>
      </c>
      <c r="G80" s="11"/>
      <c r="H80" s="11" t="s">
        <v>140</v>
      </c>
      <c r="I80" s="11" t="s">
        <v>111</v>
      </c>
      <c r="J80" s="11" t="s">
        <v>150</v>
      </c>
      <c r="K80" s="11" t="s">
        <v>155</v>
      </c>
      <c r="L80" s="21">
        <v>44874</v>
      </c>
      <c r="M80" s="21">
        <v>45260</v>
      </c>
      <c r="N80" s="21"/>
      <c r="O80" s="21"/>
      <c r="P80" s="11">
        <v>277</v>
      </c>
      <c r="Q80" s="11" t="s">
        <v>5</v>
      </c>
      <c r="R80" s="11" t="s">
        <v>227</v>
      </c>
      <c r="S80" s="11" t="s">
        <v>5</v>
      </c>
      <c r="T80" s="11">
        <v>329</v>
      </c>
      <c r="U80" s="11" t="s">
        <v>78</v>
      </c>
      <c r="V80" s="11"/>
      <c r="W80" s="11"/>
      <c r="X80" s="11"/>
    </row>
    <row r="81" spans="1:24" x14ac:dyDescent="0.25">
      <c r="A81" s="11" t="s">
        <v>4</v>
      </c>
      <c r="B81" s="11" t="s">
        <v>4</v>
      </c>
      <c r="C81" s="11">
        <v>155</v>
      </c>
      <c r="D81" s="11">
        <v>0</v>
      </c>
      <c r="E81" s="11">
        <v>307</v>
      </c>
      <c r="F81" s="11">
        <v>461</v>
      </c>
      <c r="G81" s="11"/>
      <c r="H81" s="11" t="s">
        <v>140</v>
      </c>
      <c r="I81" s="11" t="s">
        <v>157</v>
      </c>
      <c r="J81" s="11" t="s">
        <v>150</v>
      </c>
      <c r="K81" s="11" t="s">
        <v>158</v>
      </c>
      <c r="L81" s="21">
        <v>44844</v>
      </c>
      <c r="M81" s="21">
        <v>45057</v>
      </c>
      <c r="N81" s="21"/>
      <c r="O81" s="21"/>
      <c r="P81" s="11">
        <v>154</v>
      </c>
      <c r="Q81" s="11" t="s">
        <v>5</v>
      </c>
      <c r="R81" s="11" t="s">
        <v>216</v>
      </c>
      <c r="S81" s="11" t="s">
        <v>5</v>
      </c>
      <c r="T81" s="11">
        <v>307</v>
      </c>
      <c r="U81" s="11" t="s">
        <v>78</v>
      </c>
      <c r="V81" s="11"/>
      <c r="W81" s="11"/>
      <c r="X81" s="11"/>
    </row>
    <row r="82" spans="1:24" x14ac:dyDescent="0.25">
      <c r="A82" s="11" t="s">
        <v>4</v>
      </c>
      <c r="B82" s="11" t="s">
        <v>4</v>
      </c>
      <c r="C82" s="11">
        <v>156</v>
      </c>
      <c r="D82" s="11">
        <v>0</v>
      </c>
      <c r="E82" s="11">
        <v>307</v>
      </c>
      <c r="F82" s="11">
        <v>543</v>
      </c>
      <c r="G82" s="11"/>
      <c r="H82" s="11" t="s">
        <v>140</v>
      </c>
      <c r="I82" s="11" t="s">
        <v>157</v>
      </c>
      <c r="J82" s="11" t="s">
        <v>150</v>
      </c>
      <c r="K82" s="11" t="s">
        <v>159</v>
      </c>
      <c r="L82" s="21">
        <v>44844</v>
      </c>
      <c r="M82" s="21">
        <v>45173</v>
      </c>
      <c r="N82" s="21"/>
      <c r="O82" s="21"/>
      <c r="P82" s="11">
        <v>236</v>
      </c>
      <c r="Q82" s="11" t="s">
        <v>4</v>
      </c>
      <c r="R82" s="11" t="s">
        <v>216</v>
      </c>
      <c r="S82" s="11" t="s">
        <v>5</v>
      </c>
      <c r="T82" s="11">
        <v>307</v>
      </c>
      <c r="U82" s="11" t="s">
        <v>78</v>
      </c>
      <c r="V82" s="11"/>
      <c r="W82" s="11"/>
      <c r="X82" s="11"/>
    </row>
    <row r="83" spans="1:24" x14ac:dyDescent="0.25">
      <c r="A83" s="11" t="s">
        <v>4</v>
      </c>
      <c r="B83" s="11" t="s">
        <v>4</v>
      </c>
      <c r="C83" s="11">
        <v>157</v>
      </c>
      <c r="D83" s="11">
        <v>0</v>
      </c>
      <c r="E83" s="11">
        <v>307</v>
      </c>
      <c r="F83" s="11">
        <v>543</v>
      </c>
      <c r="G83" s="11"/>
      <c r="H83" s="11" t="s">
        <v>140</v>
      </c>
      <c r="I83" s="11" t="s">
        <v>157</v>
      </c>
      <c r="J83" s="11" t="s">
        <v>150</v>
      </c>
      <c r="K83" s="11" t="s">
        <v>161</v>
      </c>
      <c r="L83" s="21">
        <v>44844</v>
      </c>
      <c r="M83" s="21">
        <v>45173</v>
      </c>
      <c r="N83" s="21"/>
      <c r="O83" s="21"/>
      <c r="P83" s="11">
        <v>236</v>
      </c>
      <c r="Q83" s="11" t="s">
        <v>4</v>
      </c>
      <c r="R83" s="11" t="s">
        <v>216</v>
      </c>
      <c r="S83" s="11" t="s">
        <v>5</v>
      </c>
      <c r="T83" s="11">
        <v>307</v>
      </c>
      <c r="U83" s="11" t="s">
        <v>78</v>
      </c>
      <c r="V83" s="11"/>
      <c r="W83" s="11"/>
      <c r="X83" s="11"/>
    </row>
    <row r="84" spans="1:24" x14ac:dyDescent="0.25">
      <c r="A84" s="11" t="s">
        <v>4</v>
      </c>
      <c r="B84" s="11" t="s">
        <v>4</v>
      </c>
      <c r="C84" s="11">
        <v>158</v>
      </c>
      <c r="D84" s="11">
        <v>0</v>
      </c>
      <c r="E84" s="11">
        <v>387</v>
      </c>
      <c r="F84" s="11">
        <v>664</v>
      </c>
      <c r="G84" s="11"/>
      <c r="H84" s="11" t="s">
        <v>140</v>
      </c>
      <c r="I84" s="11" t="s">
        <v>162</v>
      </c>
      <c r="J84" s="11" t="s">
        <v>150</v>
      </c>
      <c r="K84" s="11" t="s">
        <v>163</v>
      </c>
      <c r="L84" s="21">
        <v>44956</v>
      </c>
      <c r="M84" s="21">
        <v>45342</v>
      </c>
      <c r="N84" s="21"/>
      <c r="O84" s="21"/>
      <c r="P84" s="11">
        <v>277</v>
      </c>
      <c r="Q84" s="11" t="s">
        <v>5</v>
      </c>
      <c r="R84" s="11" t="s">
        <v>231</v>
      </c>
      <c r="S84" s="11" t="s">
        <v>5</v>
      </c>
      <c r="T84" s="11">
        <v>387</v>
      </c>
      <c r="U84" s="11" t="s">
        <v>78</v>
      </c>
      <c r="V84" s="11"/>
      <c r="W84" s="11"/>
      <c r="X84" s="11"/>
    </row>
    <row r="85" spans="1:24" x14ac:dyDescent="0.25">
      <c r="A85" s="11" t="s">
        <v>4</v>
      </c>
      <c r="B85" s="11" t="s">
        <v>4</v>
      </c>
      <c r="C85" s="11">
        <v>16</v>
      </c>
      <c r="D85" s="11">
        <v>0</v>
      </c>
      <c r="E85" s="11">
        <v>381</v>
      </c>
      <c r="F85" s="11">
        <v>393</v>
      </c>
      <c r="G85" s="11"/>
      <c r="H85" s="11" t="s">
        <v>164</v>
      </c>
      <c r="I85" s="11" t="s">
        <v>149</v>
      </c>
      <c r="J85" s="11" t="s">
        <v>95</v>
      </c>
      <c r="K85" s="11" t="s">
        <v>234</v>
      </c>
      <c r="L85" s="21">
        <v>44946</v>
      </c>
      <c r="M85" s="21">
        <v>44963</v>
      </c>
      <c r="N85" s="21"/>
      <c r="O85" s="21"/>
      <c r="P85" s="11">
        <v>12</v>
      </c>
      <c r="Q85" s="11" t="s">
        <v>5</v>
      </c>
      <c r="R85" s="11"/>
      <c r="S85" s="11" t="s">
        <v>5</v>
      </c>
      <c r="T85" s="11">
        <v>381</v>
      </c>
      <c r="U85" s="11" t="s">
        <v>78</v>
      </c>
      <c r="V85" s="11"/>
      <c r="W85" s="11"/>
      <c r="X85" s="11"/>
    </row>
    <row r="86" spans="1:24" x14ac:dyDescent="0.25">
      <c r="A86" s="11" t="s">
        <v>4</v>
      </c>
      <c r="B86" s="11" t="s">
        <v>4</v>
      </c>
      <c r="C86" s="11">
        <v>28</v>
      </c>
      <c r="D86" s="11">
        <v>0</v>
      </c>
      <c r="E86" s="11">
        <v>415</v>
      </c>
      <c r="F86" s="11">
        <v>433</v>
      </c>
      <c r="G86" s="11"/>
      <c r="H86" s="11" t="s">
        <v>164</v>
      </c>
      <c r="I86" s="11" t="s">
        <v>149</v>
      </c>
      <c r="J86" s="11" t="s">
        <v>95</v>
      </c>
      <c r="K86" s="11" t="s">
        <v>235</v>
      </c>
      <c r="L86" s="21">
        <v>44994</v>
      </c>
      <c r="M86" s="21">
        <v>45019</v>
      </c>
      <c r="N86" s="21"/>
      <c r="O86" s="21"/>
      <c r="P86" s="11">
        <v>18</v>
      </c>
      <c r="Q86" s="11" t="s">
        <v>5</v>
      </c>
      <c r="R86" s="11" t="s">
        <v>236</v>
      </c>
      <c r="S86" s="11" t="s">
        <v>5</v>
      </c>
      <c r="T86" s="11">
        <v>415</v>
      </c>
      <c r="U86" s="11" t="s">
        <v>78</v>
      </c>
      <c r="V86" s="11"/>
      <c r="W86" s="11"/>
      <c r="X86" s="11"/>
    </row>
    <row r="87" spans="1:24" x14ac:dyDescent="0.25">
      <c r="A87" s="11" t="s">
        <v>4</v>
      </c>
      <c r="B87" s="11" t="s">
        <v>4</v>
      </c>
      <c r="C87" s="11">
        <v>29</v>
      </c>
      <c r="D87" s="11">
        <v>0</v>
      </c>
      <c r="E87" s="11">
        <v>415</v>
      </c>
      <c r="F87" s="11">
        <v>435</v>
      </c>
      <c r="G87" s="11"/>
      <c r="H87" s="11" t="s">
        <v>164</v>
      </c>
      <c r="I87" s="11" t="s">
        <v>149</v>
      </c>
      <c r="J87" s="11" t="s">
        <v>95</v>
      </c>
      <c r="K87" s="11" t="s">
        <v>237</v>
      </c>
      <c r="L87" s="21">
        <v>44994</v>
      </c>
      <c r="M87" s="21">
        <v>45021</v>
      </c>
      <c r="N87" s="21"/>
      <c r="O87" s="21"/>
      <c r="P87" s="11">
        <v>20</v>
      </c>
      <c r="Q87" s="11" t="s">
        <v>5</v>
      </c>
      <c r="R87" s="11" t="s">
        <v>236</v>
      </c>
      <c r="S87" s="11" t="s">
        <v>5</v>
      </c>
      <c r="T87" s="11">
        <v>415</v>
      </c>
      <c r="U87" s="11" t="s">
        <v>78</v>
      </c>
      <c r="V87" s="11"/>
      <c r="W87" s="11"/>
      <c r="X87" s="11"/>
    </row>
    <row r="88" spans="1:24" x14ac:dyDescent="0.25">
      <c r="A88" s="11" t="s">
        <v>4</v>
      </c>
      <c r="B88" s="11" t="s">
        <v>4</v>
      </c>
      <c r="C88" s="11">
        <v>30</v>
      </c>
      <c r="D88" s="11">
        <v>0</v>
      </c>
      <c r="E88" s="11">
        <v>415</v>
      </c>
      <c r="F88" s="11">
        <v>425</v>
      </c>
      <c r="G88" s="11"/>
      <c r="H88" s="11" t="s">
        <v>164</v>
      </c>
      <c r="I88" s="11" t="s">
        <v>149</v>
      </c>
      <c r="J88" s="11" t="s">
        <v>95</v>
      </c>
      <c r="K88" s="11" t="s">
        <v>238</v>
      </c>
      <c r="L88" s="21">
        <v>44994</v>
      </c>
      <c r="M88" s="21">
        <v>45007</v>
      </c>
      <c r="N88" s="21"/>
      <c r="O88" s="21"/>
      <c r="P88" s="11">
        <v>10</v>
      </c>
      <c r="Q88" s="11" t="s">
        <v>5</v>
      </c>
      <c r="R88" s="11" t="s">
        <v>236</v>
      </c>
      <c r="S88" s="11" t="s">
        <v>5</v>
      </c>
      <c r="T88" s="11">
        <v>415</v>
      </c>
      <c r="U88" s="11" t="s">
        <v>78</v>
      </c>
      <c r="V88" s="11"/>
      <c r="W88" s="11"/>
      <c r="X88" s="11"/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24"/>
  <sheetViews>
    <sheetView workbookViewId="0"/>
  </sheetViews>
  <sheetFormatPr defaultRowHeight="15" x14ac:dyDescent="0.25"/>
  <cols>
    <col min="1" max="1" width="11.7109375" customWidth="1"/>
    <col min="2" max="2" width="10.7109375" customWidth="1"/>
    <col min="3" max="4" width="12.7109375" customWidth="1"/>
    <col min="5" max="5" width="20.7109375" customWidth="1"/>
    <col min="6" max="6" width="31.42578125" bestFit="1" customWidth="1"/>
    <col min="7" max="9" width="22.28515625" customWidth="1"/>
    <col min="10" max="11" width="15.42578125" customWidth="1"/>
    <col min="12" max="12" width="11.85546875" customWidth="1"/>
    <col min="13" max="13" width="13" customWidth="1"/>
    <col min="14" max="14" width="11.140625" customWidth="1"/>
    <col min="15" max="15" width="11.85546875" customWidth="1"/>
    <col min="16" max="16" width="15.7109375" customWidth="1"/>
    <col min="17" max="17" width="13" customWidth="1"/>
    <col min="18" max="19" width="17.28515625" customWidth="1"/>
    <col min="20" max="20" width="13.5703125" customWidth="1"/>
    <col min="21" max="22" width="11.7109375" customWidth="1"/>
  </cols>
  <sheetData>
    <row r="1" spans="1:22" x14ac:dyDescent="0.25">
      <c r="A1" s="84" t="str">
        <f>CONCATENATE("Last Update ",(TEXT('File Info'!D5,"MM-DD-YYY")))</f>
        <v>Last Update 10-08-2021</v>
      </c>
      <c r="B1" s="36"/>
      <c r="C1" s="85" t="s">
        <v>291</v>
      </c>
    </row>
    <row r="3" spans="1:22" ht="24" x14ac:dyDescent="0.25">
      <c r="A3" s="57" t="s">
        <v>84</v>
      </c>
      <c r="B3" s="57" t="s">
        <v>268</v>
      </c>
      <c r="C3" s="57" t="s">
        <v>7</v>
      </c>
      <c r="D3" s="57" t="s">
        <v>0</v>
      </c>
      <c r="E3" s="57" t="s">
        <v>6</v>
      </c>
      <c r="F3" s="57" t="s">
        <v>85</v>
      </c>
      <c r="G3" s="57" t="s">
        <v>86</v>
      </c>
      <c r="H3" s="57" t="s">
        <v>87</v>
      </c>
      <c r="I3" s="57" t="s">
        <v>88</v>
      </c>
      <c r="J3" s="57" t="s">
        <v>89</v>
      </c>
      <c r="K3" s="57" t="s">
        <v>90</v>
      </c>
      <c r="L3" s="57" t="s">
        <v>1</v>
      </c>
      <c r="M3" s="57" t="s">
        <v>2</v>
      </c>
      <c r="N3" s="57" t="s">
        <v>3</v>
      </c>
      <c r="O3" s="57" t="s">
        <v>269</v>
      </c>
      <c r="P3" s="57" t="s">
        <v>270</v>
      </c>
      <c r="Q3" s="57" t="s">
        <v>75</v>
      </c>
      <c r="R3" s="57" t="s">
        <v>91</v>
      </c>
      <c r="S3" s="57" t="s">
        <v>92</v>
      </c>
      <c r="T3" s="57" t="s">
        <v>239</v>
      </c>
      <c r="U3" s="57" t="s">
        <v>240</v>
      </c>
      <c r="V3" s="57" t="s">
        <v>241</v>
      </c>
    </row>
    <row r="4" spans="1:22" ht="45" x14ac:dyDescent="0.25">
      <c r="A4" s="2" t="s">
        <v>93</v>
      </c>
      <c r="B4" s="2" t="s">
        <v>5</v>
      </c>
      <c r="C4" s="2" t="s">
        <v>5</v>
      </c>
      <c r="D4" s="2">
        <v>1</v>
      </c>
      <c r="E4" s="3">
        <v>0.08</v>
      </c>
      <c r="F4" s="2" t="s">
        <v>8</v>
      </c>
      <c r="G4" s="2" t="s">
        <v>8</v>
      </c>
      <c r="H4" s="1"/>
      <c r="I4" s="1"/>
      <c r="J4" s="2" t="s">
        <v>94</v>
      </c>
      <c r="K4" s="2" t="s">
        <v>95</v>
      </c>
      <c r="L4" s="2" t="s">
        <v>96</v>
      </c>
      <c r="M4" s="4">
        <v>44166</v>
      </c>
      <c r="N4" s="4">
        <v>45580</v>
      </c>
      <c r="O4" s="1"/>
      <c r="P4" s="1"/>
      <c r="Q4" s="2" t="s">
        <v>97</v>
      </c>
      <c r="R4" s="2" t="s">
        <v>4</v>
      </c>
      <c r="S4" s="1"/>
      <c r="T4" s="18" t="s">
        <v>5</v>
      </c>
      <c r="U4" s="18" t="s">
        <v>5</v>
      </c>
      <c r="V4" s="18" t="s">
        <v>8</v>
      </c>
    </row>
    <row r="5" spans="1:22" ht="30" x14ac:dyDescent="0.25">
      <c r="A5" s="2" t="s">
        <v>98</v>
      </c>
      <c r="B5" s="2" t="s">
        <v>4</v>
      </c>
      <c r="C5" s="2" t="s">
        <v>5</v>
      </c>
      <c r="D5" s="2">
        <v>140</v>
      </c>
      <c r="E5" s="3">
        <v>0.24</v>
      </c>
      <c r="F5" s="2" t="s">
        <v>16</v>
      </c>
      <c r="G5" s="2" t="s">
        <v>99</v>
      </c>
      <c r="H5" s="1"/>
      <c r="I5" s="1"/>
      <c r="J5" s="2" t="s">
        <v>94</v>
      </c>
      <c r="K5" s="2" t="s">
        <v>95</v>
      </c>
      <c r="L5" s="2" t="s">
        <v>100</v>
      </c>
      <c r="M5" s="4">
        <v>44166</v>
      </c>
      <c r="N5" s="4">
        <v>44561</v>
      </c>
      <c r="O5" s="1"/>
      <c r="P5" s="1"/>
      <c r="Q5" s="2" t="s">
        <v>101</v>
      </c>
      <c r="R5" s="2" t="s">
        <v>4</v>
      </c>
      <c r="S5" s="1"/>
      <c r="T5" s="18" t="s">
        <v>5</v>
      </c>
      <c r="U5" s="18" t="s">
        <v>5</v>
      </c>
      <c r="V5" s="18" t="s">
        <v>16</v>
      </c>
    </row>
    <row r="6" spans="1:22" ht="45" x14ac:dyDescent="0.25">
      <c r="A6" s="2" t="s">
        <v>98</v>
      </c>
      <c r="B6" s="2" t="s">
        <v>4</v>
      </c>
      <c r="C6" s="2" t="s">
        <v>5</v>
      </c>
      <c r="D6" s="2">
        <v>2</v>
      </c>
      <c r="E6" s="3">
        <v>0.41</v>
      </c>
      <c r="F6" s="2" t="s">
        <v>8</v>
      </c>
      <c r="G6" s="2" t="s">
        <v>8</v>
      </c>
      <c r="H6" s="1"/>
      <c r="I6" s="1"/>
      <c r="J6" s="2" t="s">
        <v>94</v>
      </c>
      <c r="K6" s="2" t="s">
        <v>95</v>
      </c>
      <c r="L6" s="2" t="s">
        <v>102</v>
      </c>
      <c r="M6" s="4">
        <v>44166</v>
      </c>
      <c r="N6" s="4">
        <v>44561</v>
      </c>
      <c r="O6" s="1"/>
      <c r="P6" s="1"/>
      <c r="Q6" s="2" t="s">
        <v>101</v>
      </c>
      <c r="R6" s="2" t="s">
        <v>4</v>
      </c>
      <c r="S6" s="1"/>
      <c r="T6" s="18" t="s">
        <v>5</v>
      </c>
      <c r="U6" s="18" t="s">
        <v>5</v>
      </c>
      <c r="V6" s="18" t="s">
        <v>8</v>
      </c>
    </row>
    <row r="7" spans="1:22" ht="30" x14ac:dyDescent="0.25">
      <c r="A7" s="2" t="s">
        <v>98</v>
      </c>
      <c r="B7" s="2" t="s">
        <v>4</v>
      </c>
      <c r="C7" s="2" t="s">
        <v>5</v>
      </c>
      <c r="D7" s="2">
        <v>3</v>
      </c>
      <c r="E7" s="3">
        <v>1</v>
      </c>
      <c r="F7" s="2" t="s">
        <v>31</v>
      </c>
      <c r="G7" s="2" t="s">
        <v>8</v>
      </c>
      <c r="H7" s="1"/>
      <c r="I7" s="2" t="s">
        <v>103</v>
      </c>
      <c r="J7" s="2" t="s">
        <v>104</v>
      </c>
      <c r="K7" s="2" t="s">
        <v>105</v>
      </c>
      <c r="L7" s="2" t="s">
        <v>106</v>
      </c>
      <c r="M7" s="4">
        <v>44237</v>
      </c>
      <c r="N7" s="4">
        <v>44278</v>
      </c>
      <c r="O7" s="1"/>
      <c r="P7" s="1"/>
      <c r="Q7" s="2" t="s">
        <v>107</v>
      </c>
      <c r="R7" s="2" t="s">
        <v>4</v>
      </c>
      <c r="S7" s="1"/>
      <c r="T7" s="18" t="s">
        <v>5</v>
      </c>
      <c r="U7" s="18" t="s">
        <v>5</v>
      </c>
      <c r="V7" s="18" t="s">
        <v>31</v>
      </c>
    </row>
    <row r="8" spans="1:22" ht="30" x14ac:dyDescent="0.25">
      <c r="A8" s="5" t="s">
        <v>98</v>
      </c>
      <c r="B8" s="5" t="s">
        <v>4</v>
      </c>
      <c r="C8" s="5" t="s">
        <v>4</v>
      </c>
      <c r="D8" s="5">
        <v>32</v>
      </c>
      <c r="E8" s="6">
        <v>1</v>
      </c>
      <c r="F8" s="5" t="s">
        <v>29</v>
      </c>
      <c r="G8" s="5" t="s">
        <v>17</v>
      </c>
      <c r="H8" s="5" t="s">
        <v>73</v>
      </c>
      <c r="I8" s="5" t="s">
        <v>103</v>
      </c>
      <c r="J8" s="5" t="s">
        <v>104</v>
      </c>
      <c r="K8" s="5" t="s">
        <v>105</v>
      </c>
      <c r="L8" s="5" t="s">
        <v>108</v>
      </c>
      <c r="M8" s="7">
        <v>44237</v>
      </c>
      <c r="N8" s="7">
        <v>44278</v>
      </c>
      <c r="O8" s="7">
        <v>44237</v>
      </c>
      <c r="P8" s="7">
        <v>44278</v>
      </c>
      <c r="Q8" s="5" t="s">
        <v>107</v>
      </c>
      <c r="R8" s="5" t="s">
        <v>5</v>
      </c>
      <c r="S8" s="5" t="s">
        <v>109</v>
      </c>
      <c r="T8" s="19" t="s">
        <v>5</v>
      </c>
      <c r="U8" s="19" t="s">
        <v>4</v>
      </c>
      <c r="V8" s="19" t="s">
        <v>29</v>
      </c>
    </row>
    <row r="9" spans="1:22" ht="45" x14ac:dyDescent="0.25">
      <c r="A9" s="5" t="s">
        <v>98</v>
      </c>
      <c r="B9" s="5" t="s">
        <v>4</v>
      </c>
      <c r="C9" s="5" t="s">
        <v>4</v>
      </c>
      <c r="D9" s="5">
        <v>31</v>
      </c>
      <c r="E9" s="6">
        <v>1</v>
      </c>
      <c r="F9" s="5" t="s">
        <v>29</v>
      </c>
      <c r="G9" s="5" t="s">
        <v>17</v>
      </c>
      <c r="H9" s="5" t="s">
        <v>73</v>
      </c>
      <c r="I9" s="5" t="s">
        <v>103</v>
      </c>
      <c r="J9" s="5" t="s">
        <v>104</v>
      </c>
      <c r="K9" s="5" t="s">
        <v>105</v>
      </c>
      <c r="L9" s="5" t="s">
        <v>110</v>
      </c>
      <c r="M9" s="7">
        <v>44237</v>
      </c>
      <c r="N9" s="7">
        <v>44278</v>
      </c>
      <c r="O9" s="7">
        <v>44237</v>
      </c>
      <c r="P9" s="7">
        <v>44278</v>
      </c>
      <c r="Q9" s="5" t="s">
        <v>107</v>
      </c>
      <c r="R9" s="5" t="s">
        <v>5</v>
      </c>
      <c r="S9" s="5" t="s">
        <v>109</v>
      </c>
      <c r="T9" s="19" t="s">
        <v>5</v>
      </c>
      <c r="U9" s="19" t="s">
        <v>4</v>
      </c>
      <c r="V9" s="19" t="s">
        <v>29</v>
      </c>
    </row>
    <row r="10" spans="1:22" ht="30" x14ac:dyDescent="0.25">
      <c r="A10" s="2" t="s">
        <v>98</v>
      </c>
      <c r="B10" s="2" t="s">
        <v>4</v>
      </c>
      <c r="C10" s="2" t="s">
        <v>5</v>
      </c>
      <c r="D10" s="2">
        <v>4</v>
      </c>
      <c r="E10" s="3">
        <v>1</v>
      </c>
      <c r="F10" s="2" t="s">
        <v>31</v>
      </c>
      <c r="G10" s="2" t="s">
        <v>8</v>
      </c>
      <c r="H10" s="1"/>
      <c r="I10" s="2" t="s">
        <v>103</v>
      </c>
      <c r="J10" s="2" t="s">
        <v>111</v>
      </c>
      <c r="K10" s="2" t="s">
        <v>105</v>
      </c>
      <c r="L10" s="2" t="s">
        <v>112</v>
      </c>
      <c r="M10" s="4">
        <v>44235</v>
      </c>
      <c r="N10" s="4">
        <v>44357</v>
      </c>
      <c r="O10" s="1"/>
      <c r="P10" s="1"/>
      <c r="Q10" s="2" t="s">
        <v>113</v>
      </c>
      <c r="R10" s="2" t="s">
        <v>4</v>
      </c>
      <c r="S10" s="1"/>
      <c r="T10" s="18" t="s">
        <v>5</v>
      </c>
      <c r="U10" s="18" t="s">
        <v>5</v>
      </c>
      <c r="V10" s="18" t="s">
        <v>31</v>
      </c>
    </row>
    <row r="11" spans="1:22" ht="30" x14ac:dyDescent="0.25">
      <c r="A11" s="5" t="s">
        <v>98</v>
      </c>
      <c r="B11" s="5" t="s">
        <v>4</v>
      </c>
      <c r="C11" s="5" t="s">
        <v>4</v>
      </c>
      <c r="D11" s="5">
        <v>36</v>
      </c>
      <c r="E11" s="6">
        <v>1</v>
      </c>
      <c r="F11" s="5" t="s">
        <v>22</v>
      </c>
      <c r="G11" s="5" t="s">
        <v>33</v>
      </c>
      <c r="H11" s="5" t="s">
        <v>114</v>
      </c>
      <c r="I11" s="5" t="s">
        <v>103</v>
      </c>
      <c r="J11" s="5" t="s">
        <v>111</v>
      </c>
      <c r="K11" s="5" t="s">
        <v>105</v>
      </c>
      <c r="L11" s="5" t="s">
        <v>115</v>
      </c>
      <c r="M11" s="7">
        <v>44235</v>
      </c>
      <c r="N11" s="7">
        <v>44357</v>
      </c>
      <c r="O11" s="7">
        <v>44235</v>
      </c>
      <c r="P11" s="7">
        <v>44357</v>
      </c>
      <c r="Q11" s="5" t="s">
        <v>113</v>
      </c>
      <c r="R11" s="5" t="s">
        <v>5</v>
      </c>
      <c r="S11" s="5" t="s">
        <v>109</v>
      </c>
      <c r="T11" s="19" t="s">
        <v>5</v>
      </c>
      <c r="U11" s="19" t="s">
        <v>4</v>
      </c>
      <c r="V11" s="19" t="s">
        <v>22</v>
      </c>
    </row>
    <row r="12" spans="1:22" ht="30" x14ac:dyDescent="0.25">
      <c r="A12" s="5" t="s">
        <v>98</v>
      </c>
      <c r="B12" s="5" t="s">
        <v>4</v>
      </c>
      <c r="C12" s="5" t="s">
        <v>4</v>
      </c>
      <c r="D12" s="5">
        <v>37</v>
      </c>
      <c r="E12" s="6">
        <v>1</v>
      </c>
      <c r="F12" s="5" t="s">
        <v>22</v>
      </c>
      <c r="G12" s="5" t="s">
        <v>33</v>
      </c>
      <c r="H12" s="5" t="s">
        <v>114</v>
      </c>
      <c r="I12" s="5" t="s">
        <v>103</v>
      </c>
      <c r="J12" s="5" t="s">
        <v>111</v>
      </c>
      <c r="K12" s="5" t="s">
        <v>105</v>
      </c>
      <c r="L12" s="5" t="s">
        <v>116</v>
      </c>
      <c r="M12" s="7">
        <v>44235</v>
      </c>
      <c r="N12" s="7">
        <v>44357</v>
      </c>
      <c r="O12" s="7">
        <v>44235</v>
      </c>
      <c r="P12" s="7">
        <v>44357</v>
      </c>
      <c r="Q12" s="5" t="s">
        <v>113</v>
      </c>
      <c r="R12" s="5" t="s">
        <v>5</v>
      </c>
      <c r="S12" s="5" t="s">
        <v>109</v>
      </c>
      <c r="T12" s="19" t="s">
        <v>5</v>
      </c>
      <c r="U12" s="19" t="s">
        <v>4</v>
      </c>
      <c r="V12" s="19" t="s">
        <v>22</v>
      </c>
    </row>
    <row r="13" spans="1:22" ht="30" x14ac:dyDescent="0.25">
      <c r="A13" s="2" t="s">
        <v>98</v>
      </c>
      <c r="B13" s="2" t="s">
        <v>4</v>
      </c>
      <c r="C13" s="2" t="s">
        <v>5</v>
      </c>
      <c r="D13" s="2">
        <v>5</v>
      </c>
      <c r="E13" s="3">
        <v>1</v>
      </c>
      <c r="F13" s="2" t="s">
        <v>31</v>
      </c>
      <c r="G13" s="2" t="s">
        <v>8</v>
      </c>
      <c r="H13" s="1"/>
      <c r="I13" s="2" t="s">
        <v>103</v>
      </c>
      <c r="J13" s="2" t="s">
        <v>111</v>
      </c>
      <c r="K13" s="2" t="s">
        <v>105</v>
      </c>
      <c r="L13" s="2" t="s">
        <v>117</v>
      </c>
      <c r="M13" s="4">
        <v>44280</v>
      </c>
      <c r="N13" s="4">
        <v>44362</v>
      </c>
      <c r="O13" s="1"/>
      <c r="P13" s="1"/>
      <c r="Q13" s="2" t="s">
        <v>15</v>
      </c>
      <c r="R13" s="2" t="s">
        <v>4</v>
      </c>
      <c r="S13" s="5" t="s">
        <v>109</v>
      </c>
      <c r="T13" s="18" t="s">
        <v>5</v>
      </c>
      <c r="U13" s="18" t="s">
        <v>5</v>
      </c>
      <c r="V13" s="18" t="s">
        <v>31</v>
      </c>
    </row>
    <row r="14" spans="1:22" ht="45" x14ac:dyDescent="0.25">
      <c r="A14" s="5" t="s">
        <v>98</v>
      </c>
      <c r="B14" s="5" t="s">
        <v>4</v>
      </c>
      <c r="C14" s="5" t="s">
        <v>4</v>
      </c>
      <c r="D14" s="5">
        <v>33</v>
      </c>
      <c r="E14" s="6">
        <v>1</v>
      </c>
      <c r="F14" s="5" t="s">
        <v>26</v>
      </c>
      <c r="G14" s="5" t="s">
        <v>12</v>
      </c>
      <c r="H14" s="5" t="s">
        <v>74</v>
      </c>
      <c r="I14" s="5" t="s">
        <v>103</v>
      </c>
      <c r="J14" s="5" t="s">
        <v>111</v>
      </c>
      <c r="K14" s="5" t="s">
        <v>105</v>
      </c>
      <c r="L14" s="5" t="s">
        <v>118</v>
      </c>
      <c r="M14" s="7">
        <v>44280</v>
      </c>
      <c r="N14" s="7">
        <v>44362</v>
      </c>
      <c r="O14" s="7">
        <v>44280</v>
      </c>
      <c r="P14" s="7">
        <v>44362</v>
      </c>
      <c r="Q14" s="5" t="s">
        <v>15</v>
      </c>
      <c r="R14" s="5" t="s">
        <v>4</v>
      </c>
      <c r="S14" s="5" t="s">
        <v>119</v>
      </c>
      <c r="T14" s="19" t="s">
        <v>5</v>
      </c>
      <c r="U14" s="19" t="s">
        <v>4</v>
      </c>
      <c r="V14" s="19" t="s">
        <v>26</v>
      </c>
    </row>
    <row r="15" spans="1:22" ht="60" x14ac:dyDescent="0.25">
      <c r="A15" s="5" t="s">
        <v>98</v>
      </c>
      <c r="B15" s="5" t="s">
        <v>4</v>
      </c>
      <c r="C15" s="5" t="s">
        <v>4</v>
      </c>
      <c r="D15" s="5">
        <v>35</v>
      </c>
      <c r="E15" s="6">
        <v>1</v>
      </c>
      <c r="F15" s="5" t="s">
        <v>26</v>
      </c>
      <c r="G15" s="5" t="s">
        <v>24</v>
      </c>
      <c r="H15" s="5" t="s">
        <v>71</v>
      </c>
      <c r="I15" s="5" t="s">
        <v>103</v>
      </c>
      <c r="J15" s="5" t="s">
        <v>111</v>
      </c>
      <c r="K15" s="5" t="s">
        <v>105</v>
      </c>
      <c r="L15" s="5" t="s">
        <v>120</v>
      </c>
      <c r="M15" s="7">
        <v>44280</v>
      </c>
      <c r="N15" s="7">
        <v>44320</v>
      </c>
      <c r="O15" s="7">
        <v>44280</v>
      </c>
      <c r="P15" s="7">
        <v>44320</v>
      </c>
      <c r="Q15" s="5" t="s">
        <v>107</v>
      </c>
      <c r="R15" s="5" t="s">
        <v>4</v>
      </c>
      <c r="S15" s="5" t="s">
        <v>119</v>
      </c>
      <c r="T15" s="19" t="s">
        <v>5</v>
      </c>
      <c r="U15" s="19" t="s">
        <v>4</v>
      </c>
      <c r="V15" s="19" t="s">
        <v>26</v>
      </c>
    </row>
    <row r="16" spans="1:22" ht="30" x14ac:dyDescent="0.25">
      <c r="A16" s="2" t="s">
        <v>98</v>
      </c>
      <c r="B16" s="2" t="s">
        <v>4</v>
      </c>
      <c r="C16" s="2" t="s">
        <v>5</v>
      </c>
      <c r="D16" s="2">
        <v>6</v>
      </c>
      <c r="E16" s="3">
        <v>1</v>
      </c>
      <c r="F16" s="2" t="s">
        <v>31</v>
      </c>
      <c r="G16" s="2" t="s">
        <v>8</v>
      </c>
      <c r="H16" s="1"/>
      <c r="I16" s="2" t="s">
        <v>103</v>
      </c>
      <c r="J16" s="2" t="s">
        <v>121</v>
      </c>
      <c r="K16" s="2" t="s">
        <v>105</v>
      </c>
      <c r="L16" s="2" t="s">
        <v>122</v>
      </c>
      <c r="M16" s="4">
        <v>44235</v>
      </c>
      <c r="N16" s="4">
        <v>44274</v>
      </c>
      <c r="O16" s="1"/>
      <c r="P16" s="1"/>
      <c r="Q16" s="2" t="s">
        <v>107</v>
      </c>
      <c r="R16" s="2" t="s">
        <v>4</v>
      </c>
      <c r="S16" s="1"/>
      <c r="T16" s="18" t="s">
        <v>5</v>
      </c>
      <c r="U16" s="18" t="s">
        <v>5</v>
      </c>
      <c r="V16" s="18" t="s">
        <v>31</v>
      </c>
    </row>
    <row r="17" spans="1:22" ht="30" x14ac:dyDescent="0.25">
      <c r="A17" s="5" t="s">
        <v>98</v>
      </c>
      <c r="B17" s="5" t="s">
        <v>4</v>
      </c>
      <c r="C17" s="5" t="s">
        <v>4</v>
      </c>
      <c r="D17" s="5">
        <v>39</v>
      </c>
      <c r="E17" s="6">
        <v>1</v>
      </c>
      <c r="F17" s="5" t="s">
        <v>22</v>
      </c>
      <c r="G17" s="5" t="s">
        <v>123</v>
      </c>
      <c r="H17" s="5" t="s">
        <v>124</v>
      </c>
      <c r="I17" s="5" t="s">
        <v>103</v>
      </c>
      <c r="J17" s="5" t="s">
        <v>121</v>
      </c>
      <c r="K17" s="5" t="s">
        <v>105</v>
      </c>
      <c r="L17" s="5" t="s">
        <v>125</v>
      </c>
      <c r="M17" s="7">
        <v>44235</v>
      </c>
      <c r="N17" s="7">
        <v>44274</v>
      </c>
      <c r="O17" s="7">
        <v>44235</v>
      </c>
      <c r="P17" s="7">
        <v>44274</v>
      </c>
      <c r="Q17" s="5" t="s">
        <v>107</v>
      </c>
      <c r="R17" s="5" t="s">
        <v>5</v>
      </c>
      <c r="S17" s="5" t="s">
        <v>109</v>
      </c>
      <c r="T17" s="19" t="s">
        <v>5</v>
      </c>
      <c r="U17" s="19" t="s">
        <v>4</v>
      </c>
      <c r="V17" s="19" t="s">
        <v>22</v>
      </c>
    </row>
    <row r="18" spans="1:22" ht="30" x14ac:dyDescent="0.25">
      <c r="A18" s="5" t="s">
        <v>98</v>
      </c>
      <c r="B18" s="5" t="s">
        <v>4</v>
      </c>
      <c r="C18" s="5" t="s">
        <v>4</v>
      </c>
      <c r="D18" s="5">
        <v>38</v>
      </c>
      <c r="E18" s="6">
        <v>1</v>
      </c>
      <c r="F18" s="5" t="s">
        <v>22</v>
      </c>
      <c r="G18" s="5" t="s">
        <v>123</v>
      </c>
      <c r="H18" s="5" t="s">
        <v>124</v>
      </c>
      <c r="I18" s="5" t="s">
        <v>103</v>
      </c>
      <c r="J18" s="5" t="s">
        <v>121</v>
      </c>
      <c r="K18" s="5" t="s">
        <v>105</v>
      </c>
      <c r="L18" s="5" t="s">
        <v>126</v>
      </c>
      <c r="M18" s="7">
        <v>44235</v>
      </c>
      <c r="N18" s="7">
        <v>44274</v>
      </c>
      <c r="O18" s="7">
        <v>44235</v>
      </c>
      <c r="P18" s="7">
        <v>44274</v>
      </c>
      <c r="Q18" s="5" t="s">
        <v>107</v>
      </c>
      <c r="R18" s="5" t="s">
        <v>4</v>
      </c>
      <c r="S18" s="5" t="s">
        <v>109</v>
      </c>
      <c r="T18" s="19" t="s">
        <v>5</v>
      </c>
      <c r="U18" s="19" t="s">
        <v>4</v>
      </c>
      <c r="V18" s="19" t="s">
        <v>22</v>
      </c>
    </row>
    <row r="19" spans="1:22" ht="30" x14ac:dyDescent="0.25">
      <c r="A19" s="2" t="s">
        <v>98</v>
      </c>
      <c r="B19" s="2" t="s">
        <v>4</v>
      </c>
      <c r="C19" s="2" t="s">
        <v>5</v>
      </c>
      <c r="D19" s="2">
        <v>7</v>
      </c>
      <c r="E19" s="3">
        <v>1</v>
      </c>
      <c r="F19" s="2" t="s">
        <v>31</v>
      </c>
      <c r="G19" s="2" t="s">
        <v>8</v>
      </c>
      <c r="H19" s="1"/>
      <c r="I19" s="2" t="s">
        <v>103</v>
      </c>
      <c r="J19" s="2" t="s">
        <v>70</v>
      </c>
      <c r="K19" s="2" t="s">
        <v>105</v>
      </c>
      <c r="L19" s="2" t="s">
        <v>127</v>
      </c>
      <c r="M19" s="4">
        <v>44235</v>
      </c>
      <c r="N19" s="4">
        <v>44357</v>
      </c>
      <c r="O19" s="1"/>
      <c r="P19" s="1"/>
      <c r="Q19" s="2" t="s">
        <v>113</v>
      </c>
      <c r="R19" s="2" t="s">
        <v>4</v>
      </c>
      <c r="S19" s="1"/>
      <c r="T19" s="18" t="s">
        <v>5</v>
      </c>
      <c r="U19" s="18" t="s">
        <v>5</v>
      </c>
      <c r="V19" s="18" t="s">
        <v>31</v>
      </c>
    </row>
    <row r="20" spans="1:22" ht="30" x14ac:dyDescent="0.25">
      <c r="A20" s="5" t="s">
        <v>98</v>
      </c>
      <c r="B20" s="5" t="s">
        <v>4</v>
      </c>
      <c r="C20" s="5" t="s">
        <v>4</v>
      </c>
      <c r="D20" s="5">
        <v>41</v>
      </c>
      <c r="E20" s="6">
        <v>1</v>
      </c>
      <c r="F20" s="5" t="s">
        <v>22</v>
      </c>
      <c r="G20" s="5" t="s">
        <v>33</v>
      </c>
      <c r="H20" s="5" t="s">
        <v>114</v>
      </c>
      <c r="I20" s="5" t="s">
        <v>103</v>
      </c>
      <c r="J20" s="5" t="s">
        <v>70</v>
      </c>
      <c r="K20" s="5" t="s">
        <v>105</v>
      </c>
      <c r="L20" s="5" t="s">
        <v>128</v>
      </c>
      <c r="M20" s="7">
        <v>44235</v>
      </c>
      <c r="N20" s="7">
        <v>44357</v>
      </c>
      <c r="O20" s="7">
        <v>44235</v>
      </c>
      <c r="P20" s="7">
        <v>44357</v>
      </c>
      <c r="Q20" s="5" t="s">
        <v>113</v>
      </c>
      <c r="R20" s="5" t="s">
        <v>5</v>
      </c>
      <c r="S20" s="5" t="s">
        <v>109</v>
      </c>
      <c r="T20" s="19" t="s">
        <v>5</v>
      </c>
      <c r="U20" s="19" t="s">
        <v>4</v>
      </c>
      <c r="V20" s="19" t="s">
        <v>22</v>
      </c>
    </row>
    <row r="21" spans="1:22" ht="30" x14ac:dyDescent="0.25">
      <c r="A21" s="5" t="s">
        <v>98</v>
      </c>
      <c r="B21" s="5" t="s">
        <v>4</v>
      </c>
      <c r="C21" s="5" t="s">
        <v>4</v>
      </c>
      <c r="D21" s="5">
        <v>42</v>
      </c>
      <c r="E21" s="6">
        <v>1</v>
      </c>
      <c r="F21" s="5" t="s">
        <v>22</v>
      </c>
      <c r="G21" s="5" t="s">
        <v>33</v>
      </c>
      <c r="H21" s="5" t="s">
        <v>114</v>
      </c>
      <c r="I21" s="5" t="s">
        <v>103</v>
      </c>
      <c r="J21" s="5" t="s">
        <v>70</v>
      </c>
      <c r="K21" s="5" t="s">
        <v>105</v>
      </c>
      <c r="L21" s="5" t="s">
        <v>129</v>
      </c>
      <c r="M21" s="7">
        <v>44235</v>
      </c>
      <c r="N21" s="7">
        <v>44357</v>
      </c>
      <c r="O21" s="7">
        <v>44235</v>
      </c>
      <c r="P21" s="7">
        <v>44357</v>
      </c>
      <c r="Q21" s="5" t="s">
        <v>113</v>
      </c>
      <c r="R21" s="5" t="s">
        <v>5</v>
      </c>
      <c r="S21" s="5" t="s">
        <v>109</v>
      </c>
      <c r="T21" s="19" t="s">
        <v>5</v>
      </c>
      <c r="U21" s="19" t="s">
        <v>4</v>
      </c>
      <c r="V21" s="19" t="s">
        <v>22</v>
      </c>
    </row>
    <row r="22" spans="1:22" ht="60" x14ac:dyDescent="0.25">
      <c r="A22" s="5" t="s">
        <v>98</v>
      </c>
      <c r="B22" s="5" t="s">
        <v>4</v>
      </c>
      <c r="C22" s="5" t="s">
        <v>4</v>
      </c>
      <c r="D22" s="5">
        <v>40</v>
      </c>
      <c r="E22" s="6">
        <v>1</v>
      </c>
      <c r="F22" s="5" t="s">
        <v>22</v>
      </c>
      <c r="G22" s="5" t="s">
        <v>123</v>
      </c>
      <c r="H22" s="5" t="s">
        <v>124</v>
      </c>
      <c r="I22" s="5" t="s">
        <v>103</v>
      </c>
      <c r="J22" s="5" t="s">
        <v>70</v>
      </c>
      <c r="K22" s="5" t="s">
        <v>105</v>
      </c>
      <c r="L22" s="5" t="s">
        <v>130</v>
      </c>
      <c r="M22" s="7">
        <v>44235</v>
      </c>
      <c r="N22" s="7">
        <v>44274</v>
      </c>
      <c r="O22" s="7">
        <v>44235</v>
      </c>
      <c r="P22" s="7">
        <v>44274</v>
      </c>
      <c r="Q22" s="5" t="s">
        <v>107</v>
      </c>
      <c r="R22" s="5" t="s">
        <v>5</v>
      </c>
      <c r="S22" s="5" t="s">
        <v>109</v>
      </c>
      <c r="T22" s="19" t="s">
        <v>5</v>
      </c>
      <c r="U22" s="19" t="s">
        <v>4</v>
      </c>
      <c r="V22" s="19" t="s">
        <v>22</v>
      </c>
    </row>
    <row r="23" spans="1:22" ht="45" x14ac:dyDescent="0.25">
      <c r="A23" s="2" t="s">
        <v>98</v>
      </c>
      <c r="B23" s="2" t="s">
        <v>4</v>
      </c>
      <c r="C23" s="2" t="s">
        <v>5</v>
      </c>
      <c r="D23" s="2">
        <v>8</v>
      </c>
      <c r="E23" s="3">
        <v>1</v>
      </c>
      <c r="F23" s="2" t="s">
        <v>31</v>
      </c>
      <c r="G23" s="2" t="s">
        <v>8</v>
      </c>
      <c r="H23" s="1"/>
      <c r="I23" s="2" t="s">
        <v>103</v>
      </c>
      <c r="J23" s="2" t="s">
        <v>131</v>
      </c>
      <c r="K23" s="2" t="s">
        <v>105</v>
      </c>
      <c r="L23" s="2" t="s">
        <v>132</v>
      </c>
      <c r="M23" s="4">
        <v>44235</v>
      </c>
      <c r="N23" s="4">
        <v>44372</v>
      </c>
      <c r="O23" s="1"/>
      <c r="P23" s="1"/>
      <c r="Q23" s="2" t="s">
        <v>133</v>
      </c>
      <c r="R23" s="2" t="s">
        <v>4</v>
      </c>
      <c r="S23" s="1"/>
      <c r="T23" s="18" t="s">
        <v>5</v>
      </c>
      <c r="U23" s="18" t="s">
        <v>5</v>
      </c>
      <c r="V23" s="18" t="s">
        <v>31</v>
      </c>
    </row>
    <row r="24" spans="1:22" ht="45" x14ac:dyDescent="0.25">
      <c r="A24" s="5" t="s">
        <v>98</v>
      </c>
      <c r="B24" s="5" t="s">
        <v>4</v>
      </c>
      <c r="C24" s="5" t="s">
        <v>4</v>
      </c>
      <c r="D24" s="5">
        <v>9</v>
      </c>
      <c r="E24" s="6">
        <v>1</v>
      </c>
      <c r="F24" s="5" t="s">
        <v>22</v>
      </c>
      <c r="G24" s="5" t="s">
        <v>67</v>
      </c>
      <c r="H24" s="5" t="s">
        <v>134</v>
      </c>
      <c r="I24" s="5" t="s">
        <v>103</v>
      </c>
      <c r="J24" s="5" t="s">
        <v>131</v>
      </c>
      <c r="K24" s="5" t="s">
        <v>105</v>
      </c>
      <c r="L24" s="5" t="s">
        <v>135</v>
      </c>
      <c r="M24" s="7">
        <v>44235</v>
      </c>
      <c r="N24" s="7">
        <v>44372</v>
      </c>
      <c r="O24" s="7">
        <v>44235</v>
      </c>
      <c r="P24" s="7">
        <v>44372</v>
      </c>
      <c r="Q24" s="5" t="s">
        <v>133</v>
      </c>
      <c r="R24" s="5" t="s">
        <v>4</v>
      </c>
      <c r="S24" s="5" t="s">
        <v>109</v>
      </c>
      <c r="T24" s="19" t="s">
        <v>5</v>
      </c>
      <c r="U24" s="19" t="s">
        <v>4</v>
      </c>
      <c r="V24" s="19" t="s">
        <v>22</v>
      </c>
    </row>
    <row r="25" spans="1:22" ht="30" x14ac:dyDescent="0.25">
      <c r="A25" s="5" t="s">
        <v>98</v>
      </c>
      <c r="B25" s="5" t="s">
        <v>4</v>
      </c>
      <c r="C25" s="5" t="s">
        <v>4</v>
      </c>
      <c r="D25" s="5">
        <v>43</v>
      </c>
      <c r="E25" s="6">
        <v>1</v>
      </c>
      <c r="F25" s="5" t="s">
        <v>22</v>
      </c>
      <c r="G25" s="5" t="s">
        <v>30</v>
      </c>
      <c r="H25" s="5" t="s">
        <v>136</v>
      </c>
      <c r="I25" s="5" t="s">
        <v>103</v>
      </c>
      <c r="J25" s="5" t="s">
        <v>137</v>
      </c>
      <c r="K25" s="5" t="s">
        <v>105</v>
      </c>
      <c r="L25" s="5" t="s">
        <v>138</v>
      </c>
      <c r="M25" s="7">
        <v>44235</v>
      </c>
      <c r="N25" s="7">
        <v>44309</v>
      </c>
      <c r="O25" s="7">
        <v>44235</v>
      </c>
      <c r="P25" s="7">
        <v>44309</v>
      </c>
      <c r="Q25" s="5" t="s">
        <v>57</v>
      </c>
      <c r="R25" s="5" t="s">
        <v>4</v>
      </c>
      <c r="S25" s="5" t="s">
        <v>109</v>
      </c>
      <c r="T25" s="19" t="s">
        <v>5</v>
      </c>
      <c r="U25" s="19" t="s">
        <v>4</v>
      </c>
      <c r="V25" s="19" t="s">
        <v>22</v>
      </c>
    </row>
    <row r="26" spans="1:22" ht="45" x14ac:dyDescent="0.25">
      <c r="A26" s="5" t="s">
        <v>98</v>
      </c>
      <c r="B26" s="5" t="s">
        <v>4</v>
      </c>
      <c r="C26" s="5" t="s">
        <v>4</v>
      </c>
      <c r="D26" s="5">
        <v>44</v>
      </c>
      <c r="E26" s="6">
        <v>1</v>
      </c>
      <c r="F26" s="5" t="s">
        <v>30</v>
      </c>
      <c r="G26" s="5" t="s">
        <v>9</v>
      </c>
      <c r="H26" s="5" t="s">
        <v>72</v>
      </c>
      <c r="I26" s="5" t="s">
        <v>103</v>
      </c>
      <c r="J26" s="5" t="s">
        <v>111</v>
      </c>
      <c r="K26" s="5" t="s">
        <v>105</v>
      </c>
      <c r="L26" s="5" t="s">
        <v>139</v>
      </c>
      <c r="M26" s="7">
        <v>44312</v>
      </c>
      <c r="N26" s="7">
        <v>44344</v>
      </c>
      <c r="O26" s="7">
        <v>44312</v>
      </c>
      <c r="P26" s="7">
        <v>44344</v>
      </c>
      <c r="Q26" s="5" t="s">
        <v>46</v>
      </c>
      <c r="R26" s="5" t="s">
        <v>5</v>
      </c>
      <c r="S26" s="5">
        <v>22</v>
      </c>
      <c r="T26" s="19" t="s">
        <v>5</v>
      </c>
      <c r="U26" s="19" t="s">
        <v>4</v>
      </c>
      <c r="V26" s="19" t="s">
        <v>30</v>
      </c>
    </row>
    <row r="27" spans="1:22" ht="45" x14ac:dyDescent="0.25">
      <c r="A27" s="2" t="s">
        <v>98</v>
      </c>
      <c r="B27" s="2" t="s">
        <v>4</v>
      </c>
      <c r="C27" s="2" t="s">
        <v>5</v>
      </c>
      <c r="D27" s="2">
        <v>11</v>
      </c>
      <c r="E27" s="3">
        <v>0</v>
      </c>
      <c r="F27" s="2" t="s">
        <v>31</v>
      </c>
      <c r="G27" s="2" t="s">
        <v>8</v>
      </c>
      <c r="H27" s="1"/>
      <c r="I27" s="2" t="s">
        <v>140</v>
      </c>
      <c r="J27" s="2" t="s">
        <v>141</v>
      </c>
      <c r="K27" s="2" t="s">
        <v>105</v>
      </c>
      <c r="L27" s="2" t="s">
        <v>142</v>
      </c>
      <c r="M27" s="4">
        <v>44166</v>
      </c>
      <c r="N27" s="4">
        <v>44561</v>
      </c>
      <c r="O27" s="1"/>
      <c r="P27" s="1"/>
      <c r="Q27" s="2" t="s">
        <v>101</v>
      </c>
      <c r="R27" s="2" t="s">
        <v>4</v>
      </c>
      <c r="S27" s="1"/>
      <c r="T27" s="18" t="s">
        <v>5</v>
      </c>
      <c r="U27" s="18" t="s">
        <v>5</v>
      </c>
      <c r="V27" s="18" t="s">
        <v>31</v>
      </c>
    </row>
    <row r="28" spans="1:22" ht="30" x14ac:dyDescent="0.25">
      <c r="A28" s="5" t="s">
        <v>98</v>
      </c>
      <c r="B28" s="5" t="s">
        <v>4</v>
      </c>
      <c r="C28" s="5" t="s">
        <v>4</v>
      </c>
      <c r="D28" s="5">
        <v>46</v>
      </c>
      <c r="E28" s="6">
        <v>0</v>
      </c>
      <c r="F28" s="5" t="s">
        <v>16</v>
      </c>
      <c r="G28" s="5" t="s">
        <v>45</v>
      </c>
      <c r="H28" s="1"/>
      <c r="I28" s="5" t="s">
        <v>140</v>
      </c>
      <c r="J28" s="5" t="s">
        <v>141</v>
      </c>
      <c r="K28" s="5" t="s">
        <v>105</v>
      </c>
      <c r="L28" s="16" t="s">
        <v>143</v>
      </c>
      <c r="M28" s="17">
        <v>44166</v>
      </c>
      <c r="N28" s="17">
        <v>44561</v>
      </c>
      <c r="O28" s="7">
        <v>44166</v>
      </c>
      <c r="P28" s="1"/>
      <c r="Q28" s="16" t="s">
        <v>59</v>
      </c>
      <c r="R28" s="5" t="s">
        <v>5</v>
      </c>
      <c r="S28" s="1"/>
      <c r="T28" s="19" t="s">
        <v>5</v>
      </c>
      <c r="U28" s="19" t="s">
        <v>4</v>
      </c>
      <c r="V28" s="19" t="s">
        <v>16</v>
      </c>
    </row>
    <row r="29" spans="1:22" ht="30" x14ac:dyDescent="0.25">
      <c r="A29" s="5" t="s">
        <v>98</v>
      </c>
      <c r="B29" s="5" t="s">
        <v>4</v>
      </c>
      <c r="C29" s="5" t="s">
        <v>4</v>
      </c>
      <c r="D29" s="5">
        <v>45</v>
      </c>
      <c r="E29" s="6">
        <v>0</v>
      </c>
      <c r="F29" s="5" t="s">
        <v>16</v>
      </c>
      <c r="G29" s="5" t="s">
        <v>45</v>
      </c>
      <c r="H29" s="1"/>
      <c r="I29" s="5" t="s">
        <v>140</v>
      </c>
      <c r="J29" s="5" t="s">
        <v>141</v>
      </c>
      <c r="K29" s="5" t="s">
        <v>105</v>
      </c>
      <c r="L29" s="5" t="s">
        <v>144</v>
      </c>
      <c r="M29" s="7">
        <v>44166</v>
      </c>
      <c r="N29" s="7">
        <v>44561</v>
      </c>
      <c r="O29" s="7">
        <v>44166</v>
      </c>
      <c r="P29" s="1"/>
      <c r="Q29" s="5" t="s">
        <v>101</v>
      </c>
      <c r="R29" s="5" t="s">
        <v>5</v>
      </c>
      <c r="S29" s="1"/>
      <c r="T29" s="19" t="s">
        <v>5</v>
      </c>
      <c r="U29" s="19" t="s">
        <v>4</v>
      </c>
      <c r="V29" s="19" t="s">
        <v>16</v>
      </c>
    </row>
    <row r="30" spans="1:22" ht="45" x14ac:dyDescent="0.25">
      <c r="A30" s="5" t="s">
        <v>98</v>
      </c>
      <c r="B30" s="5" t="s">
        <v>4</v>
      </c>
      <c r="C30" s="5" t="s">
        <v>4</v>
      </c>
      <c r="D30" s="5">
        <v>48</v>
      </c>
      <c r="E30" s="6">
        <v>0</v>
      </c>
      <c r="F30" s="5" t="s">
        <v>16</v>
      </c>
      <c r="G30" s="5" t="s">
        <v>45</v>
      </c>
      <c r="H30" s="1"/>
      <c r="I30" s="5" t="s">
        <v>140</v>
      </c>
      <c r="J30" s="5" t="s">
        <v>141</v>
      </c>
      <c r="K30" s="5" t="s">
        <v>105</v>
      </c>
      <c r="L30" s="5" t="s">
        <v>145</v>
      </c>
      <c r="M30" s="7">
        <v>44166</v>
      </c>
      <c r="N30" s="7">
        <v>44561</v>
      </c>
      <c r="O30" s="7">
        <v>44166</v>
      </c>
      <c r="P30" s="1"/>
      <c r="Q30" s="5" t="s">
        <v>101</v>
      </c>
      <c r="R30" s="5" t="s">
        <v>4</v>
      </c>
      <c r="S30" s="1"/>
      <c r="T30" s="19" t="s">
        <v>5</v>
      </c>
      <c r="U30" s="19" t="s">
        <v>4</v>
      </c>
      <c r="V30" s="19" t="s">
        <v>16</v>
      </c>
    </row>
    <row r="31" spans="1:22" ht="45" x14ac:dyDescent="0.25">
      <c r="A31" s="5" t="s">
        <v>98</v>
      </c>
      <c r="B31" s="5" t="s">
        <v>4</v>
      </c>
      <c r="C31" s="5" t="s">
        <v>4</v>
      </c>
      <c r="D31" s="5">
        <v>47</v>
      </c>
      <c r="E31" s="6">
        <v>0</v>
      </c>
      <c r="F31" s="5" t="s">
        <v>16</v>
      </c>
      <c r="G31" s="5" t="s">
        <v>45</v>
      </c>
      <c r="H31" s="1"/>
      <c r="I31" s="5" t="s">
        <v>140</v>
      </c>
      <c r="J31" s="5" t="s">
        <v>141</v>
      </c>
      <c r="K31" s="5" t="s">
        <v>105</v>
      </c>
      <c r="L31" s="5" t="s">
        <v>146</v>
      </c>
      <c r="M31" s="7">
        <v>44166</v>
      </c>
      <c r="N31" s="7">
        <v>44561</v>
      </c>
      <c r="O31" s="7">
        <v>44166</v>
      </c>
      <c r="P31" s="1"/>
      <c r="Q31" s="5" t="s">
        <v>101</v>
      </c>
      <c r="R31" s="5" t="s">
        <v>4</v>
      </c>
      <c r="S31" s="1"/>
      <c r="T31" s="19" t="s">
        <v>5</v>
      </c>
      <c r="U31" s="19" t="s">
        <v>4</v>
      </c>
      <c r="V31" s="19" t="s">
        <v>16</v>
      </c>
    </row>
    <row r="32" spans="1:22" ht="45" x14ac:dyDescent="0.25">
      <c r="A32" s="2" t="s">
        <v>98</v>
      </c>
      <c r="B32" s="2" t="s">
        <v>4</v>
      </c>
      <c r="C32" s="2" t="s">
        <v>5</v>
      </c>
      <c r="D32" s="2">
        <v>12</v>
      </c>
      <c r="E32" s="3">
        <v>0</v>
      </c>
      <c r="F32" s="2" t="s">
        <v>8</v>
      </c>
      <c r="G32" s="2" t="s">
        <v>8</v>
      </c>
      <c r="H32" s="1"/>
      <c r="I32" s="1"/>
      <c r="J32" s="2" t="s">
        <v>94</v>
      </c>
      <c r="K32" s="2" t="s">
        <v>95</v>
      </c>
      <c r="L32" s="2" t="s">
        <v>147</v>
      </c>
      <c r="M32" s="4">
        <v>44166</v>
      </c>
      <c r="N32" s="4">
        <v>44525</v>
      </c>
      <c r="O32" s="1"/>
      <c r="P32" s="1"/>
      <c r="Q32" s="2" t="s">
        <v>148</v>
      </c>
      <c r="R32" s="2" t="s">
        <v>4</v>
      </c>
      <c r="S32" s="1"/>
      <c r="T32" s="18" t="s">
        <v>5</v>
      </c>
      <c r="U32" s="18" t="s">
        <v>5</v>
      </c>
      <c r="V32" s="18" t="s">
        <v>8</v>
      </c>
    </row>
    <row r="33" spans="1:22" ht="30" x14ac:dyDescent="0.25">
      <c r="A33" s="5" t="s">
        <v>98</v>
      </c>
      <c r="B33" s="5" t="s">
        <v>5</v>
      </c>
      <c r="C33" s="5" t="s">
        <v>4</v>
      </c>
      <c r="D33" s="5">
        <v>49</v>
      </c>
      <c r="E33" s="6">
        <v>0</v>
      </c>
      <c r="F33" s="5" t="s">
        <v>21</v>
      </c>
      <c r="G33" s="5" t="s">
        <v>18</v>
      </c>
      <c r="H33" s="1"/>
      <c r="I33" s="5" t="s">
        <v>103</v>
      </c>
      <c r="J33" s="5" t="s">
        <v>149</v>
      </c>
      <c r="K33" s="5" t="s">
        <v>150</v>
      </c>
      <c r="L33" s="5" t="s">
        <v>151</v>
      </c>
      <c r="M33" s="7">
        <v>44204</v>
      </c>
      <c r="N33" s="7">
        <v>44418</v>
      </c>
      <c r="O33" s="7">
        <v>44204</v>
      </c>
      <c r="P33" s="1"/>
      <c r="Q33" s="5" t="s">
        <v>152</v>
      </c>
      <c r="R33" s="5" t="s">
        <v>5</v>
      </c>
      <c r="S33" s="5" t="s">
        <v>153</v>
      </c>
      <c r="T33" s="19" t="s">
        <v>5</v>
      </c>
      <c r="U33" s="19" t="s">
        <v>4</v>
      </c>
      <c r="V33" s="19" t="s">
        <v>21</v>
      </c>
    </row>
    <row r="34" spans="1:22" ht="30" x14ac:dyDescent="0.25">
      <c r="A34" s="5" t="s">
        <v>98</v>
      </c>
      <c r="B34" s="5" t="s">
        <v>4</v>
      </c>
      <c r="C34" s="5" t="s">
        <v>4</v>
      </c>
      <c r="D34" s="5">
        <v>50</v>
      </c>
      <c r="E34" s="6">
        <v>0</v>
      </c>
      <c r="F34" s="5" t="s">
        <v>23</v>
      </c>
      <c r="G34" s="5" t="s">
        <v>154</v>
      </c>
      <c r="H34" s="1"/>
      <c r="I34" s="5" t="s">
        <v>140</v>
      </c>
      <c r="J34" s="5" t="s">
        <v>111</v>
      </c>
      <c r="K34" s="5" t="s">
        <v>150</v>
      </c>
      <c r="L34" s="5" t="s">
        <v>155</v>
      </c>
      <c r="M34" s="7">
        <v>44317</v>
      </c>
      <c r="N34" s="7">
        <v>44525</v>
      </c>
      <c r="O34" s="7">
        <v>44317</v>
      </c>
      <c r="P34" s="1"/>
      <c r="Q34" s="5" t="s">
        <v>156</v>
      </c>
      <c r="R34" s="5" t="s">
        <v>5</v>
      </c>
      <c r="S34" s="1"/>
      <c r="T34" s="19" t="s">
        <v>5</v>
      </c>
      <c r="U34" s="19" t="s">
        <v>4</v>
      </c>
      <c r="V34" s="19" t="s">
        <v>23</v>
      </c>
    </row>
    <row r="35" spans="1:22" ht="45" x14ac:dyDescent="0.25">
      <c r="A35" s="5" t="s">
        <v>98</v>
      </c>
      <c r="B35" s="5" t="s">
        <v>4</v>
      </c>
      <c r="C35" s="5" t="s">
        <v>4</v>
      </c>
      <c r="D35" s="5">
        <v>51</v>
      </c>
      <c r="E35" s="6">
        <v>0</v>
      </c>
      <c r="F35" s="5" t="s">
        <v>16</v>
      </c>
      <c r="G35" s="5" t="s">
        <v>27</v>
      </c>
      <c r="H35" s="1"/>
      <c r="I35" s="5" t="s">
        <v>140</v>
      </c>
      <c r="J35" s="5" t="s">
        <v>157</v>
      </c>
      <c r="K35" s="5" t="s">
        <v>150</v>
      </c>
      <c r="L35" s="5" t="s">
        <v>158</v>
      </c>
      <c r="M35" s="7">
        <v>44166</v>
      </c>
      <c r="N35" s="7">
        <v>44378</v>
      </c>
      <c r="O35" s="7">
        <v>44166</v>
      </c>
      <c r="P35" s="1"/>
      <c r="Q35" s="5" t="s">
        <v>152</v>
      </c>
      <c r="R35" s="5" t="s">
        <v>5</v>
      </c>
      <c r="S35" s="1"/>
      <c r="T35" s="19" t="s">
        <v>5</v>
      </c>
      <c r="U35" s="19" t="s">
        <v>4</v>
      </c>
      <c r="V35" s="19" t="s">
        <v>16</v>
      </c>
    </row>
    <row r="36" spans="1:22" ht="45" x14ac:dyDescent="0.25">
      <c r="A36" s="5" t="s">
        <v>98</v>
      </c>
      <c r="B36" s="5" t="s">
        <v>4</v>
      </c>
      <c r="C36" s="5" t="s">
        <v>4</v>
      </c>
      <c r="D36" s="5">
        <v>56</v>
      </c>
      <c r="E36" s="6">
        <v>0</v>
      </c>
      <c r="F36" s="5" t="s">
        <v>25</v>
      </c>
      <c r="G36" s="5" t="s">
        <v>154</v>
      </c>
      <c r="H36" s="1"/>
      <c r="I36" s="5" t="s">
        <v>140</v>
      </c>
      <c r="J36" s="5" t="s">
        <v>157</v>
      </c>
      <c r="K36" s="5" t="s">
        <v>150</v>
      </c>
      <c r="L36" s="5" t="s">
        <v>159</v>
      </c>
      <c r="M36" s="7">
        <v>44197</v>
      </c>
      <c r="N36" s="7">
        <v>44525</v>
      </c>
      <c r="O36" s="7">
        <v>44197</v>
      </c>
      <c r="P36" s="1"/>
      <c r="Q36" s="5" t="s">
        <v>160</v>
      </c>
      <c r="R36" s="5" t="s">
        <v>4</v>
      </c>
      <c r="S36" s="1"/>
      <c r="T36" s="19" t="s">
        <v>5</v>
      </c>
      <c r="U36" s="19" t="s">
        <v>4</v>
      </c>
      <c r="V36" s="19" t="s">
        <v>25</v>
      </c>
    </row>
    <row r="37" spans="1:22" ht="45" x14ac:dyDescent="0.25">
      <c r="A37" s="5" t="s">
        <v>98</v>
      </c>
      <c r="B37" s="5" t="s">
        <v>4</v>
      </c>
      <c r="C37" s="5" t="s">
        <v>4</v>
      </c>
      <c r="D37" s="5">
        <v>55</v>
      </c>
      <c r="E37" s="6">
        <v>0</v>
      </c>
      <c r="F37" s="5" t="s">
        <v>25</v>
      </c>
      <c r="G37" s="5" t="s">
        <v>154</v>
      </c>
      <c r="H37" s="1"/>
      <c r="I37" s="5" t="s">
        <v>140</v>
      </c>
      <c r="J37" s="5" t="s">
        <v>157</v>
      </c>
      <c r="K37" s="5" t="s">
        <v>150</v>
      </c>
      <c r="L37" s="5" t="s">
        <v>161</v>
      </c>
      <c r="M37" s="7">
        <v>44197</v>
      </c>
      <c r="N37" s="7">
        <v>44525</v>
      </c>
      <c r="O37" s="7">
        <v>44197</v>
      </c>
      <c r="P37" s="1"/>
      <c r="Q37" s="5" t="s">
        <v>160</v>
      </c>
      <c r="R37" s="5" t="s">
        <v>4</v>
      </c>
      <c r="S37" s="1"/>
      <c r="T37" s="19" t="s">
        <v>5</v>
      </c>
      <c r="U37" s="19" t="s">
        <v>4</v>
      </c>
      <c r="V37" s="19" t="s">
        <v>25</v>
      </c>
    </row>
    <row r="38" spans="1:22" ht="45" x14ac:dyDescent="0.25">
      <c r="A38" s="5" t="s">
        <v>98</v>
      </c>
      <c r="B38" s="5" t="s">
        <v>4</v>
      </c>
      <c r="C38" s="5" t="s">
        <v>4</v>
      </c>
      <c r="D38" s="5">
        <v>54</v>
      </c>
      <c r="E38" s="6">
        <v>0</v>
      </c>
      <c r="F38" s="5" t="s">
        <v>16</v>
      </c>
      <c r="G38" s="5" t="s">
        <v>154</v>
      </c>
      <c r="H38" s="1"/>
      <c r="I38" s="5" t="s">
        <v>140</v>
      </c>
      <c r="J38" s="5" t="s">
        <v>162</v>
      </c>
      <c r="K38" s="5" t="s">
        <v>150</v>
      </c>
      <c r="L38" s="5" t="s">
        <v>163</v>
      </c>
      <c r="M38" s="7">
        <v>44166</v>
      </c>
      <c r="N38" s="7">
        <v>44525</v>
      </c>
      <c r="O38" s="7">
        <v>44166</v>
      </c>
      <c r="P38" s="1"/>
      <c r="Q38" s="5" t="s">
        <v>148</v>
      </c>
      <c r="R38" s="5" t="s">
        <v>5</v>
      </c>
      <c r="S38" s="1"/>
      <c r="T38" s="19" t="s">
        <v>5</v>
      </c>
      <c r="U38" s="19" t="s">
        <v>4</v>
      </c>
      <c r="V38" s="19" t="s">
        <v>16</v>
      </c>
    </row>
    <row r="39" spans="1:22" ht="30" x14ac:dyDescent="0.25">
      <c r="A39" s="2" t="s">
        <v>98</v>
      </c>
      <c r="B39" s="2" t="s">
        <v>4</v>
      </c>
      <c r="C39" s="2" t="s">
        <v>5</v>
      </c>
      <c r="D39" s="2">
        <v>13</v>
      </c>
      <c r="E39" s="3">
        <v>0</v>
      </c>
      <c r="F39" s="2" t="s">
        <v>8</v>
      </c>
      <c r="G39" s="2" t="s">
        <v>8</v>
      </c>
      <c r="H39" s="1"/>
      <c r="I39" s="2" t="s">
        <v>164</v>
      </c>
      <c r="J39" s="2" t="s">
        <v>149</v>
      </c>
      <c r="K39" s="2" t="s">
        <v>95</v>
      </c>
      <c r="L39" s="2" t="s">
        <v>165</v>
      </c>
      <c r="M39" s="4">
        <v>44379</v>
      </c>
      <c r="N39" s="4">
        <v>44525</v>
      </c>
      <c r="O39" s="1"/>
      <c r="P39" s="1"/>
      <c r="Q39" s="2" t="s">
        <v>58</v>
      </c>
      <c r="R39" s="2" t="s">
        <v>4</v>
      </c>
      <c r="S39" s="1"/>
      <c r="T39" s="18" t="s">
        <v>5</v>
      </c>
      <c r="U39" s="18" t="s">
        <v>5</v>
      </c>
      <c r="V39" s="18" t="s">
        <v>8</v>
      </c>
    </row>
    <row r="40" spans="1:22" ht="30" x14ac:dyDescent="0.25">
      <c r="A40" s="5" t="s">
        <v>98</v>
      </c>
      <c r="B40" s="5" t="s">
        <v>5</v>
      </c>
      <c r="C40" s="5" t="s">
        <v>4</v>
      </c>
      <c r="D40" s="5">
        <v>20</v>
      </c>
      <c r="E40" s="6">
        <v>0</v>
      </c>
      <c r="F40" s="5" t="s">
        <v>27</v>
      </c>
      <c r="G40" s="5" t="s">
        <v>13</v>
      </c>
      <c r="H40" s="1"/>
      <c r="I40" s="5" t="s">
        <v>164</v>
      </c>
      <c r="J40" s="5" t="s">
        <v>149</v>
      </c>
      <c r="K40" s="5" t="s">
        <v>95</v>
      </c>
      <c r="L40" s="5" t="s">
        <v>166</v>
      </c>
      <c r="M40" s="7">
        <v>44379</v>
      </c>
      <c r="N40" s="7">
        <v>44399</v>
      </c>
      <c r="O40" s="7">
        <v>44379</v>
      </c>
      <c r="P40" s="1"/>
      <c r="Q40" s="5" t="s">
        <v>56</v>
      </c>
      <c r="R40" s="5" t="s">
        <v>5</v>
      </c>
      <c r="S40" s="1"/>
      <c r="T40" s="19" t="s">
        <v>5</v>
      </c>
      <c r="U40" s="19" t="s">
        <v>4</v>
      </c>
      <c r="V40" s="19" t="s">
        <v>27</v>
      </c>
    </row>
    <row r="41" spans="1:22" ht="45" x14ac:dyDescent="0.25">
      <c r="A41" s="5" t="s">
        <v>98</v>
      </c>
      <c r="B41" s="5" t="s">
        <v>4</v>
      </c>
      <c r="C41" s="5" t="s">
        <v>4</v>
      </c>
      <c r="D41" s="5">
        <v>19</v>
      </c>
      <c r="E41" s="6">
        <v>0</v>
      </c>
      <c r="F41" s="5" t="s">
        <v>11</v>
      </c>
      <c r="G41" s="5" t="s">
        <v>53</v>
      </c>
      <c r="H41" s="1"/>
      <c r="I41" s="5" t="s">
        <v>164</v>
      </c>
      <c r="J41" s="5" t="s">
        <v>149</v>
      </c>
      <c r="K41" s="5" t="s">
        <v>95</v>
      </c>
      <c r="L41" s="5" t="s">
        <v>167</v>
      </c>
      <c r="M41" s="7">
        <v>44404</v>
      </c>
      <c r="N41" s="7">
        <v>44431</v>
      </c>
      <c r="O41" s="7">
        <v>44404</v>
      </c>
      <c r="P41" s="1"/>
      <c r="Q41" s="5" t="s">
        <v>168</v>
      </c>
      <c r="R41" s="5" t="s">
        <v>5</v>
      </c>
      <c r="S41" s="5" t="s">
        <v>169</v>
      </c>
      <c r="T41" s="19" t="s">
        <v>5</v>
      </c>
      <c r="U41" s="19" t="s">
        <v>4</v>
      </c>
      <c r="V41" s="19" t="s">
        <v>11</v>
      </c>
    </row>
    <row r="42" spans="1:22" ht="45" x14ac:dyDescent="0.25">
      <c r="A42" s="5" t="s">
        <v>98</v>
      </c>
      <c r="B42" s="5" t="s">
        <v>4</v>
      </c>
      <c r="C42" s="5" t="s">
        <v>4</v>
      </c>
      <c r="D42" s="5">
        <v>18</v>
      </c>
      <c r="E42" s="6">
        <v>0</v>
      </c>
      <c r="F42" s="5" t="s">
        <v>56</v>
      </c>
      <c r="G42" s="5" t="s">
        <v>170</v>
      </c>
      <c r="H42" s="1"/>
      <c r="I42" s="5" t="s">
        <v>164</v>
      </c>
      <c r="J42" s="5" t="s">
        <v>149</v>
      </c>
      <c r="K42" s="5" t="s">
        <v>95</v>
      </c>
      <c r="L42" s="5" t="s">
        <v>171</v>
      </c>
      <c r="M42" s="7">
        <v>44434</v>
      </c>
      <c r="N42" s="7">
        <v>44467</v>
      </c>
      <c r="O42" s="1"/>
      <c r="P42" s="1"/>
      <c r="Q42" s="5" t="s">
        <v>32</v>
      </c>
      <c r="R42" s="5" t="s">
        <v>5</v>
      </c>
      <c r="S42" s="5" t="s">
        <v>172</v>
      </c>
      <c r="T42" s="19" t="s">
        <v>5</v>
      </c>
      <c r="U42" s="19" t="s">
        <v>4</v>
      </c>
      <c r="V42" s="19" t="s">
        <v>56</v>
      </c>
    </row>
    <row r="43" spans="1:22" ht="30" x14ac:dyDescent="0.25">
      <c r="A43" s="5" t="s">
        <v>98</v>
      </c>
      <c r="B43" s="5" t="s">
        <v>4</v>
      </c>
      <c r="C43" s="5" t="s">
        <v>4</v>
      </c>
      <c r="D43" s="5">
        <v>17</v>
      </c>
      <c r="E43" s="6">
        <v>0</v>
      </c>
      <c r="F43" s="5" t="s">
        <v>173</v>
      </c>
      <c r="G43" s="5" t="s">
        <v>174</v>
      </c>
      <c r="H43" s="1"/>
      <c r="I43" s="5" t="s">
        <v>164</v>
      </c>
      <c r="J43" s="5" t="s">
        <v>149</v>
      </c>
      <c r="K43" s="5" t="s">
        <v>95</v>
      </c>
      <c r="L43" s="5" t="s">
        <v>175</v>
      </c>
      <c r="M43" s="7">
        <v>44470</v>
      </c>
      <c r="N43" s="7">
        <v>44483</v>
      </c>
      <c r="O43" s="1"/>
      <c r="P43" s="1"/>
      <c r="Q43" s="5" t="s">
        <v>35</v>
      </c>
      <c r="R43" s="5" t="s">
        <v>5</v>
      </c>
      <c r="S43" s="5" t="s">
        <v>176</v>
      </c>
      <c r="T43" s="19" t="s">
        <v>5</v>
      </c>
      <c r="U43" s="19" t="s">
        <v>4</v>
      </c>
      <c r="V43" s="19" t="s">
        <v>173</v>
      </c>
    </row>
    <row r="44" spans="1:22" ht="30" x14ac:dyDescent="0.25">
      <c r="A44" s="5" t="s">
        <v>98</v>
      </c>
      <c r="B44" s="5" t="s">
        <v>4</v>
      </c>
      <c r="C44" s="5" t="s">
        <v>4</v>
      </c>
      <c r="D44" s="5">
        <v>22</v>
      </c>
      <c r="E44" s="6">
        <v>0</v>
      </c>
      <c r="F44" s="5" t="s">
        <v>47</v>
      </c>
      <c r="G44" s="5" t="s">
        <v>48</v>
      </c>
      <c r="H44" s="1"/>
      <c r="I44" s="5" t="s">
        <v>164</v>
      </c>
      <c r="J44" s="5" t="s">
        <v>149</v>
      </c>
      <c r="K44" s="5" t="s">
        <v>95</v>
      </c>
      <c r="L44" s="5" t="s">
        <v>177</v>
      </c>
      <c r="M44" s="7">
        <v>44491</v>
      </c>
      <c r="N44" s="7">
        <v>44504</v>
      </c>
      <c r="O44" s="1"/>
      <c r="P44" s="1"/>
      <c r="Q44" s="5" t="s">
        <v>35</v>
      </c>
      <c r="R44" s="5" t="s">
        <v>5</v>
      </c>
      <c r="S44" s="5" t="s">
        <v>178</v>
      </c>
      <c r="T44" s="19" t="s">
        <v>5</v>
      </c>
      <c r="U44" s="19" t="s">
        <v>4</v>
      </c>
      <c r="V44" s="19" t="s">
        <v>47</v>
      </c>
    </row>
    <row r="45" spans="1:22" ht="30" x14ac:dyDescent="0.25">
      <c r="A45" s="5" t="s">
        <v>98</v>
      </c>
      <c r="B45" s="5" t="s">
        <v>4</v>
      </c>
      <c r="C45" s="5" t="s">
        <v>4</v>
      </c>
      <c r="D45" s="5">
        <v>21</v>
      </c>
      <c r="E45" s="6">
        <v>0</v>
      </c>
      <c r="F45" s="5" t="s">
        <v>28</v>
      </c>
      <c r="G45" s="5" t="s">
        <v>154</v>
      </c>
      <c r="H45" s="1"/>
      <c r="I45" s="5" t="s">
        <v>164</v>
      </c>
      <c r="J45" s="5" t="s">
        <v>149</v>
      </c>
      <c r="K45" s="5" t="s">
        <v>95</v>
      </c>
      <c r="L45" s="5" t="s">
        <v>179</v>
      </c>
      <c r="M45" s="7">
        <v>44512</v>
      </c>
      <c r="N45" s="7">
        <v>44525</v>
      </c>
      <c r="O45" s="1"/>
      <c r="P45" s="1"/>
      <c r="Q45" s="5" t="s">
        <v>35</v>
      </c>
      <c r="R45" s="5" t="s">
        <v>5</v>
      </c>
      <c r="S45" s="5" t="s">
        <v>180</v>
      </c>
      <c r="T45" s="19" t="s">
        <v>5</v>
      </c>
      <c r="U45" s="19" t="s">
        <v>4</v>
      </c>
      <c r="V45" s="19" t="s">
        <v>28</v>
      </c>
    </row>
    <row r="46" spans="1:22" ht="30" x14ac:dyDescent="0.25">
      <c r="A46" s="2" t="s">
        <v>98</v>
      </c>
      <c r="B46" s="2" t="s">
        <v>4</v>
      </c>
      <c r="C46" s="2" t="s">
        <v>5</v>
      </c>
      <c r="D46" s="2">
        <v>141</v>
      </c>
      <c r="E46" s="3">
        <v>0</v>
      </c>
      <c r="F46" s="2" t="s">
        <v>16</v>
      </c>
      <c r="G46" s="2" t="s">
        <v>99</v>
      </c>
      <c r="H46" s="1"/>
      <c r="I46" s="1"/>
      <c r="J46" s="2" t="s">
        <v>94</v>
      </c>
      <c r="K46" s="2" t="s">
        <v>95</v>
      </c>
      <c r="L46" s="2" t="s">
        <v>181</v>
      </c>
      <c r="M46" s="4">
        <v>44469</v>
      </c>
      <c r="N46" s="4">
        <v>44965</v>
      </c>
      <c r="O46" s="1"/>
      <c r="P46" s="1"/>
      <c r="Q46" s="2" t="s">
        <v>182</v>
      </c>
      <c r="R46" s="2" t="s">
        <v>4</v>
      </c>
      <c r="S46" s="1"/>
      <c r="T46" s="18" t="s">
        <v>5</v>
      </c>
      <c r="U46" s="18" t="s">
        <v>5</v>
      </c>
      <c r="V46" s="18" t="s">
        <v>16</v>
      </c>
    </row>
    <row r="47" spans="1:22" ht="60" x14ac:dyDescent="0.25">
      <c r="A47" s="2" t="s">
        <v>98</v>
      </c>
      <c r="B47" s="2" t="s">
        <v>4</v>
      </c>
      <c r="C47" s="2" t="s">
        <v>5</v>
      </c>
      <c r="D47" s="2">
        <v>90</v>
      </c>
      <c r="E47" s="3">
        <v>0</v>
      </c>
      <c r="F47" s="2" t="s">
        <v>8</v>
      </c>
      <c r="G47" s="2" t="s">
        <v>8</v>
      </c>
      <c r="H47" s="1"/>
      <c r="I47" s="1"/>
      <c r="J47" s="2" t="s">
        <v>94</v>
      </c>
      <c r="K47" s="2" t="s">
        <v>95</v>
      </c>
      <c r="L47" s="2" t="s">
        <v>183</v>
      </c>
      <c r="M47" s="4">
        <v>44469</v>
      </c>
      <c r="N47" s="4">
        <v>44926</v>
      </c>
      <c r="O47" s="1"/>
      <c r="P47" s="1"/>
      <c r="Q47" s="2" t="s">
        <v>184</v>
      </c>
      <c r="R47" s="2" t="s">
        <v>4</v>
      </c>
      <c r="S47" s="1"/>
      <c r="T47" s="18" t="s">
        <v>5</v>
      </c>
      <c r="U47" s="18" t="s">
        <v>5</v>
      </c>
      <c r="V47" s="18" t="s">
        <v>8</v>
      </c>
    </row>
    <row r="48" spans="1:22" ht="30" x14ac:dyDescent="0.25">
      <c r="A48" s="2" t="s">
        <v>98</v>
      </c>
      <c r="B48" s="2" t="s">
        <v>4</v>
      </c>
      <c r="C48" s="2" t="s">
        <v>5</v>
      </c>
      <c r="D48" s="2">
        <v>91</v>
      </c>
      <c r="E48" s="3">
        <v>0</v>
      </c>
      <c r="F48" s="2" t="s">
        <v>31</v>
      </c>
      <c r="G48" s="2" t="s">
        <v>8</v>
      </c>
      <c r="H48" s="1"/>
      <c r="I48" s="2" t="s">
        <v>103</v>
      </c>
      <c r="J48" s="2" t="s">
        <v>104</v>
      </c>
      <c r="K48" s="2" t="s">
        <v>105</v>
      </c>
      <c r="L48" s="2" t="s">
        <v>106</v>
      </c>
      <c r="M48" s="4">
        <v>44469</v>
      </c>
      <c r="N48" s="4">
        <v>44510</v>
      </c>
      <c r="O48" s="1"/>
      <c r="P48" s="1"/>
      <c r="Q48" s="2" t="s">
        <v>107</v>
      </c>
      <c r="R48" s="2" t="s">
        <v>4</v>
      </c>
      <c r="S48" s="1"/>
      <c r="T48" s="18" t="s">
        <v>5</v>
      </c>
      <c r="U48" s="18" t="s">
        <v>5</v>
      </c>
      <c r="V48" s="18" t="s">
        <v>31</v>
      </c>
    </row>
    <row r="49" spans="1:22" ht="30" x14ac:dyDescent="0.25">
      <c r="A49" s="5" t="s">
        <v>98</v>
      </c>
      <c r="B49" s="5" t="s">
        <v>4</v>
      </c>
      <c r="C49" s="5" t="s">
        <v>4</v>
      </c>
      <c r="D49" s="5">
        <v>92</v>
      </c>
      <c r="E49" s="6">
        <v>0</v>
      </c>
      <c r="F49" s="5" t="s">
        <v>36</v>
      </c>
      <c r="G49" s="5" t="s">
        <v>37</v>
      </c>
      <c r="H49" s="1"/>
      <c r="I49" s="5" t="s">
        <v>103</v>
      </c>
      <c r="J49" s="5" t="s">
        <v>104</v>
      </c>
      <c r="K49" s="5" t="s">
        <v>105</v>
      </c>
      <c r="L49" s="5" t="s">
        <v>108</v>
      </c>
      <c r="M49" s="7">
        <v>44469</v>
      </c>
      <c r="N49" s="7">
        <v>44510</v>
      </c>
      <c r="O49" s="1"/>
      <c r="P49" s="1"/>
      <c r="Q49" s="5" t="s">
        <v>107</v>
      </c>
      <c r="R49" s="5" t="s">
        <v>5</v>
      </c>
      <c r="S49" s="5" t="s">
        <v>185</v>
      </c>
      <c r="T49" s="19" t="s">
        <v>5</v>
      </c>
      <c r="U49" s="19" t="s">
        <v>4</v>
      </c>
      <c r="V49" s="19" t="s">
        <v>36</v>
      </c>
    </row>
    <row r="50" spans="1:22" ht="45" x14ac:dyDescent="0.25">
      <c r="A50" s="5" t="s">
        <v>98</v>
      </c>
      <c r="B50" s="5" t="s">
        <v>4</v>
      </c>
      <c r="C50" s="5" t="s">
        <v>4</v>
      </c>
      <c r="D50" s="5">
        <v>93</v>
      </c>
      <c r="E50" s="6">
        <v>0</v>
      </c>
      <c r="F50" s="5" t="s">
        <v>36</v>
      </c>
      <c r="G50" s="5" t="s">
        <v>37</v>
      </c>
      <c r="H50" s="1"/>
      <c r="I50" s="5" t="s">
        <v>103</v>
      </c>
      <c r="J50" s="5" t="s">
        <v>104</v>
      </c>
      <c r="K50" s="5" t="s">
        <v>105</v>
      </c>
      <c r="L50" s="5" t="s">
        <v>110</v>
      </c>
      <c r="M50" s="7">
        <v>44469</v>
      </c>
      <c r="N50" s="7">
        <v>44510</v>
      </c>
      <c r="O50" s="1"/>
      <c r="P50" s="1"/>
      <c r="Q50" s="5" t="s">
        <v>107</v>
      </c>
      <c r="R50" s="5" t="s">
        <v>5</v>
      </c>
      <c r="S50" s="5" t="s">
        <v>185</v>
      </c>
      <c r="T50" s="19" t="s">
        <v>5</v>
      </c>
      <c r="U50" s="19" t="s">
        <v>4</v>
      </c>
      <c r="V50" s="19" t="s">
        <v>36</v>
      </c>
    </row>
    <row r="51" spans="1:22" ht="30" x14ac:dyDescent="0.25">
      <c r="A51" s="2" t="s">
        <v>98</v>
      </c>
      <c r="B51" s="2" t="s">
        <v>4</v>
      </c>
      <c r="C51" s="2" t="s">
        <v>5</v>
      </c>
      <c r="D51" s="2">
        <v>94</v>
      </c>
      <c r="E51" s="3">
        <v>0</v>
      </c>
      <c r="F51" s="2" t="s">
        <v>31</v>
      </c>
      <c r="G51" s="2" t="s">
        <v>8</v>
      </c>
      <c r="H51" s="1"/>
      <c r="I51" s="2" t="s">
        <v>103</v>
      </c>
      <c r="J51" s="2" t="s">
        <v>111</v>
      </c>
      <c r="K51" s="2" t="s">
        <v>105</v>
      </c>
      <c r="L51" s="2" t="s">
        <v>112</v>
      </c>
      <c r="M51" s="4">
        <v>44469</v>
      </c>
      <c r="N51" s="4">
        <v>44594</v>
      </c>
      <c r="O51" s="1"/>
      <c r="P51" s="1"/>
      <c r="Q51" s="2" t="s">
        <v>113</v>
      </c>
      <c r="R51" s="2" t="s">
        <v>4</v>
      </c>
      <c r="S51" s="1"/>
      <c r="T51" s="18" t="s">
        <v>5</v>
      </c>
      <c r="U51" s="18" t="s">
        <v>5</v>
      </c>
      <c r="V51" s="18" t="s">
        <v>31</v>
      </c>
    </row>
    <row r="52" spans="1:22" ht="30" x14ac:dyDescent="0.25">
      <c r="A52" s="5" t="s">
        <v>98</v>
      </c>
      <c r="B52" s="5" t="s">
        <v>4</v>
      </c>
      <c r="C52" s="5" t="s">
        <v>4</v>
      </c>
      <c r="D52" s="5">
        <v>95</v>
      </c>
      <c r="E52" s="6">
        <v>0</v>
      </c>
      <c r="F52" s="5" t="s">
        <v>36</v>
      </c>
      <c r="G52" s="5" t="s">
        <v>39</v>
      </c>
      <c r="H52" s="1"/>
      <c r="I52" s="5" t="s">
        <v>103</v>
      </c>
      <c r="J52" s="5" t="s">
        <v>111</v>
      </c>
      <c r="K52" s="5" t="s">
        <v>105</v>
      </c>
      <c r="L52" s="5" t="s">
        <v>115</v>
      </c>
      <c r="M52" s="7">
        <v>44469</v>
      </c>
      <c r="N52" s="7">
        <v>44594</v>
      </c>
      <c r="O52" s="1"/>
      <c r="P52" s="1"/>
      <c r="Q52" s="5" t="s">
        <v>113</v>
      </c>
      <c r="R52" s="5" t="s">
        <v>5</v>
      </c>
      <c r="S52" s="5" t="s">
        <v>185</v>
      </c>
      <c r="T52" s="19" t="s">
        <v>5</v>
      </c>
      <c r="U52" s="19" t="s">
        <v>4</v>
      </c>
      <c r="V52" s="19" t="s">
        <v>36</v>
      </c>
    </row>
    <row r="53" spans="1:22" ht="30" x14ac:dyDescent="0.25">
      <c r="A53" s="5" t="s">
        <v>98</v>
      </c>
      <c r="B53" s="5" t="s">
        <v>4</v>
      </c>
      <c r="C53" s="5" t="s">
        <v>4</v>
      </c>
      <c r="D53" s="5">
        <v>96</v>
      </c>
      <c r="E53" s="6">
        <v>0</v>
      </c>
      <c r="F53" s="5" t="s">
        <v>36</v>
      </c>
      <c r="G53" s="5" t="s">
        <v>39</v>
      </c>
      <c r="H53" s="1"/>
      <c r="I53" s="5" t="s">
        <v>103</v>
      </c>
      <c r="J53" s="5" t="s">
        <v>111</v>
      </c>
      <c r="K53" s="5" t="s">
        <v>105</v>
      </c>
      <c r="L53" s="5" t="s">
        <v>116</v>
      </c>
      <c r="M53" s="7">
        <v>44469</v>
      </c>
      <c r="N53" s="7">
        <v>44594</v>
      </c>
      <c r="O53" s="1"/>
      <c r="P53" s="1"/>
      <c r="Q53" s="5" t="s">
        <v>113</v>
      </c>
      <c r="R53" s="5" t="s">
        <v>5</v>
      </c>
      <c r="S53" s="5" t="s">
        <v>185</v>
      </c>
      <c r="T53" s="19" t="s">
        <v>5</v>
      </c>
      <c r="U53" s="19" t="s">
        <v>4</v>
      </c>
      <c r="V53" s="19" t="s">
        <v>36</v>
      </c>
    </row>
    <row r="54" spans="1:22" ht="30" x14ac:dyDescent="0.25">
      <c r="A54" s="2" t="s">
        <v>98</v>
      </c>
      <c r="B54" s="2" t="s">
        <v>4</v>
      </c>
      <c r="C54" s="2" t="s">
        <v>5</v>
      </c>
      <c r="D54" s="2">
        <v>97</v>
      </c>
      <c r="E54" s="3">
        <v>0</v>
      </c>
      <c r="F54" s="2" t="s">
        <v>31</v>
      </c>
      <c r="G54" s="2" t="s">
        <v>8</v>
      </c>
      <c r="H54" s="1"/>
      <c r="I54" s="2" t="s">
        <v>103</v>
      </c>
      <c r="J54" s="2" t="s">
        <v>111</v>
      </c>
      <c r="K54" s="2" t="s">
        <v>105</v>
      </c>
      <c r="L54" s="2" t="s">
        <v>117</v>
      </c>
      <c r="M54" s="4">
        <v>44469</v>
      </c>
      <c r="N54" s="4">
        <v>44552</v>
      </c>
      <c r="O54" s="1"/>
      <c r="P54" s="1"/>
      <c r="Q54" s="2" t="s">
        <v>15</v>
      </c>
      <c r="R54" s="2" t="s">
        <v>4</v>
      </c>
      <c r="S54" s="1"/>
      <c r="T54" s="18" t="s">
        <v>5</v>
      </c>
      <c r="U54" s="18" t="s">
        <v>5</v>
      </c>
      <c r="V54" s="18" t="s">
        <v>31</v>
      </c>
    </row>
    <row r="55" spans="1:22" ht="45" x14ac:dyDescent="0.25">
      <c r="A55" s="5" t="s">
        <v>98</v>
      </c>
      <c r="B55" s="5" t="s">
        <v>4</v>
      </c>
      <c r="C55" s="5" t="s">
        <v>4</v>
      </c>
      <c r="D55" s="5">
        <v>98</v>
      </c>
      <c r="E55" s="6">
        <v>0</v>
      </c>
      <c r="F55" s="5" t="s">
        <v>36</v>
      </c>
      <c r="G55" s="5" t="s">
        <v>38</v>
      </c>
      <c r="H55" s="1"/>
      <c r="I55" s="5" t="s">
        <v>103</v>
      </c>
      <c r="J55" s="5" t="s">
        <v>111</v>
      </c>
      <c r="K55" s="5" t="s">
        <v>105</v>
      </c>
      <c r="L55" s="5" t="s">
        <v>118</v>
      </c>
      <c r="M55" s="7">
        <v>44469</v>
      </c>
      <c r="N55" s="7">
        <v>44552</v>
      </c>
      <c r="O55" s="1"/>
      <c r="P55" s="1"/>
      <c r="Q55" s="5" t="s">
        <v>15</v>
      </c>
      <c r="R55" s="5" t="s">
        <v>4</v>
      </c>
      <c r="S55" s="5" t="s">
        <v>185</v>
      </c>
      <c r="T55" s="19" t="s">
        <v>5</v>
      </c>
      <c r="U55" s="19" t="s">
        <v>4</v>
      </c>
      <c r="V55" s="19" t="s">
        <v>36</v>
      </c>
    </row>
    <row r="56" spans="1:22" ht="60" x14ac:dyDescent="0.25">
      <c r="A56" s="5" t="s">
        <v>98</v>
      </c>
      <c r="B56" s="5" t="s">
        <v>4</v>
      </c>
      <c r="C56" s="5" t="s">
        <v>4</v>
      </c>
      <c r="D56" s="5">
        <v>99</v>
      </c>
      <c r="E56" s="6">
        <v>0</v>
      </c>
      <c r="F56" s="5" t="s">
        <v>36</v>
      </c>
      <c r="G56" s="5" t="s">
        <v>37</v>
      </c>
      <c r="H56" s="1"/>
      <c r="I56" s="5" t="s">
        <v>103</v>
      </c>
      <c r="J56" s="5" t="s">
        <v>111</v>
      </c>
      <c r="K56" s="5" t="s">
        <v>105</v>
      </c>
      <c r="L56" s="5" t="s">
        <v>120</v>
      </c>
      <c r="M56" s="7">
        <v>44469</v>
      </c>
      <c r="N56" s="7">
        <v>44510</v>
      </c>
      <c r="O56" s="1"/>
      <c r="P56" s="1"/>
      <c r="Q56" s="5" t="s">
        <v>107</v>
      </c>
      <c r="R56" s="5" t="s">
        <v>4</v>
      </c>
      <c r="S56" s="5" t="s">
        <v>185</v>
      </c>
      <c r="T56" s="19" t="s">
        <v>5</v>
      </c>
      <c r="U56" s="19" t="s">
        <v>4</v>
      </c>
      <c r="V56" s="19" t="s">
        <v>36</v>
      </c>
    </row>
    <row r="57" spans="1:22" ht="30" x14ac:dyDescent="0.25">
      <c r="A57" s="2" t="s">
        <v>98</v>
      </c>
      <c r="B57" s="2" t="s">
        <v>4</v>
      </c>
      <c r="C57" s="2" t="s">
        <v>5</v>
      </c>
      <c r="D57" s="2">
        <v>100</v>
      </c>
      <c r="E57" s="3">
        <v>0</v>
      </c>
      <c r="F57" s="2" t="s">
        <v>31</v>
      </c>
      <c r="G57" s="2" t="s">
        <v>8</v>
      </c>
      <c r="H57" s="1"/>
      <c r="I57" s="2" t="s">
        <v>103</v>
      </c>
      <c r="J57" s="2" t="s">
        <v>121</v>
      </c>
      <c r="K57" s="2" t="s">
        <v>105</v>
      </c>
      <c r="L57" s="2" t="s">
        <v>122</v>
      </c>
      <c r="M57" s="4">
        <v>44469</v>
      </c>
      <c r="N57" s="4">
        <v>44510</v>
      </c>
      <c r="O57" s="1"/>
      <c r="P57" s="1"/>
      <c r="Q57" s="2" t="s">
        <v>107</v>
      </c>
      <c r="R57" s="2" t="s">
        <v>4</v>
      </c>
      <c r="S57" s="1"/>
      <c r="T57" s="18" t="s">
        <v>5</v>
      </c>
      <c r="U57" s="18" t="s">
        <v>5</v>
      </c>
      <c r="V57" s="18" t="s">
        <v>31</v>
      </c>
    </row>
    <row r="58" spans="1:22" ht="30" x14ac:dyDescent="0.25">
      <c r="A58" s="5" t="s">
        <v>98</v>
      </c>
      <c r="B58" s="5" t="s">
        <v>4</v>
      </c>
      <c r="C58" s="5" t="s">
        <v>4</v>
      </c>
      <c r="D58" s="5">
        <v>101</v>
      </c>
      <c r="E58" s="6">
        <v>0</v>
      </c>
      <c r="F58" s="5" t="s">
        <v>36</v>
      </c>
      <c r="G58" s="5" t="s">
        <v>37</v>
      </c>
      <c r="H58" s="1"/>
      <c r="I58" s="5" t="s">
        <v>103</v>
      </c>
      <c r="J58" s="5" t="s">
        <v>121</v>
      </c>
      <c r="K58" s="5" t="s">
        <v>105</v>
      </c>
      <c r="L58" s="5" t="s">
        <v>125</v>
      </c>
      <c r="M58" s="7">
        <v>44469</v>
      </c>
      <c r="N58" s="7">
        <v>44510</v>
      </c>
      <c r="O58" s="1"/>
      <c r="P58" s="1"/>
      <c r="Q58" s="5" t="s">
        <v>107</v>
      </c>
      <c r="R58" s="5" t="s">
        <v>5</v>
      </c>
      <c r="S58" s="5" t="s">
        <v>185</v>
      </c>
      <c r="T58" s="19" t="s">
        <v>5</v>
      </c>
      <c r="U58" s="19" t="s">
        <v>4</v>
      </c>
      <c r="V58" s="19" t="s">
        <v>36</v>
      </c>
    </row>
    <row r="59" spans="1:22" ht="30" x14ac:dyDescent="0.25">
      <c r="A59" s="5" t="s">
        <v>98</v>
      </c>
      <c r="B59" s="5" t="s">
        <v>4</v>
      </c>
      <c r="C59" s="5" t="s">
        <v>4</v>
      </c>
      <c r="D59" s="5">
        <v>102</v>
      </c>
      <c r="E59" s="6">
        <v>0</v>
      </c>
      <c r="F59" s="5" t="s">
        <v>36</v>
      </c>
      <c r="G59" s="5" t="s">
        <v>37</v>
      </c>
      <c r="H59" s="1"/>
      <c r="I59" s="5" t="s">
        <v>103</v>
      </c>
      <c r="J59" s="5" t="s">
        <v>121</v>
      </c>
      <c r="K59" s="5" t="s">
        <v>105</v>
      </c>
      <c r="L59" s="5" t="s">
        <v>126</v>
      </c>
      <c r="M59" s="7">
        <v>44469</v>
      </c>
      <c r="N59" s="7">
        <v>44510</v>
      </c>
      <c r="O59" s="1"/>
      <c r="P59" s="1"/>
      <c r="Q59" s="5" t="s">
        <v>107</v>
      </c>
      <c r="R59" s="5" t="s">
        <v>4</v>
      </c>
      <c r="S59" s="5" t="s">
        <v>185</v>
      </c>
      <c r="T59" s="19" t="s">
        <v>5</v>
      </c>
      <c r="U59" s="19" t="s">
        <v>4</v>
      </c>
      <c r="V59" s="19" t="s">
        <v>36</v>
      </c>
    </row>
    <row r="60" spans="1:22" ht="30" x14ac:dyDescent="0.25">
      <c r="A60" s="2" t="s">
        <v>98</v>
      </c>
      <c r="B60" s="2" t="s">
        <v>4</v>
      </c>
      <c r="C60" s="2" t="s">
        <v>5</v>
      </c>
      <c r="D60" s="2">
        <v>103</v>
      </c>
      <c r="E60" s="3">
        <v>0</v>
      </c>
      <c r="F60" s="2" t="s">
        <v>31</v>
      </c>
      <c r="G60" s="2" t="s">
        <v>8</v>
      </c>
      <c r="H60" s="1"/>
      <c r="I60" s="2" t="s">
        <v>103</v>
      </c>
      <c r="J60" s="2" t="s">
        <v>70</v>
      </c>
      <c r="K60" s="2" t="s">
        <v>105</v>
      </c>
      <c r="L60" s="2" t="s">
        <v>127</v>
      </c>
      <c r="M60" s="4">
        <v>44469</v>
      </c>
      <c r="N60" s="4">
        <v>44594</v>
      </c>
      <c r="O60" s="1"/>
      <c r="P60" s="1"/>
      <c r="Q60" s="2" t="s">
        <v>113</v>
      </c>
      <c r="R60" s="2" t="s">
        <v>4</v>
      </c>
      <c r="S60" s="1"/>
      <c r="T60" s="18" t="s">
        <v>5</v>
      </c>
      <c r="U60" s="18" t="s">
        <v>5</v>
      </c>
      <c r="V60" s="18" t="s">
        <v>31</v>
      </c>
    </row>
    <row r="61" spans="1:22" ht="30" x14ac:dyDescent="0.25">
      <c r="A61" s="5" t="s">
        <v>98</v>
      </c>
      <c r="B61" s="5" t="s">
        <v>4</v>
      </c>
      <c r="C61" s="5" t="s">
        <v>4</v>
      </c>
      <c r="D61" s="5">
        <v>104</v>
      </c>
      <c r="E61" s="6">
        <v>0</v>
      </c>
      <c r="F61" s="5" t="s">
        <v>36</v>
      </c>
      <c r="G61" s="5" t="s">
        <v>39</v>
      </c>
      <c r="H61" s="1"/>
      <c r="I61" s="5" t="s">
        <v>103</v>
      </c>
      <c r="J61" s="5" t="s">
        <v>70</v>
      </c>
      <c r="K61" s="5" t="s">
        <v>105</v>
      </c>
      <c r="L61" s="5" t="s">
        <v>128</v>
      </c>
      <c r="M61" s="7">
        <v>44469</v>
      </c>
      <c r="N61" s="7">
        <v>44594</v>
      </c>
      <c r="O61" s="1"/>
      <c r="P61" s="1"/>
      <c r="Q61" s="5" t="s">
        <v>113</v>
      </c>
      <c r="R61" s="5" t="s">
        <v>5</v>
      </c>
      <c r="S61" s="5" t="s">
        <v>185</v>
      </c>
      <c r="T61" s="19" t="s">
        <v>5</v>
      </c>
      <c r="U61" s="19" t="s">
        <v>4</v>
      </c>
      <c r="V61" s="19" t="s">
        <v>36</v>
      </c>
    </row>
    <row r="62" spans="1:22" ht="30" x14ac:dyDescent="0.25">
      <c r="A62" s="5" t="s">
        <v>98</v>
      </c>
      <c r="B62" s="5" t="s">
        <v>4</v>
      </c>
      <c r="C62" s="5" t="s">
        <v>4</v>
      </c>
      <c r="D62" s="5">
        <v>105</v>
      </c>
      <c r="E62" s="6">
        <v>0</v>
      </c>
      <c r="F62" s="5" t="s">
        <v>36</v>
      </c>
      <c r="G62" s="5" t="s">
        <v>39</v>
      </c>
      <c r="H62" s="1"/>
      <c r="I62" s="5" t="s">
        <v>103</v>
      </c>
      <c r="J62" s="5" t="s">
        <v>70</v>
      </c>
      <c r="K62" s="5" t="s">
        <v>105</v>
      </c>
      <c r="L62" s="5" t="s">
        <v>129</v>
      </c>
      <c r="M62" s="7">
        <v>44469</v>
      </c>
      <c r="N62" s="7">
        <v>44594</v>
      </c>
      <c r="O62" s="1"/>
      <c r="P62" s="1"/>
      <c r="Q62" s="5" t="s">
        <v>113</v>
      </c>
      <c r="R62" s="5" t="s">
        <v>5</v>
      </c>
      <c r="S62" s="5" t="s">
        <v>185</v>
      </c>
      <c r="T62" s="19" t="s">
        <v>5</v>
      </c>
      <c r="U62" s="19" t="s">
        <v>4</v>
      </c>
      <c r="V62" s="19" t="s">
        <v>36</v>
      </c>
    </row>
    <row r="63" spans="1:22" ht="60" x14ac:dyDescent="0.25">
      <c r="A63" s="5" t="s">
        <v>98</v>
      </c>
      <c r="B63" s="5" t="s">
        <v>4</v>
      </c>
      <c r="C63" s="5" t="s">
        <v>4</v>
      </c>
      <c r="D63" s="5">
        <v>106</v>
      </c>
      <c r="E63" s="6">
        <v>0</v>
      </c>
      <c r="F63" s="5" t="s">
        <v>36</v>
      </c>
      <c r="G63" s="5" t="s">
        <v>37</v>
      </c>
      <c r="H63" s="1"/>
      <c r="I63" s="5" t="s">
        <v>103</v>
      </c>
      <c r="J63" s="5" t="s">
        <v>70</v>
      </c>
      <c r="K63" s="5" t="s">
        <v>105</v>
      </c>
      <c r="L63" s="5" t="s">
        <v>130</v>
      </c>
      <c r="M63" s="7">
        <v>44469</v>
      </c>
      <c r="N63" s="7">
        <v>44510</v>
      </c>
      <c r="O63" s="1"/>
      <c r="P63" s="1"/>
      <c r="Q63" s="5" t="s">
        <v>107</v>
      </c>
      <c r="R63" s="5" t="s">
        <v>5</v>
      </c>
      <c r="S63" s="5" t="s">
        <v>185</v>
      </c>
      <c r="T63" s="19" t="s">
        <v>5</v>
      </c>
      <c r="U63" s="19" t="s">
        <v>4</v>
      </c>
      <c r="V63" s="19" t="s">
        <v>36</v>
      </c>
    </row>
    <row r="64" spans="1:22" ht="45" x14ac:dyDescent="0.25">
      <c r="A64" s="2" t="s">
        <v>98</v>
      </c>
      <c r="B64" s="2" t="s">
        <v>4</v>
      </c>
      <c r="C64" s="2" t="s">
        <v>5</v>
      </c>
      <c r="D64" s="2">
        <v>107</v>
      </c>
      <c r="E64" s="3">
        <v>0</v>
      </c>
      <c r="F64" s="2" t="s">
        <v>31</v>
      </c>
      <c r="G64" s="2" t="s">
        <v>8</v>
      </c>
      <c r="H64" s="1"/>
      <c r="I64" s="2" t="s">
        <v>103</v>
      </c>
      <c r="J64" s="2" t="s">
        <v>131</v>
      </c>
      <c r="K64" s="2" t="s">
        <v>105</v>
      </c>
      <c r="L64" s="2" t="s">
        <v>132</v>
      </c>
      <c r="M64" s="4">
        <v>44469</v>
      </c>
      <c r="N64" s="4">
        <v>44594</v>
      </c>
      <c r="O64" s="1"/>
      <c r="P64" s="1"/>
      <c r="Q64" s="2" t="s">
        <v>113</v>
      </c>
      <c r="R64" s="2" t="s">
        <v>4</v>
      </c>
      <c r="S64" s="1"/>
      <c r="T64" s="18" t="s">
        <v>5</v>
      </c>
      <c r="U64" s="18" t="s">
        <v>5</v>
      </c>
      <c r="V64" s="18" t="s">
        <v>31</v>
      </c>
    </row>
    <row r="65" spans="1:22" ht="45" x14ac:dyDescent="0.25">
      <c r="A65" s="5" t="s">
        <v>98</v>
      </c>
      <c r="B65" s="5" t="s">
        <v>4</v>
      </c>
      <c r="C65" s="5" t="s">
        <v>4</v>
      </c>
      <c r="D65" s="5">
        <v>108</v>
      </c>
      <c r="E65" s="6">
        <v>0</v>
      </c>
      <c r="F65" s="5" t="s">
        <v>36</v>
      </c>
      <c r="G65" s="5" t="s">
        <v>39</v>
      </c>
      <c r="H65" s="1"/>
      <c r="I65" s="5" t="s">
        <v>103</v>
      </c>
      <c r="J65" s="5" t="s">
        <v>131</v>
      </c>
      <c r="K65" s="5" t="s">
        <v>105</v>
      </c>
      <c r="L65" s="5" t="s">
        <v>135</v>
      </c>
      <c r="M65" s="7">
        <v>44469</v>
      </c>
      <c r="N65" s="7">
        <v>44594</v>
      </c>
      <c r="O65" s="1"/>
      <c r="P65" s="1"/>
      <c r="Q65" s="5" t="s">
        <v>113</v>
      </c>
      <c r="R65" s="5" t="s">
        <v>4</v>
      </c>
      <c r="S65" s="5" t="s">
        <v>185</v>
      </c>
      <c r="T65" s="19" t="s">
        <v>5</v>
      </c>
      <c r="U65" s="19" t="s">
        <v>4</v>
      </c>
      <c r="V65" s="19" t="s">
        <v>36</v>
      </c>
    </row>
    <row r="66" spans="1:22" ht="30" x14ac:dyDescent="0.25">
      <c r="A66" s="5" t="s">
        <v>98</v>
      </c>
      <c r="B66" s="5" t="s">
        <v>4</v>
      </c>
      <c r="C66" s="5" t="s">
        <v>4</v>
      </c>
      <c r="D66" s="5">
        <v>109</v>
      </c>
      <c r="E66" s="6">
        <v>0</v>
      </c>
      <c r="F66" s="5" t="s">
        <v>36</v>
      </c>
      <c r="G66" s="5" t="s">
        <v>37</v>
      </c>
      <c r="H66" s="1"/>
      <c r="I66" s="5" t="s">
        <v>103</v>
      </c>
      <c r="J66" s="5" t="s">
        <v>137</v>
      </c>
      <c r="K66" s="5" t="s">
        <v>105</v>
      </c>
      <c r="L66" s="5" t="s">
        <v>138</v>
      </c>
      <c r="M66" s="7">
        <v>44469</v>
      </c>
      <c r="N66" s="7">
        <v>44510</v>
      </c>
      <c r="O66" s="1"/>
      <c r="P66" s="1"/>
      <c r="Q66" s="5" t="s">
        <v>107</v>
      </c>
      <c r="R66" s="5" t="s">
        <v>4</v>
      </c>
      <c r="S66" s="5" t="s">
        <v>185</v>
      </c>
      <c r="T66" s="19" t="s">
        <v>5</v>
      </c>
      <c r="U66" s="19" t="s">
        <v>4</v>
      </c>
      <c r="V66" s="19" t="s">
        <v>36</v>
      </c>
    </row>
    <row r="67" spans="1:22" ht="45" x14ac:dyDescent="0.25">
      <c r="A67" s="5" t="s">
        <v>98</v>
      </c>
      <c r="B67" s="5" t="s">
        <v>4</v>
      </c>
      <c r="C67" s="5" t="s">
        <v>4</v>
      </c>
      <c r="D67" s="5">
        <v>110</v>
      </c>
      <c r="E67" s="6">
        <v>0</v>
      </c>
      <c r="F67" s="5" t="s">
        <v>36</v>
      </c>
      <c r="G67" s="5" t="s">
        <v>19</v>
      </c>
      <c r="H67" s="1"/>
      <c r="I67" s="5" t="s">
        <v>103</v>
      </c>
      <c r="J67" s="5" t="s">
        <v>111</v>
      </c>
      <c r="K67" s="5" t="s">
        <v>105</v>
      </c>
      <c r="L67" s="5" t="s">
        <v>139</v>
      </c>
      <c r="M67" s="7">
        <v>44469</v>
      </c>
      <c r="N67" s="7">
        <v>44488</v>
      </c>
      <c r="O67" s="1"/>
      <c r="P67" s="1"/>
      <c r="Q67" s="5" t="s">
        <v>186</v>
      </c>
      <c r="R67" s="5" t="s">
        <v>5</v>
      </c>
      <c r="S67" s="5" t="s">
        <v>185</v>
      </c>
      <c r="T67" s="19" t="s">
        <v>5</v>
      </c>
      <c r="U67" s="19" t="s">
        <v>4</v>
      </c>
      <c r="V67" s="19" t="s">
        <v>36</v>
      </c>
    </row>
    <row r="68" spans="1:22" ht="45" x14ac:dyDescent="0.25">
      <c r="A68" s="2" t="s">
        <v>98</v>
      </c>
      <c r="B68" s="2" t="s">
        <v>4</v>
      </c>
      <c r="C68" s="2" t="s">
        <v>5</v>
      </c>
      <c r="D68" s="2">
        <v>111</v>
      </c>
      <c r="E68" s="3">
        <v>0</v>
      </c>
      <c r="F68" s="2" t="s">
        <v>31</v>
      </c>
      <c r="G68" s="2" t="s">
        <v>8</v>
      </c>
      <c r="H68" s="1"/>
      <c r="I68" s="5" t="s">
        <v>140</v>
      </c>
      <c r="J68" s="2" t="s">
        <v>141</v>
      </c>
      <c r="K68" s="2" t="s">
        <v>105</v>
      </c>
      <c r="L68" s="2" t="s">
        <v>142</v>
      </c>
      <c r="M68" s="4">
        <v>44531</v>
      </c>
      <c r="N68" s="4">
        <v>44926</v>
      </c>
      <c r="O68" s="1"/>
      <c r="P68" s="1"/>
      <c r="Q68" s="2" t="s">
        <v>187</v>
      </c>
      <c r="R68" s="2" t="s">
        <v>4</v>
      </c>
      <c r="S68" s="1"/>
      <c r="T68" s="18" t="s">
        <v>5</v>
      </c>
      <c r="U68" s="18" t="s">
        <v>5</v>
      </c>
      <c r="V68" s="18" t="s">
        <v>31</v>
      </c>
    </row>
    <row r="69" spans="1:22" ht="30" x14ac:dyDescent="0.25">
      <c r="A69" s="5" t="s">
        <v>98</v>
      </c>
      <c r="B69" s="5" t="s">
        <v>4</v>
      </c>
      <c r="C69" s="5" t="s">
        <v>4</v>
      </c>
      <c r="D69" s="5">
        <v>112</v>
      </c>
      <c r="E69" s="6">
        <v>0</v>
      </c>
      <c r="F69" s="5" t="s">
        <v>188</v>
      </c>
      <c r="G69" s="5" t="s">
        <v>42</v>
      </c>
      <c r="H69" s="1"/>
      <c r="I69" s="5" t="s">
        <v>140</v>
      </c>
      <c r="J69" s="5" t="s">
        <v>141</v>
      </c>
      <c r="K69" s="5" t="s">
        <v>105</v>
      </c>
      <c r="L69" s="16" t="s">
        <v>143</v>
      </c>
      <c r="M69" s="17">
        <v>44531</v>
      </c>
      <c r="N69" s="17">
        <v>44926</v>
      </c>
      <c r="O69" s="1"/>
      <c r="P69" s="1"/>
      <c r="Q69" s="16" t="s">
        <v>187</v>
      </c>
      <c r="R69" s="5" t="s">
        <v>5</v>
      </c>
      <c r="S69" s="1"/>
      <c r="T69" s="19" t="s">
        <v>5</v>
      </c>
      <c r="U69" s="19" t="s">
        <v>4</v>
      </c>
      <c r="V69" s="19" t="s">
        <v>188</v>
      </c>
    </row>
    <row r="70" spans="1:22" ht="30" x14ac:dyDescent="0.25">
      <c r="A70" s="5" t="s">
        <v>98</v>
      </c>
      <c r="B70" s="5" t="s">
        <v>4</v>
      </c>
      <c r="C70" s="5" t="s">
        <v>4</v>
      </c>
      <c r="D70" s="5">
        <v>113</v>
      </c>
      <c r="E70" s="6">
        <v>0</v>
      </c>
      <c r="F70" s="5" t="s">
        <v>188</v>
      </c>
      <c r="G70" s="5" t="s">
        <v>42</v>
      </c>
      <c r="H70" s="1"/>
      <c r="I70" s="5" t="s">
        <v>140</v>
      </c>
      <c r="J70" s="5" t="s">
        <v>141</v>
      </c>
      <c r="K70" s="5" t="s">
        <v>105</v>
      </c>
      <c r="L70" s="5" t="s">
        <v>144</v>
      </c>
      <c r="M70" s="7">
        <v>44531</v>
      </c>
      <c r="N70" s="7">
        <v>44926</v>
      </c>
      <c r="O70" s="1"/>
      <c r="P70" s="1"/>
      <c r="Q70" s="5" t="s">
        <v>187</v>
      </c>
      <c r="R70" s="5" t="s">
        <v>5</v>
      </c>
      <c r="S70" s="1"/>
      <c r="T70" s="19" t="s">
        <v>5</v>
      </c>
      <c r="U70" s="19" t="s">
        <v>4</v>
      </c>
      <c r="V70" s="19" t="s">
        <v>188</v>
      </c>
    </row>
    <row r="71" spans="1:22" ht="45" x14ac:dyDescent="0.25">
      <c r="A71" s="5" t="s">
        <v>98</v>
      </c>
      <c r="B71" s="5" t="s">
        <v>4</v>
      </c>
      <c r="C71" s="5" t="s">
        <v>4</v>
      </c>
      <c r="D71" s="5">
        <v>114</v>
      </c>
      <c r="E71" s="6">
        <v>0</v>
      </c>
      <c r="F71" s="5" t="s">
        <v>188</v>
      </c>
      <c r="G71" s="5" t="s">
        <v>42</v>
      </c>
      <c r="H71" s="1"/>
      <c r="I71" s="5" t="s">
        <v>140</v>
      </c>
      <c r="J71" s="5" t="s">
        <v>141</v>
      </c>
      <c r="K71" s="5" t="s">
        <v>105</v>
      </c>
      <c r="L71" s="5" t="s">
        <v>145</v>
      </c>
      <c r="M71" s="7">
        <v>44531</v>
      </c>
      <c r="N71" s="7">
        <v>44926</v>
      </c>
      <c r="O71" s="1"/>
      <c r="P71" s="1"/>
      <c r="Q71" s="5" t="s">
        <v>187</v>
      </c>
      <c r="R71" s="5" t="s">
        <v>4</v>
      </c>
      <c r="S71" s="1"/>
      <c r="T71" s="19" t="s">
        <v>5</v>
      </c>
      <c r="U71" s="19" t="s">
        <v>4</v>
      </c>
      <c r="V71" s="19" t="s">
        <v>188</v>
      </c>
    </row>
    <row r="72" spans="1:22" ht="45" x14ac:dyDescent="0.25">
      <c r="A72" s="5" t="s">
        <v>98</v>
      </c>
      <c r="B72" s="5" t="s">
        <v>4</v>
      </c>
      <c r="C72" s="5" t="s">
        <v>4</v>
      </c>
      <c r="D72" s="5">
        <v>115</v>
      </c>
      <c r="E72" s="6">
        <v>0</v>
      </c>
      <c r="F72" s="5" t="s">
        <v>188</v>
      </c>
      <c r="G72" s="5" t="s">
        <v>42</v>
      </c>
      <c r="H72" s="1"/>
      <c r="I72" s="5" t="s">
        <v>140</v>
      </c>
      <c r="J72" s="5" t="s">
        <v>141</v>
      </c>
      <c r="K72" s="5" t="s">
        <v>105</v>
      </c>
      <c r="L72" s="5" t="s">
        <v>146</v>
      </c>
      <c r="M72" s="7">
        <v>44531</v>
      </c>
      <c r="N72" s="7">
        <v>44926</v>
      </c>
      <c r="O72" s="1"/>
      <c r="P72" s="1"/>
      <c r="Q72" s="5" t="s">
        <v>187</v>
      </c>
      <c r="R72" s="5" t="s">
        <v>4</v>
      </c>
      <c r="S72" s="1"/>
      <c r="T72" s="19" t="s">
        <v>5</v>
      </c>
      <c r="U72" s="19" t="s">
        <v>4</v>
      </c>
      <c r="V72" s="19" t="s">
        <v>188</v>
      </c>
    </row>
    <row r="73" spans="1:22" ht="45" x14ac:dyDescent="0.25">
      <c r="A73" s="2" t="s">
        <v>98</v>
      </c>
      <c r="B73" s="2" t="s">
        <v>4</v>
      </c>
      <c r="C73" s="2" t="s">
        <v>5</v>
      </c>
      <c r="D73" s="2">
        <v>133</v>
      </c>
      <c r="E73" s="3">
        <v>0</v>
      </c>
      <c r="F73" s="2" t="s">
        <v>8</v>
      </c>
      <c r="G73" s="2" t="s">
        <v>8</v>
      </c>
      <c r="H73" s="1"/>
      <c r="I73" s="1"/>
      <c r="J73" s="5" t="s">
        <v>94</v>
      </c>
      <c r="K73" s="2" t="s">
        <v>95</v>
      </c>
      <c r="L73" s="2" t="s">
        <v>189</v>
      </c>
      <c r="M73" s="4">
        <v>44469</v>
      </c>
      <c r="N73" s="4">
        <v>44965</v>
      </c>
      <c r="O73" s="1"/>
      <c r="P73" s="1"/>
      <c r="Q73" s="2" t="s">
        <v>182</v>
      </c>
      <c r="R73" s="2" t="s">
        <v>4</v>
      </c>
      <c r="S73" s="1"/>
      <c r="T73" s="18" t="s">
        <v>5</v>
      </c>
      <c r="U73" s="18" t="s">
        <v>5</v>
      </c>
      <c r="V73" s="18" t="s">
        <v>8</v>
      </c>
    </row>
    <row r="74" spans="1:22" ht="30" x14ac:dyDescent="0.25">
      <c r="A74" s="8" t="s">
        <v>98</v>
      </c>
      <c r="B74" s="8" t="s">
        <v>4</v>
      </c>
      <c r="C74" s="8" t="s">
        <v>4</v>
      </c>
      <c r="D74" s="8">
        <v>134</v>
      </c>
      <c r="E74" s="9">
        <v>0</v>
      </c>
      <c r="F74" s="8" t="s">
        <v>44</v>
      </c>
      <c r="G74" s="8" t="s">
        <v>36</v>
      </c>
      <c r="H74" s="1"/>
      <c r="I74" s="5" t="s">
        <v>103</v>
      </c>
      <c r="J74" s="5" t="s">
        <v>149</v>
      </c>
      <c r="K74" s="5" t="s">
        <v>150</v>
      </c>
      <c r="L74" s="8" t="s">
        <v>151</v>
      </c>
      <c r="M74" s="10">
        <v>44256</v>
      </c>
      <c r="N74" s="10">
        <v>44468</v>
      </c>
      <c r="O74" s="1"/>
      <c r="P74" s="1"/>
      <c r="Q74" s="8" t="s">
        <v>152</v>
      </c>
      <c r="R74" s="5" t="s">
        <v>5</v>
      </c>
      <c r="S74" s="8" t="s">
        <v>190</v>
      </c>
      <c r="T74" s="20" t="s">
        <v>4</v>
      </c>
      <c r="U74" s="20" t="s">
        <v>4</v>
      </c>
      <c r="V74" s="20" t="s">
        <v>44</v>
      </c>
    </row>
    <row r="75" spans="1:22" ht="30" x14ac:dyDescent="0.25">
      <c r="A75" s="5" t="s">
        <v>98</v>
      </c>
      <c r="B75" s="5" t="s">
        <v>4</v>
      </c>
      <c r="C75" s="5" t="s">
        <v>4</v>
      </c>
      <c r="D75" s="5">
        <v>135</v>
      </c>
      <c r="E75" s="6">
        <v>0</v>
      </c>
      <c r="F75" s="5" t="s">
        <v>69</v>
      </c>
      <c r="G75" s="5" t="s">
        <v>191</v>
      </c>
      <c r="H75" s="1"/>
      <c r="I75" s="5" t="s">
        <v>140</v>
      </c>
      <c r="J75" s="5" t="s">
        <v>111</v>
      </c>
      <c r="K75" s="5" t="s">
        <v>150</v>
      </c>
      <c r="L75" s="5" t="s">
        <v>155</v>
      </c>
      <c r="M75" s="7">
        <v>44501</v>
      </c>
      <c r="N75" s="7">
        <v>44887</v>
      </c>
      <c r="O75" s="1"/>
      <c r="P75" s="1"/>
      <c r="Q75" s="5" t="s">
        <v>192</v>
      </c>
      <c r="R75" s="5" t="s">
        <v>5</v>
      </c>
      <c r="S75" s="5" t="s">
        <v>193</v>
      </c>
      <c r="T75" s="19" t="s">
        <v>5</v>
      </c>
      <c r="U75" s="19" t="s">
        <v>4</v>
      </c>
      <c r="V75" s="19" t="s">
        <v>69</v>
      </c>
    </row>
    <row r="76" spans="1:22" ht="45" x14ac:dyDescent="0.25">
      <c r="A76" s="5" t="s">
        <v>98</v>
      </c>
      <c r="B76" s="5" t="s">
        <v>4</v>
      </c>
      <c r="C76" s="5" t="s">
        <v>4</v>
      </c>
      <c r="D76" s="5">
        <v>136</v>
      </c>
      <c r="E76" s="6">
        <v>0</v>
      </c>
      <c r="F76" s="5" t="s">
        <v>36</v>
      </c>
      <c r="G76" s="5" t="s">
        <v>20</v>
      </c>
      <c r="H76" s="1"/>
      <c r="I76" s="5" t="s">
        <v>140</v>
      </c>
      <c r="J76" s="5" t="s">
        <v>157</v>
      </c>
      <c r="K76" s="5" t="s">
        <v>150</v>
      </c>
      <c r="L76" s="5" t="s">
        <v>158</v>
      </c>
      <c r="M76" s="7">
        <v>44469</v>
      </c>
      <c r="N76" s="7">
        <v>44684</v>
      </c>
      <c r="O76" s="1"/>
      <c r="P76" s="1"/>
      <c r="Q76" s="5" t="s">
        <v>152</v>
      </c>
      <c r="R76" s="5" t="s">
        <v>5</v>
      </c>
      <c r="S76" s="5" t="s">
        <v>185</v>
      </c>
      <c r="T76" s="19" t="s">
        <v>5</v>
      </c>
      <c r="U76" s="19" t="s">
        <v>4</v>
      </c>
      <c r="V76" s="19" t="s">
        <v>36</v>
      </c>
    </row>
    <row r="77" spans="1:22" ht="45" x14ac:dyDescent="0.25">
      <c r="A77" s="5" t="s">
        <v>98</v>
      </c>
      <c r="B77" s="5" t="s">
        <v>4</v>
      </c>
      <c r="C77" s="5" t="s">
        <v>4</v>
      </c>
      <c r="D77" s="5">
        <v>137</v>
      </c>
      <c r="E77" s="6">
        <v>0</v>
      </c>
      <c r="F77" s="5" t="s">
        <v>36</v>
      </c>
      <c r="G77" s="5" t="s">
        <v>51</v>
      </c>
      <c r="H77" s="1"/>
      <c r="I77" s="5" t="s">
        <v>140</v>
      </c>
      <c r="J77" s="5" t="s">
        <v>157</v>
      </c>
      <c r="K77" s="5" t="s">
        <v>150</v>
      </c>
      <c r="L77" s="5" t="s">
        <v>159</v>
      </c>
      <c r="M77" s="7">
        <v>44469</v>
      </c>
      <c r="N77" s="7">
        <v>44798</v>
      </c>
      <c r="O77" s="1"/>
      <c r="P77" s="1"/>
      <c r="Q77" s="5" t="s">
        <v>160</v>
      </c>
      <c r="R77" s="5" t="s">
        <v>4</v>
      </c>
      <c r="S77" s="5" t="s">
        <v>185</v>
      </c>
      <c r="T77" s="19" t="s">
        <v>5</v>
      </c>
      <c r="U77" s="19" t="s">
        <v>4</v>
      </c>
      <c r="V77" s="19" t="s">
        <v>36</v>
      </c>
    </row>
    <row r="78" spans="1:22" ht="45" x14ac:dyDescent="0.25">
      <c r="A78" s="5" t="s">
        <v>98</v>
      </c>
      <c r="B78" s="5" t="s">
        <v>4</v>
      </c>
      <c r="C78" s="5" t="s">
        <v>4</v>
      </c>
      <c r="D78" s="5">
        <v>138</v>
      </c>
      <c r="E78" s="6">
        <v>0</v>
      </c>
      <c r="F78" s="5" t="s">
        <v>36</v>
      </c>
      <c r="G78" s="5" t="s">
        <v>51</v>
      </c>
      <c r="H78" s="1"/>
      <c r="I78" s="5" t="s">
        <v>140</v>
      </c>
      <c r="J78" s="5" t="s">
        <v>157</v>
      </c>
      <c r="K78" s="5" t="s">
        <v>150</v>
      </c>
      <c r="L78" s="5" t="s">
        <v>161</v>
      </c>
      <c r="M78" s="7">
        <v>44469</v>
      </c>
      <c r="N78" s="7">
        <v>44798</v>
      </c>
      <c r="O78" s="1"/>
      <c r="P78" s="1"/>
      <c r="Q78" s="5" t="s">
        <v>160</v>
      </c>
      <c r="R78" s="5" t="s">
        <v>4</v>
      </c>
      <c r="S78" s="5" t="s">
        <v>185</v>
      </c>
      <c r="T78" s="19" t="s">
        <v>5</v>
      </c>
      <c r="U78" s="19" t="s">
        <v>4</v>
      </c>
      <c r="V78" s="19" t="s">
        <v>36</v>
      </c>
    </row>
    <row r="79" spans="1:22" ht="45" x14ac:dyDescent="0.25">
      <c r="A79" s="5" t="s">
        <v>98</v>
      </c>
      <c r="B79" s="5" t="s">
        <v>4</v>
      </c>
      <c r="C79" s="5" t="s">
        <v>4</v>
      </c>
      <c r="D79" s="5">
        <v>139</v>
      </c>
      <c r="E79" s="6">
        <v>0</v>
      </c>
      <c r="F79" s="5" t="s">
        <v>194</v>
      </c>
      <c r="G79" s="5" t="s">
        <v>61</v>
      </c>
      <c r="H79" s="1"/>
      <c r="I79" s="5" t="s">
        <v>140</v>
      </c>
      <c r="J79" s="5" t="s">
        <v>162</v>
      </c>
      <c r="K79" s="5" t="s">
        <v>150</v>
      </c>
      <c r="L79" s="5" t="s">
        <v>163</v>
      </c>
      <c r="M79" s="7">
        <v>44579</v>
      </c>
      <c r="N79" s="7">
        <v>44965</v>
      </c>
      <c r="O79" s="1"/>
      <c r="P79" s="1"/>
      <c r="Q79" s="5" t="s">
        <v>192</v>
      </c>
      <c r="R79" s="5" t="s">
        <v>5</v>
      </c>
      <c r="S79" s="5" t="s">
        <v>195</v>
      </c>
      <c r="T79" s="19" t="s">
        <v>5</v>
      </c>
      <c r="U79" s="19" t="s">
        <v>4</v>
      </c>
      <c r="V79" s="19" t="s">
        <v>194</v>
      </c>
    </row>
    <row r="80" spans="1:22" ht="45" x14ac:dyDescent="0.25">
      <c r="A80" s="2" t="s">
        <v>98</v>
      </c>
      <c r="B80" s="2" t="s">
        <v>4</v>
      </c>
      <c r="C80" s="2" t="s">
        <v>5</v>
      </c>
      <c r="D80" s="2">
        <v>146</v>
      </c>
      <c r="E80" s="3">
        <v>0</v>
      </c>
      <c r="F80" s="2" t="s">
        <v>8</v>
      </c>
      <c r="G80" s="2" t="s">
        <v>8</v>
      </c>
      <c r="H80" s="1"/>
      <c r="I80" s="2" t="s">
        <v>164</v>
      </c>
      <c r="J80" s="2" t="s">
        <v>149</v>
      </c>
      <c r="K80" s="2" t="s">
        <v>95</v>
      </c>
      <c r="L80" s="2" t="s">
        <v>196</v>
      </c>
      <c r="M80" s="4">
        <v>44575</v>
      </c>
      <c r="N80" s="4">
        <v>44764</v>
      </c>
      <c r="O80" s="1"/>
      <c r="P80" s="1"/>
      <c r="Q80" s="2" t="s">
        <v>50</v>
      </c>
      <c r="R80" s="2" t="s">
        <v>4</v>
      </c>
      <c r="S80" s="1"/>
      <c r="T80" s="18" t="s">
        <v>5</v>
      </c>
      <c r="U80" s="18" t="s">
        <v>5</v>
      </c>
      <c r="V80" s="18" t="s">
        <v>8</v>
      </c>
    </row>
    <row r="81" spans="1:22" ht="45" x14ac:dyDescent="0.25">
      <c r="A81" s="5" t="s">
        <v>98</v>
      </c>
      <c r="B81" s="5" t="s">
        <v>4</v>
      </c>
      <c r="C81" s="5" t="s">
        <v>4</v>
      </c>
      <c r="D81" s="5">
        <v>147</v>
      </c>
      <c r="E81" s="6">
        <v>0</v>
      </c>
      <c r="F81" s="5" t="s">
        <v>10</v>
      </c>
      <c r="G81" s="5" t="s">
        <v>49</v>
      </c>
      <c r="H81" s="1"/>
      <c r="I81" s="5" t="s">
        <v>164</v>
      </c>
      <c r="J81" s="5" t="s">
        <v>149</v>
      </c>
      <c r="K81" s="5" t="s">
        <v>95</v>
      </c>
      <c r="L81" s="5" t="s">
        <v>197</v>
      </c>
      <c r="M81" s="7">
        <v>44575</v>
      </c>
      <c r="N81" s="7">
        <v>44588</v>
      </c>
      <c r="O81" s="1"/>
      <c r="P81" s="1"/>
      <c r="Q81" s="5" t="s">
        <v>35</v>
      </c>
      <c r="R81" s="5" t="s">
        <v>5</v>
      </c>
      <c r="S81" s="1"/>
      <c r="T81" s="19" t="s">
        <v>5</v>
      </c>
      <c r="U81" s="19" t="s">
        <v>4</v>
      </c>
      <c r="V81" s="19" t="s">
        <v>10</v>
      </c>
    </row>
    <row r="82" spans="1:22" ht="30" x14ac:dyDescent="0.25">
      <c r="A82" s="5" t="s">
        <v>98</v>
      </c>
      <c r="B82" s="5" t="s">
        <v>4</v>
      </c>
      <c r="C82" s="5" t="s">
        <v>4</v>
      </c>
      <c r="D82" s="5">
        <v>148</v>
      </c>
      <c r="E82" s="6">
        <v>0</v>
      </c>
      <c r="F82" s="5" t="s">
        <v>198</v>
      </c>
      <c r="G82" s="5" t="s">
        <v>65</v>
      </c>
      <c r="H82" s="1"/>
      <c r="I82" s="5" t="s">
        <v>164</v>
      </c>
      <c r="J82" s="5" t="s">
        <v>149</v>
      </c>
      <c r="K82" s="5" t="s">
        <v>95</v>
      </c>
      <c r="L82" s="5" t="s">
        <v>199</v>
      </c>
      <c r="M82" s="7">
        <v>44620</v>
      </c>
      <c r="N82" s="7">
        <v>44635</v>
      </c>
      <c r="O82" s="1"/>
      <c r="P82" s="1"/>
      <c r="Q82" s="5" t="s">
        <v>68</v>
      </c>
      <c r="R82" s="5" t="s">
        <v>5</v>
      </c>
      <c r="S82" s="5" t="s">
        <v>200</v>
      </c>
      <c r="T82" s="19" t="s">
        <v>5</v>
      </c>
      <c r="U82" s="19" t="s">
        <v>4</v>
      </c>
      <c r="V82" s="19" t="s">
        <v>198</v>
      </c>
    </row>
    <row r="83" spans="1:22" ht="30" x14ac:dyDescent="0.25">
      <c r="A83" s="5" t="s">
        <v>98</v>
      </c>
      <c r="B83" s="5" t="s">
        <v>4</v>
      </c>
      <c r="C83" s="5" t="s">
        <v>4</v>
      </c>
      <c r="D83" s="5">
        <v>149</v>
      </c>
      <c r="E83" s="6">
        <v>0</v>
      </c>
      <c r="F83" s="5" t="s">
        <v>201</v>
      </c>
      <c r="G83" s="5" t="s">
        <v>202</v>
      </c>
      <c r="H83" s="1"/>
      <c r="I83" s="5" t="s">
        <v>164</v>
      </c>
      <c r="J83" s="5" t="s">
        <v>149</v>
      </c>
      <c r="K83" s="5" t="s">
        <v>95</v>
      </c>
      <c r="L83" s="5" t="s">
        <v>203</v>
      </c>
      <c r="M83" s="7">
        <v>44666</v>
      </c>
      <c r="N83" s="7">
        <v>44679</v>
      </c>
      <c r="O83" s="1"/>
      <c r="P83" s="1"/>
      <c r="Q83" s="5" t="s">
        <v>35</v>
      </c>
      <c r="R83" s="5" t="s">
        <v>5</v>
      </c>
      <c r="S83" s="5" t="s">
        <v>204</v>
      </c>
      <c r="T83" s="19" t="s">
        <v>5</v>
      </c>
      <c r="U83" s="19" t="s">
        <v>4</v>
      </c>
      <c r="V83" s="19" t="s">
        <v>201</v>
      </c>
    </row>
    <row r="84" spans="1:22" ht="45" x14ac:dyDescent="0.25">
      <c r="A84" s="5" t="s">
        <v>98</v>
      </c>
      <c r="B84" s="5" t="s">
        <v>4</v>
      </c>
      <c r="C84" s="5" t="s">
        <v>4</v>
      </c>
      <c r="D84" s="5">
        <v>150</v>
      </c>
      <c r="E84" s="6">
        <v>0</v>
      </c>
      <c r="F84" s="5" t="s">
        <v>205</v>
      </c>
      <c r="G84" s="5" t="s">
        <v>206</v>
      </c>
      <c r="H84" s="1"/>
      <c r="I84" s="5" t="s">
        <v>164</v>
      </c>
      <c r="J84" s="5" t="s">
        <v>149</v>
      </c>
      <c r="K84" s="5" t="s">
        <v>95</v>
      </c>
      <c r="L84" s="5" t="s">
        <v>207</v>
      </c>
      <c r="M84" s="7">
        <v>44711</v>
      </c>
      <c r="N84" s="7">
        <v>44729</v>
      </c>
      <c r="O84" s="1"/>
      <c r="P84" s="1"/>
      <c r="Q84" s="5" t="s">
        <v>56</v>
      </c>
      <c r="R84" s="5" t="s">
        <v>5</v>
      </c>
      <c r="S84" s="5" t="s">
        <v>208</v>
      </c>
      <c r="T84" s="19" t="s">
        <v>5</v>
      </c>
      <c r="U84" s="19" t="s">
        <v>4</v>
      </c>
      <c r="V84" s="19" t="s">
        <v>205</v>
      </c>
    </row>
    <row r="85" spans="1:22" ht="30" x14ac:dyDescent="0.25">
      <c r="A85" s="5" t="s">
        <v>98</v>
      </c>
      <c r="B85" s="5" t="s">
        <v>4</v>
      </c>
      <c r="C85" s="5" t="s">
        <v>4</v>
      </c>
      <c r="D85" s="5">
        <v>151</v>
      </c>
      <c r="E85" s="6">
        <v>0</v>
      </c>
      <c r="F85" s="5" t="s">
        <v>209</v>
      </c>
      <c r="G85" s="5" t="s">
        <v>210</v>
      </c>
      <c r="H85" s="1"/>
      <c r="I85" s="5" t="s">
        <v>164</v>
      </c>
      <c r="J85" s="5" t="s">
        <v>149</v>
      </c>
      <c r="K85" s="5" t="s">
        <v>95</v>
      </c>
      <c r="L85" s="5" t="s">
        <v>211</v>
      </c>
      <c r="M85" s="7">
        <v>44746</v>
      </c>
      <c r="N85" s="7">
        <v>44764</v>
      </c>
      <c r="O85" s="1"/>
      <c r="P85" s="1"/>
      <c r="Q85" s="5" t="s">
        <v>56</v>
      </c>
      <c r="R85" s="5" t="s">
        <v>5</v>
      </c>
      <c r="S85" s="5" t="s">
        <v>212</v>
      </c>
      <c r="T85" s="19" t="s">
        <v>5</v>
      </c>
      <c r="U85" s="19" t="s">
        <v>4</v>
      </c>
      <c r="V85" s="19" t="s">
        <v>209</v>
      </c>
    </row>
    <row r="86" spans="1:22" ht="45" x14ac:dyDescent="0.25">
      <c r="A86" s="2" t="s">
        <v>98</v>
      </c>
      <c r="B86" s="2" t="s">
        <v>5</v>
      </c>
      <c r="C86" s="2" t="s">
        <v>5</v>
      </c>
      <c r="D86" s="2">
        <v>145</v>
      </c>
      <c r="E86" s="3">
        <v>0</v>
      </c>
      <c r="F86" s="2" t="s">
        <v>16</v>
      </c>
      <c r="G86" s="2" t="s">
        <v>99</v>
      </c>
      <c r="H86" s="1"/>
      <c r="I86" s="5" t="s">
        <v>164</v>
      </c>
      <c r="J86" s="5" t="s">
        <v>149</v>
      </c>
      <c r="K86" s="2" t="s">
        <v>95</v>
      </c>
      <c r="L86" s="2" t="s">
        <v>213</v>
      </c>
      <c r="M86" s="4">
        <v>44844</v>
      </c>
      <c r="N86" s="4">
        <v>45580</v>
      </c>
      <c r="O86" s="1"/>
      <c r="P86" s="1"/>
      <c r="Q86" s="2" t="s">
        <v>214</v>
      </c>
      <c r="R86" s="5" t="s">
        <v>5</v>
      </c>
      <c r="S86" s="1"/>
      <c r="T86" s="18" t="s">
        <v>5</v>
      </c>
      <c r="U86" s="18" t="s">
        <v>5</v>
      </c>
      <c r="V86" s="18" t="s">
        <v>16</v>
      </c>
    </row>
    <row r="87" spans="1:22" ht="75" x14ac:dyDescent="0.25">
      <c r="A87" s="2" t="s">
        <v>98</v>
      </c>
      <c r="B87" s="2" t="s">
        <v>5</v>
      </c>
      <c r="C87" s="2" t="s">
        <v>5</v>
      </c>
      <c r="D87" s="2">
        <v>159</v>
      </c>
      <c r="E87" s="3">
        <v>0</v>
      </c>
      <c r="F87" s="2" t="s">
        <v>8</v>
      </c>
      <c r="G87" s="2" t="s">
        <v>8</v>
      </c>
      <c r="H87" s="1"/>
      <c r="I87" s="1"/>
      <c r="J87" s="2" t="s">
        <v>94</v>
      </c>
      <c r="K87" s="2" t="s">
        <v>95</v>
      </c>
      <c r="L87" s="2" t="s">
        <v>215</v>
      </c>
      <c r="M87" s="4">
        <v>44844</v>
      </c>
      <c r="N87" s="4">
        <v>45580</v>
      </c>
      <c r="O87" s="1"/>
      <c r="P87" s="1"/>
      <c r="Q87" s="2" t="s">
        <v>214</v>
      </c>
      <c r="R87" s="2" t="s">
        <v>4</v>
      </c>
      <c r="S87" s="1"/>
      <c r="T87" s="18" t="s">
        <v>5</v>
      </c>
      <c r="U87" s="18" t="s">
        <v>5</v>
      </c>
      <c r="V87" s="18" t="s">
        <v>8</v>
      </c>
    </row>
    <row r="88" spans="1:22" ht="30" x14ac:dyDescent="0.25">
      <c r="A88" s="2" t="s">
        <v>98</v>
      </c>
      <c r="B88" s="2" t="s">
        <v>4</v>
      </c>
      <c r="C88" s="2" t="s">
        <v>5</v>
      </c>
      <c r="D88" s="2">
        <v>160</v>
      </c>
      <c r="E88" s="3">
        <v>0</v>
      </c>
      <c r="F88" s="2" t="s">
        <v>31</v>
      </c>
      <c r="G88" s="2" t="s">
        <v>8</v>
      </c>
      <c r="H88" s="1"/>
      <c r="I88" s="2" t="s">
        <v>103</v>
      </c>
      <c r="J88" s="2" t="s">
        <v>104</v>
      </c>
      <c r="K88" s="2" t="s">
        <v>105</v>
      </c>
      <c r="L88" s="2" t="s">
        <v>106</v>
      </c>
      <c r="M88" s="4">
        <v>44844</v>
      </c>
      <c r="N88" s="4">
        <v>44883</v>
      </c>
      <c r="O88" s="1"/>
      <c r="P88" s="1"/>
      <c r="Q88" s="2" t="s">
        <v>107</v>
      </c>
      <c r="R88" s="2" t="s">
        <v>4</v>
      </c>
      <c r="S88" s="1"/>
      <c r="T88" s="18" t="s">
        <v>5</v>
      </c>
      <c r="U88" s="18" t="s">
        <v>5</v>
      </c>
      <c r="V88" s="18" t="s">
        <v>31</v>
      </c>
    </row>
    <row r="89" spans="1:22" ht="30" x14ac:dyDescent="0.25">
      <c r="A89" s="5" t="s">
        <v>98</v>
      </c>
      <c r="B89" s="5" t="s">
        <v>4</v>
      </c>
      <c r="C89" s="5" t="s">
        <v>4</v>
      </c>
      <c r="D89" s="5">
        <v>161</v>
      </c>
      <c r="E89" s="6">
        <v>0</v>
      </c>
      <c r="F89" s="5" t="s">
        <v>40</v>
      </c>
      <c r="G89" s="5" t="s">
        <v>41</v>
      </c>
      <c r="H89" s="1"/>
      <c r="I89" s="5" t="s">
        <v>103</v>
      </c>
      <c r="J89" s="5" t="s">
        <v>104</v>
      </c>
      <c r="K89" s="5" t="s">
        <v>105</v>
      </c>
      <c r="L89" s="5" t="s">
        <v>108</v>
      </c>
      <c r="M89" s="7">
        <v>44844</v>
      </c>
      <c r="N89" s="7">
        <v>44883</v>
      </c>
      <c r="O89" s="1"/>
      <c r="P89" s="1"/>
      <c r="Q89" s="5" t="s">
        <v>107</v>
      </c>
      <c r="R89" s="5" t="s">
        <v>5</v>
      </c>
      <c r="S89" s="5" t="s">
        <v>216</v>
      </c>
      <c r="T89" s="19" t="s">
        <v>5</v>
      </c>
      <c r="U89" s="19" t="s">
        <v>4</v>
      </c>
      <c r="V89" s="19" t="s">
        <v>40</v>
      </c>
    </row>
    <row r="90" spans="1:22" ht="45" x14ac:dyDescent="0.25">
      <c r="A90" s="5" t="s">
        <v>98</v>
      </c>
      <c r="B90" s="5" t="s">
        <v>4</v>
      </c>
      <c r="C90" s="5" t="s">
        <v>4</v>
      </c>
      <c r="D90" s="5">
        <v>162</v>
      </c>
      <c r="E90" s="6">
        <v>0</v>
      </c>
      <c r="F90" s="5" t="s">
        <v>40</v>
      </c>
      <c r="G90" s="5" t="s">
        <v>41</v>
      </c>
      <c r="H90" s="1"/>
      <c r="I90" s="5" t="s">
        <v>103</v>
      </c>
      <c r="J90" s="5" t="s">
        <v>104</v>
      </c>
      <c r="K90" s="5" t="s">
        <v>105</v>
      </c>
      <c r="L90" s="5" t="s">
        <v>110</v>
      </c>
      <c r="M90" s="7">
        <v>44844</v>
      </c>
      <c r="N90" s="7">
        <v>44883</v>
      </c>
      <c r="O90" s="1"/>
      <c r="P90" s="1"/>
      <c r="Q90" s="5" t="s">
        <v>107</v>
      </c>
      <c r="R90" s="5" t="s">
        <v>5</v>
      </c>
      <c r="S90" s="5" t="s">
        <v>216</v>
      </c>
      <c r="T90" s="19" t="s">
        <v>5</v>
      </c>
      <c r="U90" s="19" t="s">
        <v>4</v>
      </c>
      <c r="V90" s="19" t="s">
        <v>40</v>
      </c>
    </row>
    <row r="91" spans="1:22" ht="30" x14ac:dyDescent="0.25">
      <c r="A91" s="2" t="s">
        <v>98</v>
      </c>
      <c r="B91" s="2" t="s">
        <v>4</v>
      </c>
      <c r="C91" s="2" t="s">
        <v>5</v>
      </c>
      <c r="D91" s="2">
        <v>163</v>
      </c>
      <c r="E91" s="3">
        <v>0</v>
      </c>
      <c r="F91" s="2" t="s">
        <v>31</v>
      </c>
      <c r="G91" s="2" t="s">
        <v>8</v>
      </c>
      <c r="H91" s="1"/>
      <c r="I91" s="2" t="s">
        <v>103</v>
      </c>
      <c r="J91" s="2" t="s">
        <v>111</v>
      </c>
      <c r="K91" s="2" t="s">
        <v>105</v>
      </c>
      <c r="L91" s="2" t="s">
        <v>112</v>
      </c>
      <c r="M91" s="4">
        <v>44844</v>
      </c>
      <c r="N91" s="4">
        <v>44967</v>
      </c>
      <c r="O91" s="1"/>
      <c r="P91" s="1"/>
      <c r="Q91" s="2" t="s">
        <v>113</v>
      </c>
      <c r="R91" s="2" t="s">
        <v>4</v>
      </c>
      <c r="S91" s="1"/>
      <c r="T91" s="18" t="s">
        <v>5</v>
      </c>
      <c r="U91" s="18" t="s">
        <v>5</v>
      </c>
      <c r="V91" s="18" t="s">
        <v>31</v>
      </c>
    </row>
    <row r="92" spans="1:22" ht="30" x14ac:dyDescent="0.25">
      <c r="A92" s="5" t="s">
        <v>98</v>
      </c>
      <c r="B92" s="5" t="s">
        <v>4</v>
      </c>
      <c r="C92" s="5" t="s">
        <v>4</v>
      </c>
      <c r="D92" s="5">
        <v>164</v>
      </c>
      <c r="E92" s="6">
        <v>0</v>
      </c>
      <c r="F92" s="5" t="s">
        <v>40</v>
      </c>
      <c r="G92" s="5" t="s">
        <v>43</v>
      </c>
      <c r="H92" s="1"/>
      <c r="I92" s="5" t="s">
        <v>103</v>
      </c>
      <c r="J92" s="5" t="s">
        <v>111</v>
      </c>
      <c r="K92" s="5" t="s">
        <v>105</v>
      </c>
      <c r="L92" s="5" t="s">
        <v>115</v>
      </c>
      <c r="M92" s="7">
        <v>44844</v>
      </c>
      <c r="N92" s="7">
        <v>44967</v>
      </c>
      <c r="O92" s="1"/>
      <c r="P92" s="1"/>
      <c r="Q92" s="5" t="s">
        <v>113</v>
      </c>
      <c r="R92" s="5" t="s">
        <v>5</v>
      </c>
      <c r="S92" s="5" t="s">
        <v>216</v>
      </c>
      <c r="T92" s="19" t="s">
        <v>5</v>
      </c>
      <c r="U92" s="19" t="s">
        <v>4</v>
      </c>
      <c r="V92" s="19" t="s">
        <v>40</v>
      </c>
    </row>
    <row r="93" spans="1:22" ht="30" x14ac:dyDescent="0.25">
      <c r="A93" s="5" t="s">
        <v>98</v>
      </c>
      <c r="B93" s="5" t="s">
        <v>4</v>
      </c>
      <c r="C93" s="5" t="s">
        <v>4</v>
      </c>
      <c r="D93" s="5">
        <v>165</v>
      </c>
      <c r="E93" s="6">
        <v>0</v>
      </c>
      <c r="F93" s="5" t="s">
        <v>40</v>
      </c>
      <c r="G93" s="5" t="s">
        <v>43</v>
      </c>
      <c r="H93" s="1"/>
      <c r="I93" s="5" t="s">
        <v>103</v>
      </c>
      <c r="J93" s="5" t="s">
        <v>111</v>
      </c>
      <c r="K93" s="5" t="s">
        <v>105</v>
      </c>
      <c r="L93" s="5" t="s">
        <v>116</v>
      </c>
      <c r="M93" s="7">
        <v>44844</v>
      </c>
      <c r="N93" s="7">
        <v>44967</v>
      </c>
      <c r="O93" s="1"/>
      <c r="P93" s="1"/>
      <c r="Q93" s="5" t="s">
        <v>113</v>
      </c>
      <c r="R93" s="5" t="s">
        <v>5</v>
      </c>
      <c r="S93" s="5" t="s">
        <v>216</v>
      </c>
      <c r="T93" s="19" t="s">
        <v>5</v>
      </c>
      <c r="U93" s="19" t="s">
        <v>4</v>
      </c>
      <c r="V93" s="19" t="s">
        <v>40</v>
      </c>
    </row>
    <row r="94" spans="1:22" ht="30" x14ac:dyDescent="0.25">
      <c r="A94" s="2" t="s">
        <v>98</v>
      </c>
      <c r="B94" s="2" t="s">
        <v>4</v>
      </c>
      <c r="C94" s="2" t="s">
        <v>5</v>
      </c>
      <c r="D94" s="2">
        <v>166</v>
      </c>
      <c r="E94" s="3">
        <v>0</v>
      </c>
      <c r="F94" s="2" t="s">
        <v>31</v>
      </c>
      <c r="G94" s="2" t="s">
        <v>8</v>
      </c>
      <c r="H94" s="1"/>
      <c r="I94" s="2" t="s">
        <v>103</v>
      </c>
      <c r="J94" s="2" t="s">
        <v>111</v>
      </c>
      <c r="K94" s="2" t="s">
        <v>105</v>
      </c>
      <c r="L94" s="2" t="s">
        <v>117</v>
      </c>
      <c r="M94" s="4">
        <v>44844</v>
      </c>
      <c r="N94" s="4">
        <v>44925</v>
      </c>
      <c r="O94" s="1"/>
      <c r="P94" s="1"/>
      <c r="Q94" s="2" t="s">
        <v>15</v>
      </c>
      <c r="R94" s="2" t="s">
        <v>4</v>
      </c>
      <c r="S94" s="1"/>
      <c r="T94" s="18" t="s">
        <v>5</v>
      </c>
      <c r="U94" s="18" t="s">
        <v>5</v>
      </c>
      <c r="V94" s="18" t="s">
        <v>31</v>
      </c>
    </row>
    <row r="95" spans="1:22" ht="45" x14ac:dyDescent="0.25">
      <c r="A95" s="5" t="s">
        <v>98</v>
      </c>
      <c r="B95" s="5" t="s">
        <v>4</v>
      </c>
      <c r="C95" s="5" t="s">
        <v>4</v>
      </c>
      <c r="D95" s="5">
        <v>167</v>
      </c>
      <c r="E95" s="6">
        <v>0</v>
      </c>
      <c r="F95" s="5" t="s">
        <v>40</v>
      </c>
      <c r="G95" s="5" t="s">
        <v>42</v>
      </c>
      <c r="H95" s="1"/>
      <c r="I95" s="5" t="s">
        <v>103</v>
      </c>
      <c r="J95" s="5" t="s">
        <v>111</v>
      </c>
      <c r="K95" s="5" t="s">
        <v>105</v>
      </c>
      <c r="L95" s="5" t="s">
        <v>118</v>
      </c>
      <c r="M95" s="7">
        <v>44844</v>
      </c>
      <c r="N95" s="7">
        <v>44925</v>
      </c>
      <c r="O95" s="1"/>
      <c r="P95" s="1"/>
      <c r="Q95" s="5" t="s">
        <v>15</v>
      </c>
      <c r="R95" s="5" t="s">
        <v>4</v>
      </c>
      <c r="S95" s="5" t="s">
        <v>216</v>
      </c>
      <c r="T95" s="19" t="s">
        <v>5</v>
      </c>
      <c r="U95" s="19" t="s">
        <v>4</v>
      </c>
      <c r="V95" s="19" t="s">
        <v>40</v>
      </c>
    </row>
    <row r="96" spans="1:22" ht="60" x14ac:dyDescent="0.25">
      <c r="A96" s="5" t="s">
        <v>98</v>
      </c>
      <c r="B96" s="5" t="s">
        <v>4</v>
      </c>
      <c r="C96" s="5" t="s">
        <v>4</v>
      </c>
      <c r="D96" s="5">
        <v>168</v>
      </c>
      <c r="E96" s="6">
        <v>0</v>
      </c>
      <c r="F96" s="5" t="s">
        <v>40</v>
      </c>
      <c r="G96" s="5" t="s">
        <v>41</v>
      </c>
      <c r="H96" s="1"/>
      <c r="I96" s="5" t="s">
        <v>103</v>
      </c>
      <c r="J96" s="5" t="s">
        <v>111</v>
      </c>
      <c r="K96" s="5" t="s">
        <v>105</v>
      </c>
      <c r="L96" s="5" t="s">
        <v>120</v>
      </c>
      <c r="M96" s="7">
        <v>44844</v>
      </c>
      <c r="N96" s="7">
        <v>44883</v>
      </c>
      <c r="O96" s="1"/>
      <c r="P96" s="1"/>
      <c r="Q96" s="5" t="s">
        <v>107</v>
      </c>
      <c r="R96" s="5" t="s">
        <v>4</v>
      </c>
      <c r="S96" s="5" t="s">
        <v>216</v>
      </c>
      <c r="T96" s="19" t="s">
        <v>5</v>
      </c>
      <c r="U96" s="19" t="s">
        <v>4</v>
      </c>
      <c r="V96" s="19" t="s">
        <v>40</v>
      </c>
    </row>
    <row r="97" spans="1:22" ht="30" x14ac:dyDescent="0.25">
      <c r="A97" s="2" t="s">
        <v>98</v>
      </c>
      <c r="B97" s="2" t="s">
        <v>4</v>
      </c>
      <c r="C97" s="2" t="s">
        <v>5</v>
      </c>
      <c r="D97" s="2">
        <v>169</v>
      </c>
      <c r="E97" s="3">
        <v>0</v>
      </c>
      <c r="F97" s="2" t="s">
        <v>31</v>
      </c>
      <c r="G97" s="2" t="s">
        <v>8</v>
      </c>
      <c r="H97" s="1"/>
      <c r="I97" s="2" t="s">
        <v>103</v>
      </c>
      <c r="J97" s="2" t="s">
        <v>121</v>
      </c>
      <c r="K97" s="2" t="s">
        <v>105</v>
      </c>
      <c r="L97" s="2" t="s">
        <v>122</v>
      </c>
      <c r="M97" s="4">
        <v>44844</v>
      </c>
      <c r="N97" s="4">
        <v>44883</v>
      </c>
      <c r="O97" s="1"/>
      <c r="P97" s="1"/>
      <c r="Q97" s="2" t="s">
        <v>107</v>
      </c>
      <c r="R97" s="2" t="s">
        <v>4</v>
      </c>
      <c r="S97" s="1"/>
      <c r="T97" s="18" t="s">
        <v>5</v>
      </c>
      <c r="U97" s="18" t="s">
        <v>5</v>
      </c>
      <c r="V97" s="18" t="s">
        <v>31</v>
      </c>
    </row>
    <row r="98" spans="1:22" ht="30" x14ac:dyDescent="0.25">
      <c r="A98" s="5" t="s">
        <v>98</v>
      </c>
      <c r="B98" s="5" t="s">
        <v>4</v>
      </c>
      <c r="C98" s="5" t="s">
        <v>4</v>
      </c>
      <c r="D98" s="5">
        <v>170</v>
      </c>
      <c r="E98" s="6">
        <v>0</v>
      </c>
      <c r="F98" s="5" t="s">
        <v>40</v>
      </c>
      <c r="G98" s="5" t="s">
        <v>41</v>
      </c>
      <c r="H98" s="1"/>
      <c r="I98" s="5" t="s">
        <v>103</v>
      </c>
      <c r="J98" s="5" t="s">
        <v>121</v>
      </c>
      <c r="K98" s="5" t="s">
        <v>105</v>
      </c>
      <c r="L98" s="5" t="s">
        <v>125</v>
      </c>
      <c r="M98" s="7">
        <v>44844</v>
      </c>
      <c r="N98" s="7">
        <v>44883</v>
      </c>
      <c r="O98" s="1"/>
      <c r="P98" s="1"/>
      <c r="Q98" s="5" t="s">
        <v>107</v>
      </c>
      <c r="R98" s="5" t="s">
        <v>5</v>
      </c>
      <c r="S98" s="5" t="s">
        <v>216</v>
      </c>
      <c r="T98" s="19" t="s">
        <v>5</v>
      </c>
      <c r="U98" s="19" t="s">
        <v>4</v>
      </c>
      <c r="V98" s="19" t="s">
        <v>40</v>
      </c>
    </row>
    <row r="99" spans="1:22" ht="30" x14ac:dyDescent="0.25">
      <c r="A99" s="5" t="s">
        <v>98</v>
      </c>
      <c r="B99" s="5" t="s">
        <v>4</v>
      </c>
      <c r="C99" s="5" t="s">
        <v>4</v>
      </c>
      <c r="D99" s="5">
        <v>171</v>
      </c>
      <c r="E99" s="6">
        <v>0</v>
      </c>
      <c r="F99" s="5" t="s">
        <v>40</v>
      </c>
      <c r="G99" s="5" t="s">
        <v>41</v>
      </c>
      <c r="H99" s="1"/>
      <c r="I99" s="5" t="s">
        <v>103</v>
      </c>
      <c r="J99" s="5" t="s">
        <v>121</v>
      </c>
      <c r="K99" s="5" t="s">
        <v>105</v>
      </c>
      <c r="L99" s="5" t="s">
        <v>126</v>
      </c>
      <c r="M99" s="7">
        <v>44844</v>
      </c>
      <c r="N99" s="7">
        <v>44883</v>
      </c>
      <c r="O99" s="1"/>
      <c r="P99" s="1"/>
      <c r="Q99" s="5" t="s">
        <v>107</v>
      </c>
      <c r="R99" s="5" t="s">
        <v>4</v>
      </c>
      <c r="S99" s="5" t="s">
        <v>216</v>
      </c>
      <c r="T99" s="19" t="s">
        <v>5</v>
      </c>
      <c r="U99" s="19" t="s">
        <v>4</v>
      </c>
      <c r="V99" s="19" t="s">
        <v>40</v>
      </c>
    </row>
    <row r="100" spans="1:22" ht="30" x14ac:dyDescent="0.25">
      <c r="A100" s="2" t="s">
        <v>98</v>
      </c>
      <c r="B100" s="2" t="s">
        <v>4</v>
      </c>
      <c r="C100" s="2" t="s">
        <v>5</v>
      </c>
      <c r="D100" s="2">
        <v>172</v>
      </c>
      <c r="E100" s="3">
        <v>0</v>
      </c>
      <c r="F100" s="2" t="s">
        <v>31</v>
      </c>
      <c r="G100" s="2" t="s">
        <v>8</v>
      </c>
      <c r="H100" s="1"/>
      <c r="I100" s="2" t="s">
        <v>103</v>
      </c>
      <c r="J100" s="2" t="s">
        <v>70</v>
      </c>
      <c r="K100" s="2" t="s">
        <v>105</v>
      </c>
      <c r="L100" s="2" t="s">
        <v>127</v>
      </c>
      <c r="M100" s="4">
        <v>44844</v>
      </c>
      <c r="N100" s="4">
        <v>44967</v>
      </c>
      <c r="O100" s="1"/>
      <c r="P100" s="1"/>
      <c r="Q100" s="2" t="s">
        <v>113</v>
      </c>
      <c r="R100" s="2" t="s">
        <v>4</v>
      </c>
      <c r="S100" s="1"/>
      <c r="T100" s="18" t="s">
        <v>5</v>
      </c>
      <c r="U100" s="18" t="s">
        <v>5</v>
      </c>
      <c r="V100" s="18" t="s">
        <v>31</v>
      </c>
    </row>
    <row r="101" spans="1:22" ht="30" x14ac:dyDescent="0.25">
      <c r="A101" s="5" t="s">
        <v>98</v>
      </c>
      <c r="B101" s="5" t="s">
        <v>4</v>
      </c>
      <c r="C101" s="5" t="s">
        <v>4</v>
      </c>
      <c r="D101" s="5">
        <v>173</v>
      </c>
      <c r="E101" s="6">
        <v>0</v>
      </c>
      <c r="F101" s="5" t="s">
        <v>40</v>
      </c>
      <c r="G101" s="5" t="s">
        <v>43</v>
      </c>
      <c r="H101" s="1"/>
      <c r="I101" s="5" t="s">
        <v>103</v>
      </c>
      <c r="J101" s="5" t="s">
        <v>70</v>
      </c>
      <c r="K101" s="5" t="s">
        <v>105</v>
      </c>
      <c r="L101" s="5" t="s">
        <v>128</v>
      </c>
      <c r="M101" s="7">
        <v>44844</v>
      </c>
      <c r="N101" s="7">
        <v>44967</v>
      </c>
      <c r="O101" s="1"/>
      <c r="P101" s="1"/>
      <c r="Q101" s="5" t="s">
        <v>113</v>
      </c>
      <c r="R101" s="5" t="s">
        <v>5</v>
      </c>
      <c r="S101" s="5" t="s">
        <v>216</v>
      </c>
      <c r="T101" s="19" t="s">
        <v>5</v>
      </c>
      <c r="U101" s="19" t="s">
        <v>4</v>
      </c>
      <c r="V101" s="19" t="s">
        <v>40</v>
      </c>
    </row>
    <row r="102" spans="1:22" ht="30" x14ac:dyDescent="0.25">
      <c r="A102" s="5" t="s">
        <v>98</v>
      </c>
      <c r="B102" s="5" t="s">
        <v>4</v>
      </c>
      <c r="C102" s="5" t="s">
        <v>4</v>
      </c>
      <c r="D102" s="5">
        <v>174</v>
      </c>
      <c r="E102" s="6">
        <v>0</v>
      </c>
      <c r="F102" s="5" t="s">
        <v>40</v>
      </c>
      <c r="G102" s="5" t="s">
        <v>43</v>
      </c>
      <c r="H102" s="1"/>
      <c r="I102" s="5" t="s">
        <v>103</v>
      </c>
      <c r="J102" s="5" t="s">
        <v>70</v>
      </c>
      <c r="K102" s="5" t="s">
        <v>105</v>
      </c>
      <c r="L102" s="5" t="s">
        <v>129</v>
      </c>
      <c r="M102" s="7">
        <v>44844</v>
      </c>
      <c r="N102" s="7">
        <v>44967</v>
      </c>
      <c r="O102" s="1"/>
      <c r="P102" s="1"/>
      <c r="Q102" s="5" t="s">
        <v>113</v>
      </c>
      <c r="R102" s="5" t="s">
        <v>5</v>
      </c>
      <c r="S102" s="5" t="s">
        <v>216</v>
      </c>
      <c r="T102" s="19" t="s">
        <v>5</v>
      </c>
      <c r="U102" s="19" t="s">
        <v>4</v>
      </c>
      <c r="V102" s="19" t="s">
        <v>40</v>
      </c>
    </row>
    <row r="103" spans="1:22" ht="60" x14ac:dyDescent="0.25">
      <c r="A103" s="5" t="s">
        <v>98</v>
      </c>
      <c r="B103" s="5" t="s">
        <v>4</v>
      </c>
      <c r="C103" s="5" t="s">
        <v>4</v>
      </c>
      <c r="D103" s="5">
        <v>175</v>
      </c>
      <c r="E103" s="6">
        <v>0</v>
      </c>
      <c r="F103" s="5" t="s">
        <v>40</v>
      </c>
      <c r="G103" s="5" t="s">
        <v>41</v>
      </c>
      <c r="H103" s="1"/>
      <c r="I103" s="5" t="s">
        <v>103</v>
      </c>
      <c r="J103" s="5" t="s">
        <v>70</v>
      </c>
      <c r="K103" s="5" t="s">
        <v>105</v>
      </c>
      <c r="L103" s="5" t="s">
        <v>130</v>
      </c>
      <c r="M103" s="7">
        <v>44844</v>
      </c>
      <c r="N103" s="7">
        <v>44883</v>
      </c>
      <c r="O103" s="1"/>
      <c r="P103" s="1"/>
      <c r="Q103" s="5" t="s">
        <v>107</v>
      </c>
      <c r="R103" s="5" t="s">
        <v>5</v>
      </c>
      <c r="S103" s="5" t="s">
        <v>216</v>
      </c>
      <c r="T103" s="19" t="s">
        <v>5</v>
      </c>
      <c r="U103" s="19" t="s">
        <v>4</v>
      </c>
      <c r="V103" s="19" t="s">
        <v>40</v>
      </c>
    </row>
    <row r="104" spans="1:22" ht="45" x14ac:dyDescent="0.25">
      <c r="A104" s="2" t="s">
        <v>98</v>
      </c>
      <c r="B104" s="2" t="s">
        <v>4</v>
      </c>
      <c r="C104" s="2" t="s">
        <v>5</v>
      </c>
      <c r="D104" s="2">
        <v>176</v>
      </c>
      <c r="E104" s="3">
        <v>0</v>
      </c>
      <c r="F104" s="2" t="s">
        <v>31</v>
      </c>
      <c r="G104" s="2" t="s">
        <v>8</v>
      </c>
      <c r="H104" s="1"/>
      <c r="I104" s="2" t="s">
        <v>103</v>
      </c>
      <c r="J104" s="2" t="s">
        <v>131</v>
      </c>
      <c r="K104" s="2" t="s">
        <v>105</v>
      </c>
      <c r="L104" s="2" t="s">
        <v>132</v>
      </c>
      <c r="M104" s="4">
        <v>44844</v>
      </c>
      <c r="N104" s="4">
        <v>44967</v>
      </c>
      <c r="O104" s="1"/>
      <c r="P104" s="1"/>
      <c r="Q104" s="2" t="s">
        <v>113</v>
      </c>
      <c r="R104" s="2" t="s">
        <v>4</v>
      </c>
      <c r="S104" s="1"/>
      <c r="T104" s="18" t="s">
        <v>5</v>
      </c>
      <c r="U104" s="18" t="s">
        <v>5</v>
      </c>
      <c r="V104" s="18" t="s">
        <v>31</v>
      </c>
    </row>
    <row r="105" spans="1:22" ht="45" x14ac:dyDescent="0.25">
      <c r="A105" s="5" t="s">
        <v>98</v>
      </c>
      <c r="B105" s="5" t="s">
        <v>4</v>
      </c>
      <c r="C105" s="5" t="s">
        <v>4</v>
      </c>
      <c r="D105" s="5">
        <v>177</v>
      </c>
      <c r="E105" s="6">
        <v>0</v>
      </c>
      <c r="F105" s="5" t="s">
        <v>40</v>
      </c>
      <c r="G105" s="5" t="s">
        <v>43</v>
      </c>
      <c r="H105" s="1"/>
      <c r="I105" s="5" t="s">
        <v>103</v>
      </c>
      <c r="J105" s="5" t="s">
        <v>131</v>
      </c>
      <c r="K105" s="5" t="s">
        <v>105</v>
      </c>
      <c r="L105" s="5" t="s">
        <v>135</v>
      </c>
      <c r="M105" s="7">
        <v>44844</v>
      </c>
      <c r="N105" s="7">
        <v>44967</v>
      </c>
      <c r="O105" s="1"/>
      <c r="P105" s="1"/>
      <c r="Q105" s="5" t="s">
        <v>113</v>
      </c>
      <c r="R105" s="5" t="s">
        <v>4</v>
      </c>
      <c r="S105" s="5" t="s">
        <v>216</v>
      </c>
      <c r="T105" s="19" t="s">
        <v>5</v>
      </c>
      <c r="U105" s="19" t="s">
        <v>4</v>
      </c>
      <c r="V105" s="19" t="s">
        <v>40</v>
      </c>
    </row>
    <row r="106" spans="1:22" ht="30" x14ac:dyDescent="0.25">
      <c r="A106" s="5" t="s">
        <v>98</v>
      </c>
      <c r="B106" s="5" t="s">
        <v>4</v>
      </c>
      <c r="C106" s="5" t="s">
        <v>4</v>
      </c>
      <c r="D106" s="5">
        <v>178</v>
      </c>
      <c r="E106" s="6">
        <v>0</v>
      </c>
      <c r="F106" s="5" t="s">
        <v>40</v>
      </c>
      <c r="G106" s="5" t="s">
        <v>41</v>
      </c>
      <c r="H106" s="1"/>
      <c r="I106" s="5" t="s">
        <v>103</v>
      </c>
      <c r="J106" s="5" t="s">
        <v>137</v>
      </c>
      <c r="K106" s="5" t="s">
        <v>105</v>
      </c>
      <c r="L106" s="5" t="s">
        <v>138</v>
      </c>
      <c r="M106" s="7">
        <v>44844</v>
      </c>
      <c r="N106" s="7">
        <v>44883</v>
      </c>
      <c r="O106" s="1"/>
      <c r="P106" s="1"/>
      <c r="Q106" s="5" t="s">
        <v>107</v>
      </c>
      <c r="R106" s="5" t="s">
        <v>4</v>
      </c>
      <c r="S106" s="5" t="s">
        <v>216</v>
      </c>
      <c r="T106" s="19" t="s">
        <v>5</v>
      </c>
      <c r="U106" s="19" t="s">
        <v>4</v>
      </c>
      <c r="V106" s="19" t="s">
        <v>40</v>
      </c>
    </row>
    <row r="107" spans="1:22" ht="45" x14ac:dyDescent="0.25">
      <c r="A107" s="5" t="s">
        <v>98</v>
      </c>
      <c r="B107" s="5" t="s">
        <v>4</v>
      </c>
      <c r="C107" s="5" t="s">
        <v>4</v>
      </c>
      <c r="D107" s="5">
        <v>179</v>
      </c>
      <c r="E107" s="6">
        <v>0</v>
      </c>
      <c r="F107" s="5" t="s">
        <v>40</v>
      </c>
      <c r="G107" s="5" t="s">
        <v>217</v>
      </c>
      <c r="H107" s="1"/>
      <c r="I107" s="5" t="s">
        <v>103</v>
      </c>
      <c r="J107" s="5" t="s">
        <v>111</v>
      </c>
      <c r="K107" s="5" t="s">
        <v>105</v>
      </c>
      <c r="L107" s="5" t="s">
        <v>139</v>
      </c>
      <c r="M107" s="7">
        <v>44844</v>
      </c>
      <c r="N107" s="7">
        <v>44861</v>
      </c>
      <c r="O107" s="1"/>
      <c r="P107" s="1"/>
      <c r="Q107" s="5" t="s">
        <v>186</v>
      </c>
      <c r="R107" s="5" t="s">
        <v>5</v>
      </c>
      <c r="S107" s="5" t="s">
        <v>216</v>
      </c>
      <c r="T107" s="19" t="s">
        <v>5</v>
      </c>
      <c r="U107" s="19" t="s">
        <v>4</v>
      </c>
      <c r="V107" s="19" t="s">
        <v>40</v>
      </c>
    </row>
    <row r="108" spans="1:22" ht="45" x14ac:dyDescent="0.25">
      <c r="A108" s="2" t="s">
        <v>98</v>
      </c>
      <c r="B108" s="2" t="s">
        <v>5</v>
      </c>
      <c r="C108" s="2" t="s">
        <v>5</v>
      </c>
      <c r="D108" s="2">
        <v>180</v>
      </c>
      <c r="E108" s="3">
        <v>0</v>
      </c>
      <c r="F108" s="2" t="s">
        <v>31</v>
      </c>
      <c r="G108" s="2" t="s">
        <v>8</v>
      </c>
      <c r="H108" s="1"/>
      <c r="I108" s="5" t="s">
        <v>140</v>
      </c>
      <c r="J108" s="2" t="s">
        <v>141</v>
      </c>
      <c r="K108" s="2" t="s">
        <v>105</v>
      </c>
      <c r="L108" s="2" t="s">
        <v>142</v>
      </c>
      <c r="M108" s="4">
        <v>44896</v>
      </c>
      <c r="N108" s="4">
        <v>45580</v>
      </c>
      <c r="O108" s="1"/>
      <c r="P108" s="1"/>
      <c r="Q108" s="2" t="s">
        <v>218</v>
      </c>
      <c r="R108" s="2" t="s">
        <v>4</v>
      </c>
      <c r="S108" s="1"/>
      <c r="T108" s="18" t="s">
        <v>5</v>
      </c>
      <c r="U108" s="18" t="s">
        <v>5</v>
      </c>
      <c r="V108" s="18" t="s">
        <v>31</v>
      </c>
    </row>
    <row r="109" spans="1:22" ht="30" x14ac:dyDescent="0.25">
      <c r="A109" s="5" t="s">
        <v>93</v>
      </c>
      <c r="B109" s="5" t="s">
        <v>5</v>
      </c>
      <c r="C109" s="5" t="s">
        <v>4</v>
      </c>
      <c r="D109" s="5">
        <v>181</v>
      </c>
      <c r="E109" s="6">
        <v>0</v>
      </c>
      <c r="F109" s="5" t="s">
        <v>219</v>
      </c>
      <c r="G109" s="5" t="s">
        <v>220</v>
      </c>
      <c r="H109" s="1"/>
      <c r="I109" s="5" t="s">
        <v>140</v>
      </c>
      <c r="J109" s="5" t="s">
        <v>141</v>
      </c>
      <c r="K109" s="5" t="s">
        <v>105</v>
      </c>
      <c r="L109" s="16" t="s">
        <v>143</v>
      </c>
      <c r="M109" s="17">
        <v>45187</v>
      </c>
      <c r="N109" s="17">
        <v>45580</v>
      </c>
      <c r="O109" s="1"/>
      <c r="P109" s="1"/>
      <c r="Q109" s="16" t="s">
        <v>221</v>
      </c>
      <c r="R109" s="5" t="s">
        <v>5</v>
      </c>
      <c r="S109" s="16" t="s">
        <v>222</v>
      </c>
      <c r="T109" s="19" t="s">
        <v>5</v>
      </c>
      <c r="U109" s="19" t="s">
        <v>4</v>
      </c>
      <c r="V109" s="19" t="s">
        <v>219</v>
      </c>
    </row>
    <row r="110" spans="1:22" ht="30" x14ac:dyDescent="0.25">
      <c r="A110" s="5" t="s">
        <v>98</v>
      </c>
      <c r="B110" s="5" t="s">
        <v>4</v>
      </c>
      <c r="C110" s="5" t="s">
        <v>4</v>
      </c>
      <c r="D110" s="5">
        <v>182</v>
      </c>
      <c r="E110" s="6">
        <v>0</v>
      </c>
      <c r="F110" s="5" t="s">
        <v>60</v>
      </c>
      <c r="G110" s="5" t="s">
        <v>223</v>
      </c>
      <c r="H110" s="1"/>
      <c r="I110" s="5" t="s">
        <v>140</v>
      </c>
      <c r="J110" s="5" t="s">
        <v>141</v>
      </c>
      <c r="K110" s="5" t="s">
        <v>105</v>
      </c>
      <c r="L110" s="5" t="s">
        <v>144</v>
      </c>
      <c r="M110" s="7">
        <v>44896</v>
      </c>
      <c r="N110" s="7">
        <v>45291</v>
      </c>
      <c r="O110" s="1"/>
      <c r="P110" s="1"/>
      <c r="Q110" s="5" t="s">
        <v>224</v>
      </c>
      <c r="R110" s="5" t="s">
        <v>5</v>
      </c>
      <c r="S110" s="1"/>
      <c r="T110" s="19" t="s">
        <v>5</v>
      </c>
      <c r="U110" s="19" t="s">
        <v>4</v>
      </c>
      <c r="V110" s="19" t="s">
        <v>60</v>
      </c>
    </row>
    <row r="111" spans="1:22" ht="45" x14ac:dyDescent="0.25">
      <c r="A111" s="5" t="s">
        <v>98</v>
      </c>
      <c r="B111" s="5" t="s">
        <v>4</v>
      </c>
      <c r="C111" s="5" t="s">
        <v>4</v>
      </c>
      <c r="D111" s="5">
        <v>183</v>
      </c>
      <c r="E111" s="6">
        <v>0</v>
      </c>
      <c r="F111" s="5" t="s">
        <v>60</v>
      </c>
      <c r="G111" s="5" t="s">
        <v>223</v>
      </c>
      <c r="H111" s="1"/>
      <c r="I111" s="5" t="s">
        <v>140</v>
      </c>
      <c r="J111" s="5" t="s">
        <v>141</v>
      </c>
      <c r="K111" s="5" t="s">
        <v>105</v>
      </c>
      <c r="L111" s="5" t="s">
        <v>145</v>
      </c>
      <c r="M111" s="7">
        <v>44896</v>
      </c>
      <c r="N111" s="7">
        <v>45291</v>
      </c>
      <c r="O111" s="1"/>
      <c r="P111" s="1"/>
      <c r="Q111" s="5" t="s">
        <v>224</v>
      </c>
      <c r="R111" s="5" t="s">
        <v>4</v>
      </c>
      <c r="S111" s="1"/>
      <c r="T111" s="19" t="s">
        <v>5</v>
      </c>
      <c r="U111" s="19" t="s">
        <v>4</v>
      </c>
      <c r="V111" s="19" t="s">
        <v>60</v>
      </c>
    </row>
    <row r="112" spans="1:22" ht="45" x14ac:dyDescent="0.25">
      <c r="A112" s="5" t="s">
        <v>98</v>
      </c>
      <c r="B112" s="5" t="s">
        <v>4</v>
      </c>
      <c r="C112" s="5" t="s">
        <v>4</v>
      </c>
      <c r="D112" s="5">
        <v>184</v>
      </c>
      <c r="E112" s="6">
        <v>0</v>
      </c>
      <c r="F112" s="5" t="s">
        <v>60</v>
      </c>
      <c r="G112" s="5" t="s">
        <v>223</v>
      </c>
      <c r="H112" s="1"/>
      <c r="I112" s="5" t="s">
        <v>140</v>
      </c>
      <c r="J112" s="5" t="s">
        <v>141</v>
      </c>
      <c r="K112" s="5" t="s">
        <v>105</v>
      </c>
      <c r="L112" s="5" t="s">
        <v>146</v>
      </c>
      <c r="M112" s="7">
        <v>44896</v>
      </c>
      <c r="N112" s="7">
        <v>45291</v>
      </c>
      <c r="O112" s="1"/>
      <c r="P112" s="1"/>
      <c r="Q112" s="5" t="s">
        <v>224</v>
      </c>
      <c r="R112" s="5" t="s">
        <v>4</v>
      </c>
      <c r="S112" s="1"/>
      <c r="T112" s="19" t="s">
        <v>5</v>
      </c>
      <c r="U112" s="19" t="s">
        <v>4</v>
      </c>
      <c r="V112" s="19" t="s">
        <v>60</v>
      </c>
    </row>
    <row r="113" spans="1:22" ht="60" x14ac:dyDescent="0.25">
      <c r="A113" s="2" t="s">
        <v>98</v>
      </c>
      <c r="B113" s="2" t="s">
        <v>4</v>
      </c>
      <c r="C113" s="2" t="s">
        <v>5</v>
      </c>
      <c r="D113" s="2">
        <v>152</v>
      </c>
      <c r="E113" s="3">
        <v>0</v>
      </c>
      <c r="F113" s="2" t="s">
        <v>8</v>
      </c>
      <c r="G113" s="2" t="s">
        <v>8</v>
      </c>
      <c r="H113" s="1"/>
      <c r="I113" s="1"/>
      <c r="J113" s="5" t="s">
        <v>94</v>
      </c>
      <c r="K113" s="2" t="s">
        <v>95</v>
      </c>
      <c r="L113" s="2" t="s">
        <v>225</v>
      </c>
      <c r="M113" s="4">
        <v>44844</v>
      </c>
      <c r="N113" s="4">
        <v>45342</v>
      </c>
      <c r="O113" s="1"/>
      <c r="P113" s="1"/>
      <c r="Q113" s="2" t="s">
        <v>226</v>
      </c>
      <c r="R113" s="2" t="s">
        <v>4</v>
      </c>
      <c r="S113" s="1"/>
      <c r="T113" s="18" t="s">
        <v>5</v>
      </c>
      <c r="U113" s="18" t="s">
        <v>5</v>
      </c>
      <c r="V113" s="18" t="s">
        <v>8</v>
      </c>
    </row>
    <row r="114" spans="1:22" ht="30" x14ac:dyDescent="0.25">
      <c r="A114" s="8" t="s">
        <v>98</v>
      </c>
      <c r="B114" s="8" t="s">
        <v>4</v>
      </c>
      <c r="C114" s="8" t="s">
        <v>4</v>
      </c>
      <c r="D114" s="8">
        <v>153</v>
      </c>
      <c r="E114" s="9">
        <v>0</v>
      </c>
      <c r="F114" s="8" t="s">
        <v>44</v>
      </c>
      <c r="G114" s="8" t="s">
        <v>36</v>
      </c>
      <c r="H114" s="1"/>
      <c r="I114" s="5" t="s">
        <v>103</v>
      </c>
      <c r="J114" s="5" t="s">
        <v>149</v>
      </c>
      <c r="K114" s="5" t="s">
        <v>150</v>
      </c>
      <c r="L114" s="8" t="s">
        <v>151</v>
      </c>
      <c r="M114" s="10">
        <v>44256</v>
      </c>
      <c r="N114" s="10">
        <v>44468</v>
      </c>
      <c r="O114" s="1"/>
      <c r="P114" s="1"/>
      <c r="Q114" s="8" t="s">
        <v>152</v>
      </c>
      <c r="R114" s="5" t="s">
        <v>5</v>
      </c>
      <c r="S114" s="8" t="s">
        <v>190</v>
      </c>
      <c r="T114" s="20" t="s">
        <v>4</v>
      </c>
      <c r="U114" s="20" t="s">
        <v>4</v>
      </c>
      <c r="V114" s="20" t="s">
        <v>44</v>
      </c>
    </row>
    <row r="115" spans="1:22" ht="30" x14ac:dyDescent="0.25">
      <c r="A115" s="5" t="s">
        <v>98</v>
      </c>
      <c r="B115" s="5" t="s">
        <v>4</v>
      </c>
      <c r="C115" s="5" t="s">
        <v>4</v>
      </c>
      <c r="D115" s="5">
        <v>154</v>
      </c>
      <c r="E115" s="6">
        <v>0</v>
      </c>
      <c r="F115" s="5" t="s">
        <v>66</v>
      </c>
      <c r="G115" s="5" t="s">
        <v>52</v>
      </c>
      <c r="H115" s="1"/>
      <c r="I115" s="5" t="s">
        <v>140</v>
      </c>
      <c r="J115" s="5" t="s">
        <v>111</v>
      </c>
      <c r="K115" s="5" t="s">
        <v>150</v>
      </c>
      <c r="L115" s="5" t="s">
        <v>155</v>
      </c>
      <c r="M115" s="7">
        <v>44874</v>
      </c>
      <c r="N115" s="7">
        <v>45260</v>
      </c>
      <c r="O115" s="1"/>
      <c r="P115" s="1"/>
      <c r="Q115" s="5" t="s">
        <v>192</v>
      </c>
      <c r="R115" s="5" t="s">
        <v>5</v>
      </c>
      <c r="S115" s="5" t="s">
        <v>227</v>
      </c>
      <c r="T115" s="19" t="s">
        <v>5</v>
      </c>
      <c r="U115" s="19" t="s">
        <v>4</v>
      </c>
      <c r="V115" s="19" t="s">
        <v>66</v>
      </c>
    </row>
    <row r="116" spans="1:22" ht="45" x14ac:dyDescent="0.25">
      <c r="A116" s="5" t="s">
        <v>98</v>
      </c>
      <c r="B116" s="5" t="s">
        <v>4</v>
      </c>
      <c r="C116" s="5" t="s">
        <v>4</v>
      </c>
      <c r="D116" s="5">
        <v>155</v>
      </c>
      <c r="E116" s="6">
        <v>0</v>
      </c>
      <c r="F116" s="5" t="s">
        <v>40</v>
      </c>
      <c r="G116" s="5" t="s">
        <v>228</v>
      </c>
      <c r="H116" s="1"/>
      <c r="I116" s="5" t="s">
        <v>140</v>
      </c>
      <c r="J116" s="5" t="s">
        <v>157</v>
      </c>
      <c r="K116" s="5" t="s">
        <v>150</v>
      </c>
      <c r="L116" s="5" t="s">
        <v>158</v>
      </c>
      <c r="M116" s="7">
        <v>44844</v>
      </c>
      <c r="N116" s="7">
        <v>45057</v>
      </c>
      <c r="O116" s="1"/>
      <c r="P116" s="1"/>
      <c r="Q116" s="5" t="s">
        <v>152</v>
      </c>
      <c r="R116" s="5" t="s">
        <v>5</v>
      </c>
      <c r="S116" s="5" t="s">
        <v>216</v>
      </c>
      <c r="T116" s="19" t="s">
        <v>5</v>
      </c>
      <c r="U116" s="19" t="s">
        <v>4</v>
      </c>
      <c r="V116" s="19" t="s">
        <v>40</v>
      </c>
    </row>
    <row r="117" spans="1:22" ht="45" x14ac:dyDescent="0.25">
      <c r="A117" s="5" t="s">
        <v>98</v>
      </c>
      <c r="B117" s="5" t="s">
        <v>4</v>
      </c>
      <c r="C117" s="5" t="s">
        <v>4</v>
      </c>
      <c r="D117" s="5">
        <v>156</v>
      </c>
      <c r="E117" s="6">
        <v>0</v>
      </c>
      <c r="F117" s="5" t="s">
        <v>40</v>
      </c>
      <c r="G117" s="5" t="s">
        <v>55</v>
      </c>
      <c r="H117" s="1"/>
      <c r="I117" s="5" t="s">
        <v>140</v>
      </c>
      <c r="J117" s="5" t="s">
        <v>157</v>
      </c>
      <c r="K117" s="5" t="s">
        <v>150</v>
      </c>
      <c r="L117" s="5" t="s">
        <v>159</v>
      </c>
      <c r="M117" s="7">
        <v>44844</v>
      </c>
      <c r="N117" s="7">
        <v>45173</v>
      </c>
      <c r="O117" s="1"/>
      <c r="P117" s="1"/>
      <c r="Q117" s="5" t="s">
        <v>160</v>
      </c>
      <c r="R117" s="5" t="s">
        <v>4</v>
      </c>
      <c r="S117" s="5" t="s">
        <v>216</v>
      </c>
      <c r="T117" s="19" t="s">
        <v>5</v>
      </c>
      <c r="U117" s="19" t="s">
        <v>4</v>
      </c>
      <c r="V117" s="19" t="s">
        <v>40</v>
      </c>
    </row>
    <row r="118" spans="1:22" ht="45" x14ac:dyDescent="0.25">
      <c r="A118" s="5" t="s">
        <v>98</v>
      </c>
      <c r="B118" s="5" t="s">
        <v>4</v>
      </c>
      <c r="C118" s="5" t="s">
        <v>4</v>
      </c>
      <c r="D118" s="5">
        <v>157</v>
      </c>
      <c r="E118" s="6">
        <v>0</v>
      </c>
      <c r="F118" s="5" t="s">
        <v>40</v>
      </c>
      <c r="G118" s="5" t="s">
        <v>55</v>
      </c>
      <c r="H118" s="1"/>
      <c r="I118" s="5" t="s">
        <v>140</v>
      </c>
      <c r="J118" s="5" t="s">
        <v>157</v>
      </c>
      <c r="K118" s="5" t="s">
        <v>150</v>
      </c>
      <c r="L118" s="5" t="s">
        <v>161</v>
      </c>
      <c r="M118" s="7">
        <v>44844</v>
      </c>
      <c r="N118" s="7">
        <v>45173</v>
      </c>
      <c r="O118" s="1"/>
      <c r="P118" s="1"/>
      <c r="Q118" s="5" t="s">
        <v>160</v>
      </c>
      <c r="R118" s="5" t="s">
        <v>4</v>
      </c>
      <c r="S118" s="5" t="s">
        <v>216</v>
      </c>
      <c r="T118" s="19" t="s">
        <v>5</v>
      </c>
      <c r="U118" s="19" t="s">
        <v>4</v>
      </c>
      <c r="V118" s="19" t="s">
        <v>40</v>
      </c>
    </row>
    <row r="119" spans="1:22" ht="45" x14ac:dyDescent="0.25">
      <c r="A119" s="5" t="s">
        <v>98</v>
      </c>
      <c r="B119" s="5" t="s">
        <v>4</v>
      </c>
      <c r="C119" s="5" t="s">
        <v>4</v>
      </c>
      <c r="D119" s="5">
        <v>158</v>
      </c>
      <c r="E119" s="6">
        <v>0</v>
      </c>
      <c r="F119" s="5" t="s">
        <v>229</v>
      </c>
      <c r="G119" s="5" t="s">
        <v>230</v>
      </c>
      <c r="H119" s="1"/>
      <c r="I119" s="5" t="s">
        <v>140</v>
      </c>
      <c r="J119" s="5" t="s">
        <v>162</v>
      </c>
      <c r="K119" s="5" t="s">
        <v>150</v>
      </c>
      <c r="L119" s="5" t="s">
        <v>163</v>
      </c>
      <c r="M119" s="7">
        <v>44956</v>
      </c>
      <c r="N119" s="7">
        <v>45342</v>
      </c>
      <c r="O119" s="1"/>
      <c r="P119" s="1"/>
      <c r="Q119" s="5" t="s">
        <v>192</v>
      </c>
      <c r="R119" s="5" t="s">
        <v>5</v>
      </c>
      <c r="S119" s="5" t="s">
        <v>231</v>
      </c>
      <c r="T119" s="19" t="s">
        <v>5</v>
      </c>
      <c r="U119" s="19" t="s">
        <v>4</v>
      </c>
      <c r="V119" s="19" t="s">
        <v>229</v>
      </c>
    </row>
    <row r="120" spans="1:22" ht="60" x14ac:dyDescent="0.25">
      <c r="A120" s="2" t="s">
        <v>98</v>
      </c>
      <c r="B120" s="2" t="s">
        <v>4</v>
      </c>
      <c r="C120" s="2" t="s">
        <v>5</v>
      </c>
      <c r="D120" s="2">
        <v>15</v>
      </c>
      <c r="E120" s="3">
        <v>0</v>
      </c>
      <c r="F120" s="2" t="s">
        <v>8</v>
      </c>
      <c r="G120" s="2" t="s">
        <v>8</v>
      </c>
      <c r="H120" s="1"/>
      <c r="I120" s="2" t="s">
        <v>164</v>
      </c>
      <c r="J120" s="2" t="s">
        <v>149</v>
      </c>
      <c r="K120" s="2" t="s">
        <v>95</v>
      </c>
      <c r="L120" s="2" t="s">
        <v>232</v>
      </c>
      <c r="M120" s="4">
        <v>44946</v>
      </c>
      <c r="N120" s="4">
        <v>45021</v>
      </c>
      <c r="O120" s="1"/>
      <c r="P120" s="1"/>
      <c r="Q120" s="2" t="s">
        <v>19</v>
      </c>
      <c r="R120" s="2" t="s">
        <v>4</v>
      </c>
      <c r="S120" s="1"/>
      <c r="T120" s="18" t="s">
        <v>5</v>
      </c>
      <c r="U120" s="18" t="s">
        <v>5</v>
      </c>
      <c r="V120" s="18" t="s">
        <v>8</v>
      </c>
    </row>
    <row r="121" spans="1:22" ht="45" x14ac:dyDescent="0.25">
      <c r="A121" s="5" t="s">
        <v>98</v>
      </c>
      <c r="B121" s="5" t="s">
        <v>4</v>
      </c>
      <c r="C121" s="5" t="s">
        <v>4</v>
      </c>
      <c r="D121" s="5">
        <v>16</v>
      </c>
      <c r="E121" s="6">
        <v>0</v>
      </c>
      <c r="F121" s="5" t="s">
        <v>233</v>
      </c>
      <c r="G121" s="5" t="s">
        <v>34</v>
      </c>
      <c r="H121" s="1"/>
      <c r="I121" s="5" t="s">
        <v>164</v>
      </c>
      <c r="J121" s="5" t="s">
        <v>149</v>
      </c>
      <c r="K121" s="5" t="s">
        <v>95</v>
      </c>
      <c r="L121" s="5" t="s">
        <v>234</v>
      </c>
      <c r="M121" s="7">
        <v>44946</v>
      </c>
      <c r="N121" s="7">
        <v>44963</v>
      </c>
      <c r="O121" s="1"/>
      <c r="P121" s="1"/>
      <c r="Q121" s="5" t="s">
        <v>68</v>
      </c>
      <c r="R121" s="5" t="s">
        <v>5</v>
      </c>
      <c r="S121" s="1"/>
      <c r="T121" s="19" t="s">
        <v>5</v>
      </c>
      <c r="U121" s="19" t="s">
        <v>4</v>
      </c>
      <c r="V121" s="19" t="s">
        <v>233</v>
      </c>
    </row>
    <row r="122" spans="1:22" ht="45" x14ac:dyDescent="0.25">
      <c r="A122" s="5" t="s">
        <v>98</v>
      </c>
      <c r="B122" s="5" t="s">
        <v>4</v>
      </c>
      <c r="C122" s="5" t="s">
        <v>4</v>
      </c>
      <c r="D122" s="5">
        <v>28</v>
      </c>
      <c r="E122" s="6">
        <v>0</v>
      </c>
      <c r="F122" s="5" t="s">
        <v>62</v>
      </c>
      <c r="G122" s="5" t="s">
        <v>54</v>
      </c>
      <c r="H122" s="1"/>
      <c r="I122" s="5" t="s">
        <v>164</v>
      </c>
      <c r="J122" s="5" t="s">
        <v>149</v>
      </c>
      <c r="K122" s="5" t="s">
        <v>95</v>
      </c>
      <c r="L122" s="5" t="s">
        <v>235</v>
      </c>
      <c r="M122" s="7">
        <v>44994</v>
      </c>
      <c r="N122" s="7">
        <v>45019</v>
      </c>
      <c r="O122" s="1"/>
      <c r="P122" s="1"/>
      <c r="Q122" s="5" t="s">
        <v>14</v>
      </c>
      <c r="R122" s="5" t="s">
        <v>5</v>
      </c>
      <c r="S122" s="5" t="s">
        <v>236</v>
      </c>
      <c r="T122" s="19" t="s">
        <v>5</v>
      </c>
      <c r="U122" s="19" t="s">
        <v>4</v>
      </c>
      <c r="V122" s="19" t="s">
        <v>62</v>
      </c>
    </row>
    <row r="123" spans="1:22" ht="30" x14ac:dyDescent="0.25">
      <c r="A123" s="5" t="s">
        <v>98</v>
      </c>
      <c r="B123" s="5" t="s">
        <v>4</v>
      </c>
      <c r="C123" s="5" t="s">
        <v>4</v>
      </c>
      <c r="D123" s="5">
        <v>29</v>
      </c>
      <c r="E123" s="6">
        <v>0</v>
      </c>
      <c r="F123" s="5" t="s">
        <v>62</v>
      </c>
      <c r="G123" s="5" t="s">
        <v>64</v>
      </c>
      <c r="H123" s="1"/>
      <c r="I123" s="5" t="s">
        <v>164</v>
      </c>
      <c r="J123" s="5" t="s">
        <v>149</v>
      </c>
      <c r="K123" s="5" t="s">
        <v>95</v>
      </c>
      <c r="L123" s="5" t="s">
        <v>237</v>
      </c>
      <c r="M123" s="7">
        <v>44994</v>
      </c>
      <c r="N123" s="7">
        <v>45021</v>
      </c>
      <c r="O123" s="1"/>
      <c r="P123" s="1"/>
      <c r="Q123" s="5" t="s">
        <v>168</v>
      </c>
      <c r="R123" s="5" t="s">
        <v>5</v>
      </c>
      <c r="S123" s="5" t="s">
        <v>236</v>
      </c>
      <c r="T123" s="19" t="s">
        <v>5</v>
      </c>
      <c r="U123" s="19" t="s">
        <v>4</v>
      </c>
      <c r="V123" s="19" t="s">
        <v>62</v>
      </c>
    </row>
    <row r="124" spans="1:22" ht="45" x14ac:dyDescent="0.25">
      <c r="A124" s="5" t="s">
        <v>98</v>
      </c>
      <c r="B124" s="5" t="s">
        <v>4</v>
      </c>
      <c r="C124" s="5" t="s">
        <v>4</v>
      </c>
      <c r="D124" s="5">
        <v>30</v>
      </c>
      <c r="E124" s="6">
        <v>0</v>
      </c>
      <c r="F124" s="5" t="s">
        <v>62</v>
      </c>
      <c r="G124" s="5" t="s">
        <v>63</v>
      </c>
      <c r="H124" s="1"/>
      <c r="I124" s="5" t="s">
        <v>164</v>
      </c>
      <c r="J124" s="5" t="s">
        <v>149</v>
      </c>
      <c r="K124" s="5" t="s">
        <v>95</v>
      </c>
      <c r="L124" s="5" t="s">
        <v>238</v>
      </c>
      <c r="M124" s="7">
        <v>44994</v>
      </c>
      <c r="N124" s="7">
        <v>45007</v>
      </c>
      <c r="O124" s="1"/>
      <c r="P124" s="1"/>
      <c r="Q124" s="5" t="s">
        <v>35</v>
      </c>
      <c r="R124" s="5" t="s">
        <v>5</v>
      </c>
      <c r="S124" s="5" t="s">
        <v>236</v>
      </c>
      <c r="T124" s="19" t="s">
        <v>5</v>
      </c>
      <c r="U124" s="19" t="s">
        <v>4</v>
      </c>
      <c r="V124" s="19" t="s">
        <v>62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"/>
  <sheetViews>
    <sheetView workbookViewId="0"/>
  </sheetViews>
  <sheetFormatPr defaultRowHeight="15" x14ac:dyDescent="0.25"/>
  <cols>
    <col min="1" max="1" width="26.85546875" customWidth="1"/>
    <col min="2" max="2" width="12" bestFit="1" customWidth="1"/>
    <col min="3" max="3" width="15.85546875" bestFit="1" customWidth="1"/>
    <col min="4" max="4" width="16.140625" bestFit="1" customWidth="1"/>
    <col min="5" max="5" width="14.5703125" customWidth="1"/>
    <col min="6" max="6" width="61.42578125" customWidth="1"/>
  </cols>
  <sheetData>
    <row r="1" spans="1:6" x14ac:dyDescent="0.25">
      <c r="A1" s="84" t="str">
        <f>CONCATENATE("Last Update ",(TEXT(D5,"MM-DD-YYY")))</f>
        <v>Last Update 10-08-2021</v>
      </c>
      <c r="B1" s="36"/>
      <c r="C1" s="85" t="s">
        <v>291</v>
      </c>
    </row>
    <row r="3" spans="1:6" x14ac:dyDescent="0.25">
      <c r="A3" s="11" t="s">
        <v>245</v>
      </c>
      <c r="B3" s="11" t="s">
        <v>246</v>
      </c>
      <c r="C3" s="11" t="s">
        <v>247</v>
      </c>
      <c r="D3" s="11" t="s">
        <v>248</v>
      </c>
      <c r="E3" s="11" t="s">
        <v>249</v>
      </c>
      <c r="F3" s="11" t="s">
        <v>250</v>
      </c>
    </row>
    <row r="4" spans="1:6" x14ac:dyDescent="0.25">
      <c r="A4" s="11" t="s">
        <v>292</v>
      </c>
      <c r="B4" s="11" t="s">
        <v>253</v>
      </c>
      <c r="C4" s="21">
        <v>44477.583705937497</v>
      </c>
      <c r="D4" s="21">
        <v>44475.496756180553</v>
      </c>
      <c r="E4" s="21">
        <v>44475.409254074075</v>
      </c>
      <c r="F4" s="11" t="s">
        <v>252</v>
      </c>
    </row>
    <row r="5" spans="1:6" x14ac:dyDescent="0.25">
      <c r="A5" s="11" t="s">
        <v>293</v>
      </c>
      <c r="B5" s="11" t="s">
        <v>251</v>
      </c>
      <c r="C5" s="21">
        <v>44477.602527488423</v>
      </c>
      <c r="D5" s="21">
        <v>44477.603735138888</v>
      </c>
      <c r="E5" s="21">
        <v>44475.410489525464</v>
      </c>
      <c r="F5" s="11" t="s">
        <v>252</v>
      </c>
    </row>
  </sheetData>
  <hyperlinks>
    <hyperlink ref="C1" location="'Table Of Contents'!A1" display="Return to the table of contents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8 8 1 6 3 5 - 7 a 0 7 - 4 c e 7 - 8 8 6 c - 9 a c f 4 2 0 7 0 5 1 3 "   x m l n s = " h t t p : / / s c h e m a s . m i c r o s o f t . c o m / D a t a M a s h u p " > A A A A A K o G A A B Q S w M E F A A C A A g A t H N I U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0 c 0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N I U 7 9 + e v C i A w A A j Q 4 A A B M A H A B G b 3 J t d W x h c y 9 T Z W N 0 a W 9 u M S 5 t I K I Y A C i g F A A A A A A A A A A A A A A A A A A A A A A A A A A A A K V X X W / a M B R 9 r 9 T / Y K W a B B p C C 3 R 9 W N d J H a x d N b X q C N U 0 l W o y 5 L a k T W x m O x 0 I 8 d 9 3 n Q / y 5 b Q Z 4 w X h e 3 3 u u e e e 4 F j C T H m c E S f + t o / 3 9 / b 3 5 J w K c M k 5 q F / O b A 5 u 6 A M 5 I T 6 o / T 2 C H 4 e H Y q Z X v i x n 4 H c H o R D A 1 A 8 u n q a c P 7 X a 6 9 s r G s C J N a Z T H 2 z r b n M 7 4 E x h y l 0 n B j i w B n P K H r D E e L U A C 5 G i 1 O 5 Y U C b v u Q g G 3 A 8 D p o O y F V f r r N e I J 5 / I J X f B 6 h C F M a J g q T Y d s r a c M A i o W F X W b 5 j 3 O w R y M c T I B V N H h 1 2 N G Y X e k A E P F t j T F o 2 F w R R E F B z S l S Q 3 T H k + c R Q V i r y t Q O d S z j z m y X l d j u M x F C s t 5 k Z p J S 5 f w 6 l h t x Y U y w u g g S F 6 f W l Y j B T S 4 l c V 0 m 2 k q y 5 V o L w g L h 6 z N 4 Z O Z y q k F Q k o W + W j 5 e 7 T 8 D A U V F u q Q u U b r M g Q f O 8 Z h J 6 6 q T d 0 H 8 x A S i 6 k o S r u r H N A r x D Y t L e G G 0 H A n 1 H 9 2 F k y 8 1 w c S J Z b J W d 2 i q b L q u S Q n Y X v q Q S X T O P W A k + B y G p E K X F G q 0 o F c U e n 5 5 E M U S J u j X e M s Y f P q y 1 e y y K Y 8 j 3 k C h y 1 Q t i B f G 7 r 3 q P d X X s L 1 C 3 w y z d k v / K s v d S N f g K z S i U H p 3 W b q W 8 3 k 9 / W + h s 6 G g F D i x t n q Q M Z W K V s s Y d E 9 k 2 T Y d r 1 0 y y S Q V j j v 8 d u o 6 1 C x c w N 6 7 V D 7 + 0 + 9 F i x G h I l C x g p N f N D r 5 k f e t o P r 3 V e m o f d 2 B 2 9 l 3 o 1 z b S R b 3 o N f V M u k v t X / W / n p F i V T r a B W u / 0 d / d O R c 8 C j X r z 5 E g 1 c 0 + / m X v 6 J f e Y m y + N p d f Y P v 0 X 2 z W O d l M j + u G r o l d Y 6 t r m 0 9 p 0 o J e P 7 G 1 O E 0 f 3 6 x x d b E H 3 n L 0 B 7 O j h B C C R M P 1 V 6 9 b 3 u 7 s 1 G V + + Y N m i W f l a X x a m 0 q / 3 T p F 0 p X K m 3 A u 2 P 6 y 3 f Y V I Z 1 2 j 3 p n n Y / O Y O u J / c g e p A z 7 e B / R a 1 e h 6 t E B n c 9 K 6 j d / F 7 n C b 9 R O k 1 c a X N B e X k 7 e k a P 2 K W + 2 s 3 K n r R k D M 9 T Q X t G I M m l X G j K 2 h i u S S 8 x r t H c q U g n d P b g + S Y / y O f D w h 7 4 i a A 8 N M c C 0 C v o R S y i e d o l k W t x 2 l + 0 7 1 F c C 8 k x z Z S d K 5 A G B J E j a o K S n k 1 N 7 f 8 9 i r n e Y v W A f W 5 f X N O Z o w 4 J b x g n X G f R c f G h Q C 3 W s N P k x u J A g 5 e Z z N q S b q U 4 9 N h i C f F F 9 M x t 4 D C D L W t 4 U R L L h Q c p K h / 8 v E k w t X O m R 9 n Y h G G a E N f C p l f P E j m l Z 3 6 c u l R b g g x s R r w R 8 R N 0 4 N F g s 0 Q 1 6 l I p n j v 1 B L A Q I t A B Q A A g A I A L R z S F P R 3 V a M p g A A A P g A A A A S A A A A A A A A A A A A A A A A A A A A A A B D b 2 5 m a W c v U G F j a 2 F n Z S 5 4 b W x Q S w E C L Q A U A A I A C A C 0 c 0 h T D 8 r p q 6 Q A A A D p A A A A E w A A A A A A A A A A A A A A A A D y A A A A W 0 N v b n R l b n R f V H l w Z X N d L n h t b F B L A Q I t A B Q A A g A I A L R z S F O / f n r w o g M A A I 0 O A A A T A A A A A A A A A A A A A A A A A O M B A A B G b 3 J t d W x h c y 9 T Z W N 0 a W 9 u M S 5 t U E s F B g A A A A A D A A M A w g A A A N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r A A A A A A A A c i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Q V U c l M j B E Z W 1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V B V R 1 9 E Z W 1 v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4 V D E 4 O j I 5 O j Q w L j k 0 N j M z M z J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l F 1 Z X J 5 S U Q i I F Z h b H V l P S J z N T I x N T c z O G U t N W N l Z S 0 0 Y j I z L T g 5 M G U t O D A 3 Y z M 3 Y m Y y M j c 3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N U F V H I E R l b W 8 v U 2 9 1 c m N l L n t D b 2 5 0 Z W 5 0 L D B 9 J n F 1 b 3 Q 7 L C Z x d W 9 0 O 1 N l Y 3 R p b 2 4 x L 0 1 Q V U c g R G V t b y 9 T b 3 V y Y 2 U u e 0 5 h b W U s M X 0 m c X V v d D s s J n F 1 b 3 Q 7 U 2 V j d G l v b j E v T V B V R y B E Z W 1 v L 1 N v d X J j Z S 5 7 R X h 0 Z W 5 z a W 9 u L D J 9 J n F 1 b 3 Q 7 L C Z x d W 9 0 O 1 N l Y 3 R p b 2 4 x L 0 1 Q V U c g R G V t b y 9 T b 3 V y Y 2 U u e 0 R h d G U g Y W N j Z X N z Z W Q s M 3 0 m c X V v d D s s J n F 1 b 3 Q 7 U 2 V j d G l v b j E v T V B V R y B E Z W 1 v L 1 N v d X J j Z S 5 7 R G F 0 Z S B t b 2 R p Z m l l Z C w 0 f S Z x d W 9 0 O y w m c X V v d D t T Z W N 0 a W 9 u M S 9 N U F V H I E R l b W 8 v U 2 9 1 c m N l L n t E Y X R l I G N y Z W F 0 Z W Q s N X 0 m c X V v d D s s J n F 1 b 3 Q 7 U 2 V j d G l v b j E v T V B V R y B E Z W 1 v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1 Q V U c g R G V t b y 9 T b 3 V y Y 2 U u e 0 N v b n R l b n Q s M H 0 m c X V v d D s s J n F 1 b 3 Q 7 U 2 V j d G l v b j E v T V B V R y B E Z W 1 v L 1 N v d X J j Z S 5 7 T m F t Z S w x f S Z x d W 9 0 O y w m c X V v d D t T Z W N 0 a W 9 u M S 9 N U F V H I E R l b W 8 v U 2 9 1 c m N l L n t F e H R l b n N p b 2 4 s M n 0 m c X V v d D s s J n F 1 b 3 Q 7 U 2 V j d G l v b j E v T V B V R y B E Z W 1 v L 1 N v d X J j Z S 5 7 R G F 0 Z S B h Y 2 N l c 3 N l Z C w z f S Z x d W 9 0 O y w m c X V v d D t T Z W N 0 a W 9 u M S 9 N U F V H I E R l b W 8 v U 2 9 1 c m N l L n t E Y X R l I G 1 v Z G l m a W V k L D R 9 J n F 1 b 3 Q 7 L C Z x d W 9 0 O 1 N l Y 3 R p b 2 4 x L 0 1 Q V U c g R G V t b y 9 T b 3 V y Y 2 U u e 0 R h d G U g Y 3 J l Y X R l Z C w 1 f S Z x d W 9 0 O y w m c X V v d D t T Z W N 0 a W 9 u M S 9 N U F V H I E R l b W 8 v U 2 9 1 c m N l L n t G b 2 x k Z X I g U G F 0 a C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U F V H J T I w R G V t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x h c 3 R V c G R h d G V k I i B W Y W x 1 Z T 0 i Z D I w M j E t M T A t M D h U M T g 6 M j c 6 M z g u M z c 4 N D U x M F o i I C 8 + P E V u d H J 5 I F R 5 c G U 9 I k Z p b G x D b 2 x 1 b W 5 U e X B l c y I g V m F s d W U 9 I n N B Q V l E Q l F N R E F 3 W U d C Z 1 l I Q n d j S E F 3 W U F C Z 0 1 B I i A v P j x F b n R y e S B U e X B l P S J G a W x s V G F y Z 2 V 0 I i B W Y W x 1 Z T 0 i c 0 d l d F 9 T Y 2 h l Z H V s Z S I g L z 4 8 R W 5 0 c n k g V H l w Z T 0 i U X V l c n l J R C I g V m F s d W U 9 I n M x N m Q y O T h j O C 1 m Y W J h L T R h N W U t O W U w M y 1 h M 2 Q w N z Z l N T k x N 2 U i I C 8 + P E V u d H J 5 I F R 5 c G U 9 I k Z p b G x F c n J v c k N v d W 5 0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Q 2 9 s d W 1 u T m F t Z X M i I F Z h b H V l P S J z W y Z x d W 9 0 O 0 N y a X R p Y 2 F s J n F 1 b 3 Q 7 L C Z x d W 9 0 O 1 N 1 b W 1 h c n k m c X V v d D s s J n F 1 b 3 Q 7 V W 5 p c X V l I E l E J n F 1 b 3 Q 7 L C Z x d W 9 0 O y U g Q 2 9 t c G x l d G U m c X V v d D s s J n F 1 b 3 Q 7 R G F 5 c y B V b n R p b C B T d G F y d C A r J n F 1 b 3 Q 7 L C Z x d W 9 0 O 0 R h e X M g V W 5 0 a W w g R m l u a X N o I C s m c X V v d D s s J n F 1 b 3 Q 7 R G F 5 c y B T a W 5 j Z S B D b 2 1 w b G V 0 Z W Q g K y Z x d W 9 0 O y w m c X V v d D t I d W I g K y Z x d W 9 0 O y w m c X V v d D t X b 3 J r I F N 0 c m V h b S A r J n F 1 b 3 Q 7 L C Z x d W 9 0 O 1 B N I C s m c X V v d D s s J n F 1 b 3 Q 7 V G F z a y B O Y W 1 l J n F 1 b 3 Q 7 L C Z x d W 9 0 O 1 N 0 Y X J 0 J n F 1 b 3 Q 7 L C Z x d W 9 0 O 0 Z p b m l z a C Z x d W 9 0 O y w m c X V v d D t B Y 3 R 1 Y W w g U 3 R h c n Q g K y Z x d W 9 0 O y w m c X V v d D t B Y 3 R 1 Y W w g R m l u a X N o I C s m c X V v d D s s J n F 1 b 3 Q 7 R H V y Y X R p b 2 4 m c X V v d D s s J n F 1 b 3 Q 7 S 2 V 5 I E R l b G l 2 Z X J h Y m x l I C s m c X V v d D s s J n F 1 b 3 Q 7 U H J l Z G V j Z X N z b 3 J z J n F 1 b 3 Q 7 L C Z x d W 9 0 O 0 F j d G l 2 Z S Z x d W 9 0 O y w m c X V v d D t S Q U c g K y Z x d W 9 0 O y w m c X V v d D t S Q U c g U 3 R h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X 1 N j a G V k d W x l L 1 N v d X J j Z S 5 7 Q 3 J p d G l j Y W w s M X 0 m c X V v d D s s J n F 1 b 3 Q 7 U 2 V j d G l v b j E v R 2 V 0 X 1 N j a G V k d W x l L 0 N o Y W 5 n Z W Q g V H l w Z S 5 7 U 3 V t b W F y e S w y f S Z x d W 9 0 O y w m c X V v d D t T Z W N 0 a W 9 u M S 9 H Z X R f U 2 N o Z W R 1 b G U v Q 2 h h b m d l Z C B U e X B l L n t V b m l x d W U g S U Q s M 3 0 m c X V v d D s s J n F 1 b 3 Q 7 U 2 V j d G l v b j E v R 2 V 0 X 1 N j a G V k d W x l L 0 N o Y W 5 n Z W Q g V H l w Z S 5 7 J S B D b 2 1 w b G V 0 Z S w 0 f S Z x d W 9 0 O y w m c X V v d D t T Z W N 0 a W 9 u M S 9 H Z X R f U 2 N o Z W R 1 b G U v Q 2 h h b m d l Z C B U e X B l M i 5 7 R G F 5 c y B V b n R p b C B T d G F y d C A r L j E s N H 0 m c X V v d D s s J n F 1 b 3 Q 7 U 2 V j d G l v b j E v R 2 V 0 X 1 N j a G V k d W x l L 0 N o Y W 5 n Z W Q g V H l w Z T M u e 0 R h e X M g V W 5 0 a W w g R m l u a X N o I C s u M S w 1 f S Z x d W 9 0 O y w m c X V v d D t T Z W N 0 a W 9 u M S 9 H Z X R f U 2 N o Z W R 1 b G U v Q 2 h h b m d l Z C B U e X B l L n t E Y X l z I F N p b m N l I E N v b X B s Z X R l Z C A r L D d 9 J n F 1 b 3 Q 7 L C Z x d W 9 0 O 1 N l Y 3 R p b 2 4 x L 0 d l d F 9 T Y 2 h l Z H V s Z S 9 D a G F u Z 2 V k I F R 5 c G U u e 0 h 1 Y i A r L D h 9 J n F 1 b 3 Q 7 L C Z x d W 9 0 O 1 N l Y 3 R p b 2 4 x L 0 d l d F 9 T Y 2 h l Z H V s Z S 9 D a G F u Z 2 V k I F R 5 c G U u e 1 d v c m s g U 3 R y Z W F t I C s s O X 0 m c X V v d D s s J n F 1 b 3 Q 7 U 2 V j d G l v b j E v R 2 V 0 X 1 N j a G V k d W x l L 0 N o Y W 5 n Z W Q g V H l w Z S 5 7 U E 0 g K y w x M H 0 m c X V v d D s s J n F 1 b 3 Q 7 U 2 V j d G l v b j E v R 2 V 0 X 1 N j a G V k d W x l L 0 N o Y W 5 n Z W Q g V H l w Z S 5 7 V G F z a y B O Y W 1 l L D E x f S Z x d W 9 0 O y w m c X V v d D t T Z W N 0 a W 9 u M S 9 H Z X R f U 2 N o Z W R 1 b G U v Q 2 h h b m d l Z C B U e X B l L n t T d G F y d C w x M n 0 m c X V v d D s s J n F 1 b 3 Q 7 U 2 V j d G l v b j E v R 2 V 0 X 1 N j a G V k d W x l L 0 N o Y W 5 n Z W Q g V H l w Z S 5 7 R m l u a X N o L D E z f S Z x d W 9 0 O y w m c X V v d D t T Z W N 0 a W 9 u M S 9 H Z X R f U 2 N o Z W R 1 b G U v Q 2 h h b m d l Z C B U e X B l N C 5 7 Q W N 0 d W F s I F N 0 Y X J 0 I C s s M T N 9 J n F 1 b 3 Q 7 L C Z x d W 9 0 O 1 N l Y 3 R p b 2 4 x L 0 d l d F 9 T Y 2 h l Z H V s Z S 9 D a G F u Z 2 V k I F R 5 c G U 0 L n t B Y 3 R 1 Y W w g R m l u a X N o I C s s M T R 9 J n F 1 b 3 Q 7 L C Z x d W 9 0 O 1 N l Y 3 R p b 2 4 x L 0 d l d F 9 T Y 2 h l Z H V s Z S 9 D a G F u Z 2 V k I F R 5 c G U 1 L n t E d X J h d G l v b i 4 x L D E 1 f S Z x d W 9 0 O y w m c X V v d D t T Z W N 0 a W 9 u M S 9 H Z X R f U 2 N o Z W R 1 b G U v Q 2 h h b m d l Z C B U e X B l L n t L Z X k g R G V s a X Z l c m F i b G U g K y w x N 3 0 m c X V v d D s s J n F 1 b 3 Q 7 U 2 V j d G l v b j E v R 2 V 0 X 1 N j a G V k d W x l L 0 N o Y W 5 n Z W Q g V H l w Z S 5 7 U H J l Z G V j Z X N z b 3 J z L D E 4 f S Z x d W 9 0 O y w m c X V v d D t T Z W N 0 a W 9 u M S 9 H Z X R f U 2 N o Z W R 1 b G U v Q 2 h h b m d l Z C B U e X B l L n t B Y 3 R p d m U s M T l 9 J n F 1 b 3 Q 7 L C Z x d W 9 0 O 1 N l Y 3 R p b 2 4 x L 0 d l d F 9 T Y 2 h l Z H V s Z S 9 D a G F u Z 2 V k I F R 5 c G U x L n t S Q U c g K y 4 x L D E 5 f S Z x d W 9 0 O y w m c X V v d D t T Z W N 0 a W 9 u M S 9 H Z X R f U 2 N o Z W R 1 b G U v Q W R k Z W Q g Q 2 9 u Z G l 0 a W 9 u Y W w g Q 2 9 s d W 1 u L n t S Q U c g U 3 R h d X M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H Z X R f U 2 N o Z W R 1 b G U v U 2 9 1 c m N l L n t D c m l 0 a W N h b C w x f S Z x d W 9 0 O y w m c X V v d D t T Z W N 0 a W 9 u M S 9 H Z X R f U 2 N o Z W R 1 b G U v Q 2 h h b m d l Z C B U e X B l L n t T d W 1 t Y X J 5 L D J 9 J n F 1 b 3 Q 7 L C Z x d W 9 0 O 1 N l Y 3 R p b 2 4 x L 0 d l d F 9 T Y 2 h l Z H V s Z S 9 D a G F u Z 2 V k I F R 5 c G U u e 1 V u a X F 1 Z S B J R C w z f S Z x d W 9 0 O y w m c X V v d D t T Z W N 0 a W 9 u M S 9 H Z X R f U 2 N o Z W R 1 b G U v Q 2 h h b m d l Z C B U e X B l L n s l I E N v b X B s Z X R l L D R 9 J n F 1 b 3 Q 7 L C Z x d W 9 0 O 1 N l Y 3 R p b 2 4 x L 0 d l d F 9 T Y 2 h l Z H V s Z S 9 D a G F u Z 2 V k I F R 5 c G U y L n t E Y X l z I F V u d G l s I F N 0 Y X J 0 I C s u M S w 0 f S Z x d W 9 0 O y w m c X V v d D t T Z W N 0 a W 9 u M S 9 H Z X R f U 2 N o Z W R 1 b G U v Q 2 h h b m d l Z C B U e X B l M y 5 7 R G F 5 c y B V b n R p b C B G a W 5 p c 2 g g K y 4 x L D V 9 J n F 1 b 3 Q 7 L C Z x d W 9 0 O 1 N l Y 3 R p b 2 4 x L 0 d l d F 9 T Y 2 h l Z H V s Z S 9 D a G F u Z 2 V k I F R 5 c G U u e 0 R h e X M g U 2 l u Y 2 U g Q 2 9 t c G x l d G V k I C s s N 3 0 m c X V v d D s s J n F 1 b 3 Q 7 U 2 V j d G l v b j E v R 2 V 0 X 1 N j a G V k d W x l L 0 N o Y W 5 n Z W Q g V H l w Z S 5 7 S H V i I C s s O H 0 m c X V v d D s s J n F 1 b 3 Q 7 U 2 V j d G l v b j E v R 2 V 0 X 1 N j a G V k d W x l L 0 N o Y W 5 n Z W Q g V H l w Z S 5 7 V 2 9 y a y B T d H J l Y W 0 g K y w 5 f S Z x d W 9 0 O y w m c X V v d D t T Z W N 0 a W 9 u M S 9 H Z X R f U 2 N o Z W R 1 b G U v Q 2 h h b m d l Z C B U e X B l L n t Q T S A r L D E w f S Z x d W 9 0 O y w m c X V v d D t T Z W N 0 a W 9 u M S 9 H Z X R f U 2 N o Z W R 1 b G U v Q 2 h h b m d l Z C B U e X B l L n t U Y X N r I E 5 h b W U s M T F 9 J n F 1 b 3 Q 7 L C Z x d W 9 0 O 1 N l Y 3 R p b 2 4 x L 0 d l d F 9 T Y 2 h l Z H V s Z S 9 D a G F u Z 2 V k I F R 5 c G U u e 1 N 0 Y X J 0 L D E y f S Z x d W 9 0 O y w m c X V v d D t T Z W N 0 a W 9 u M S 9 H Z X R f U 2 N o Z W R 1 b G U v Q 2 h h b m d l Z C B U e X B l L n t G a W 5 p c 2 g s M T N 9 J n F 1 b 3 Q 7 L C Z x d W 9 0 O 1 N l Y 3 R p b 2 4 x L 0 d l d F 9 T Y 2 h l Z H V s Z S 9 D a G F u Z 2 V k I F R 5 c G U 0 L n t B Y 3 R 1 Y W w g U 3 R h c n Q g K y w x M 3 0 m c X V v d D s s J n F 1 b 3 Q 7 U 2 V j d G l v b j E v R 2 V 0 X 1 N j a G V k d W x l L 0 N o Y W 5 n Z W Q g V H l w Z T Q u e 0 F j d H V h b C B G a W 5 p c 2 g g K y w x N H 0 m c X V v d D s s J n F 1 b 3 Q 7 U 2 V j d G l v b j E v R 2 V 0 X 1 N j a G V k d W x l L 0 N o Y W 5 n Z W Q g V H l w Z T U u e 0 R 1 c m F 0 a W 9 u L j E s M T V 9 J n F 1 b 3 Q 7 L C Z x d W 9 0 O 1 N l Y 3 R p b 2 4 x L 0 d l d F 9 T Y 2 h l Z H V s Z S 9 D a G F u Z 2 V k I F R 5 c G U u e 0 t l e S B E Z W x p d m V y Y W J s Z S A r L D E 3 f S Z x d W 9 0 O y w m c X V v d D t T Z W N 0 a W 9 u M S 9 H Z X R f U 2 N o Z W R 1 b G U v Q 2 h h b m d l Z C B U e X B l L n t Q c m V k Z W N l c 3 N v c n M s M T h 9 J n F 1 b 3 Q 7 L C Z x d W 9 0 O 1 N l Y 3 R p b 2 4 x L 0 d l d F 9 T Y 2 h l Z H V s Z S 9 D a G F u Z 2 V k I F R 5 c G U u e 0 F j d G l 2 Z S w x O X 0 m c X V v d D s s J n F 1 b 3 Q 7 U 2 V j d G l v b j E v R 2 V 0 X 1 N j a G V k d W x l L 0 N o Y W 5 n Z W Q g V H l w Z T E u e 1 J B R y A r L j E s M T l 9 J n F 1 b 3 Q 7 L C Z x d W 9 0 O 1 N l Y 3 R p b 2 4 x L 0 d l d F 9 T Y 2 h l Z H V s Z S 9 B Z G R l Z C B D b 2 5 k a X R p b 2 5 h b C B D b 2 x 1 b W 4 u e 1 J B R y B T d G F 1 c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d F 9 T Y 2 h l Z H V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V U c l M j B E Z W 1 v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5 o z 6 t D 3 z Z S J L 5 o H 2 e V w 4 z A A A A A A I A A A A A A A N m A A D A A A A A E A A A A M V z 5 Z M 3 E p x y S q J V R N c W 0 D I A A A A A B I A A A K A A A A A Q A A A A a u E r M Z s W 9 i y 8 A m / 8 j q e F p 1 A A A A A b L i h t g K I j z O j z 4 u O u M J a K l w K n L V o t d 9 j m 1 p w m D X t Y t S E R A b w k v t T w U l + 9 5 9 h P d P o y M 6 E n O 1 a o / 7 j F 7 W v s o S / 6 D 6 g D 7 0 w p V i + L j X r e i s j 2 b B Q A A A A V Z Z I r u + m p / Q Y p h T b Q s D S Z F u U H P w = = < / D a t a M a s h u p > 
</file>

<file path=customXml/itemProps1.xml><?xml version="1.0" encoding="utf-8"?>
<ds:datastoreItem xmlns:ds="http://schemas.openxmlformats.org/officeDocument/2006/customXml" ds:itemID="{EEF9E018-A1ED-4C33-B343-3663F38AA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Of Contents</vt:lpstr>
      <vt:lpstr>Dashboard</vt:lpstr>
      <vt:lpstr>RAG Status</vt:lpstr>
      <vt:lpstr>Project Manager Status</vt:lpstr>
      <vt:lpstr>Task Counts</vt:lpstr>
      <vt:lpstr>Tables</vt:lpstr>
      <vt:lpstr>Schedule</vt:lpstr>
      <vt:lpstr>Raw Schedule</vt:lpstr>
      <vt:lpstr>File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Chamberlain, Jeff</dc:creator>
  <cp:lastModifiedBy>Chamberlain, Jeff</cp:lastModifiedBy>
  <cp:lastPrinted>2021-09-02T15:28:09Z</cp:lastPrinted>
  <dcterms:created xsi:type="dcterms:W3CDTF">2021-03-30T19:01:15Z</dcterms:created>
  <dcterms:modified xsi:type="dcterms:W3CDTF">2021-10-20T18:18:16Z</dcterms:modified>
</cp:coreProperties>
</file>