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7235" windowHeight="12075" activeTab="1"/>
  </bookViews>
  <sheets>
    <sheet name="13P_ph1" sheetId="1" r:id="rId1"/>
    <sheet name="13P_ph2" sheetId="2" r:id="rId2"/>
  </sheets>
  <calcPr calcId="125725"/>
</workbook>
</file>

<file path=xl/calcChain.xml><?xml version="1.0" encoding="utf-8"?>
<calcChain xmlns="http://schemas.openxmlformats.org/spreadsheetml/2006/main">
  <c r="S8" i="2"/>
  <c r="S7"/>
  <c r="S6"/>
  <c r="S5"/>
  <c r="R5"/>
  <c r="S8" i="1"/>
  <c r="S7"/>
  <c r="S6"/>
  <c r="S5"/>
  <c r="R5"/>
</calcChain>
</file>

<file path=xl/sharedStrings.xml><?xml version="1.0" encoding="utf-8"?>
<sst xmlns="http://schemas.openxmlformats.org/spreadsheetml/2006/main" count="90" uniqueCount="43">
  <si>
    <t>FIELDS Template</t>
  </si>
  <si>
    <t>Use this worksheet as a template worksheet for FIELDS cross section analyses. The script "create_FLDs_from_template.py" has functions to generate .FLD files from every sheet in a workbook.</t>
  </si>
  <si>
    <t>Title, Plotting, and Miscellaneous Inputs</t>
  </si>
  <si>
    <t>Phase Conductor Descriptions</t>
  </si>
  <si>
    <t>Ground Wire Descriptions</t>
  </si>
  <si>
    <t>ROW Edge Lines - IGNORE THIS</t>
  </si>
  <si>
    <t>Phase Name</t>
  </si>
  <si>
    <t>Horizontal Coordinate (ft)</t>
  </si>
  <si>
    <t>Height (ft)</t>
  </si>
  <si>
    <t>Subconductors per Bundle</t>
  </si>
  <si>
    <t>Conductor Diameter</t>
  </si>
  <si>
    <t>Bundle Diameter</t>
  </si>
  <si>
    <t>Phase-Phase (kV)</t>
  </si>
  <si>
    <t>Phase Current (Amp)</t>
  </si>
  <si>
    <t>Phase Angle (deg)</t>
  </si>
  <si>
    <t>Ground Wire Name</t>
  </si>
  <si>
    <t>Diameter (in)</t>
  </si>
  <si>
    <t>Current (Amp)</t>
  </si>
  <si>
    <t>Y - max vertical coordinate + 5 %</t>
  </si>
  <si>
    <t>X - ROW edges</t>
  </si>
  <si>
    <t>Main Title</t>
  </si>
  <si>
    <t>3b</t>
  </si>
  <si>
    <t>3g</t>
  </si>
  <si>
    <t>Subtitle</t>
  </si>
  <si>
    <t>Post-Project, Mile 7.22 to Mile 7.34</t>
  </si>
  <si>
    <t>3c</t>
  </si>
  <si>
    <t>1g</t>
  </si>
  <si>
    <t>Frequency (Hertz)</t>
  </si>
  <si>
    <t>3a</t>
  </si>
  <si>
    <t>Soil Resistivity (Ohm-meter)</t>
  </si>
  <si>
    <t>1c</t>
  </si>
  <si>
    <t>Maximum Horizontal Distance From Reference (ft)</t>
  </si>
  <si>
    <t>1a</t>
  </si>
  <si>
    <t>Step Size (ft)</t>
  </si>
  <si>
    <t>1b</t>
  </si>
  <si>
    <t>Height For Field Calculation (ft)</t>
  </si>
  <si>
    <t>nc</t>
  </si>
  <si>
    <t>Left Coordinate of Right of Way (ft)</t>
  </si>
  <si>
    <t>nb</t>
  </si>
  <si>
    <t>Right Coordinate of Right of Way (ft)</t>
  </si>
  <si>
    <t>na</t>
  </si>
  <si>
    <t>13P_ph1</t>
  </si>
  <si>
    <t>13P_ph2</t>
  </si>
</sst>
</file>

<file path=xl/styles.xml><?xml version="1.0" encoding="utf-8"?>
<styleSheet xmlns="http://schemas.openxmlformats.org/spreadsheetml/2006/main">
  <fonts count="8">
    <font>
      <sz val="10"/>
      <color theme="1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5">
    <xf numFmtId="0" fontId="0" fillId="0" borderId="0" xfId="0"/>
    <xf numFmtId="0" fontId="2" fillId="0" borderId="0" xfId="1" applyFont="1" applyFill="1" applyAlignment="1">
      <alignment vertical="top"/>
    </xf>
    <xf numFmtId="0" fontId="3" fillId="0" borderId="0" xfId="1" applyFont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6" fillId="0" borderId="1" xfId="1" applyFont="1" applyBorder="1"/>
    <xf numFmtId="0" fontId="4" fillId="0" borderId="0" xfId="1" applyFont="1" applyBorder="1" applyAlignment="1">
      <alignment vertical="center"/>
    </xf>
    <xf numFmtId="0" fontId="3" fillId="0" borderId="4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/>
    <xf numFmtId="0" fontId="3" fillId="0" borderId="7" xfId="1" applyFont="1" applyBorder="1" applyAlignment="1">
      <alignment horizontal="right" wrapText="1"/>
    </xf>
    <xf numFmtId="0" fontId="6" fillId="0" borderId="8" xfId="1" applyFont="1" applyBorder="1" applyAlignment="1">
      <alignment horizontal="left"/>
    </xf>
    <xf numFmtId="0" fontId="6" fillId="0" borderId="7" xfId="1" applyFont="1" applyBorder="1"/>
    <xf numFmtId="0" fontId="6" fillId="0" borderId="0" xfId="1" applyFont="1" applyBorder="1"/>
    <xf numFmtId="0" fontId="6" fillId="0" borderId="8" xfId="1" applyFont="1" applyBorder="1"/>
    <xf numFmtId="0" fontId="6" fillId="0" borderId="9" xfId="1" applyFont="1" applyBorder="1"/>
    <xf numFmtId="0" fontId="5" fillId="0" borderId="0" xfId="1" applyFont="1"/>
    <xf numFmtId="0" fontId="3" fillId="0" borderId="7" xfId="1" applyFont="1" applyBorder="1" applyAlignment="1">
      <alignment horizontal="right"/>
    </xf>
    <xf numFmtId="0" fontId="6" fillId="3" borderId="8" xfId="1" applyFont="1" applyFill="1" applyBorder="1" applyAlignment="1">
      <alignment horizontal="left"/>
    </xf>
    <xf numFmtId="0" fontId="6" fillId="0" borderId="10" xfId="1" applyFont="1" applyBorder="1"/>
    <xf numFmtId="0" fontId="6" fillId="0" borderId="11" xfId="1" applyFont="1" applyBorder="1"/>
    <xf numFmtId="0" fontId="6" fillId="0" borderId="12" xfId="1" applyFont="1" applyBorder="1"/>
    <xf numFmtId="0" fontId="3" fillId="0" borderId="13" xfId="1" applyFont="1" applyBorder="1" applyAlignment="1">
      <alignment horizontal="right"/>
    </xf>
    <xf numFmtId="0" fontId="6" fillId="0" borderId="14" xfId="1" applyFont="1" applyBorder="1" applyAlignment="1">
      <alignment horizontal="left"/>
    </xf>
    <xf numFmtId="0" fontId="6" fillId="0" borderId="15" xfId="1" applyFont="1" applyBorder="1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'13P_ph1'!$B$5</c:f>
          <c:strCache>
            <c:ptCount val="1"/>
            <c:pt idx="0">
              <c:v>13P_ph1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'13P_ph1'!$D$5:$D$31</c:f>
              <c:numCache>
                <c:formatCode>General</c:formatCode>
                <c:ptCount val="27"/>
                <c:pt idx="0">
                  <c:v>-35</c:v>
                </c:pt>
                <c:pt idx="1">
                  <c:v>-35</c:v>
                </c:pt>
                <c:pt idx="2">
                  <c:v>-35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-25.33</c:v>
                </c:pt>
                <c:pt idx="7">
                  <c:v>-25</c:v>
                </c:pt>
                <c:pt idx="8">
                  <c:v>-24.67</c:v>
                </c:pt>
              </c:numCache>
            </c:numRef>
          </c:xVal>
          <c:yVal>
            <c:numRef>
              <c:f>'13P_ph1'!$E$5:$E$32</c:f>
              <c:numCache>
                <c:formatCode>General</c:formatCode>
                <c:ptCount val="28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'13P_ph1'!$M$5:$M$12</c:f>
              <c:numCache>
                <c:formatCode>General</c:formatCode>
                <c:ptCount val="8"/>
                <c:pt idx="0">
                  <c:v>-35</c:v>
                </c:pt>
                <c:pt idx="1">
                  <c:v>-13</c:v>
                </c:pt>
              </c:numCache>
            </c:numRef>
          </c:xVal>
          <c:yVal>
            <c:numRef>
              <c:f>'13P_ph1'!$N$5:$N$12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'13P_ph1'!$S$7:$S$8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xVal>
          <c:yVal>
            <c:numRef>
              <c:f>'13P_ph1'!$R$5:$R$6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'13P_ph1'!$S$5:$S$6</c:f>
              <c:numCache>
                <c:formatCode>General</c:formatCode>
                <c:ptCount val="2"/>
                <c:pt idx="0">
                  <c:v>-26</c:v>
                </c:pt>
                <c:pt idx="1">
                  <c:v>-26</c:v>
                </c:pt>
              </c:numCache>
            </c:numRef>
          </c:xVal>
          <c:yVal>
            <c:numRef>
              <c:f>'13P_ph1'!$R$5:$R$6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28697856"/>
        <c:axId val="128699392"/>
      </c:scatterChart>
      <c:valAx>
        <c:axId val="128697856"/>
        <c:scaling>
          <c:orientation val="minMax"/>
        </c:scaling>
        <c:axPos val="b"/>
        <c:numFmt formatCode="General" sourceLinked="1"/>
        <c:tickLblPos val="nextTo"/>
        <c:crossAx val="128699392"/>
        <c:crosses val="autoZero"/>
        <c:crossBetween val="midCat"/>
      </c:valAx>
      <c:valAx>
        <c:axId val="128699392"/>
        <c:scaling>
          <c:orientation val="minMax"/>
        </c:scaling>
        <c:axPos val="l"/>
        <c:majorGridlines/>
        <c:numFmt formatCode="General" sourceLinked="1"/>
        <c:tickLblPos val="nextTo"/>
        <c:crossAx val="128697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'13P_ph2'!$B$5</c:f>
          <c:strCache>
            <c:ptCount val="1"/>
            <c:pt idx="0">
              <c:v>13P_ph2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'13P_ph2'!$D$5:$D$31</c:f>
              <c:numCache>
                <c:formatCode>General</c:formatCode>
                <c:ptCount val="27"/>
                <c:pt idx="0">
                  <c:v>-35</c:v>
                </c:pt>
                <c:pt idx="1">
                  <c:v>-35</c:v>
                </c:pt>
                <c:pt idx="2">
                  <c:v>-35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-25.33</c:v>
                </c:pt>
                <c:pt idx="7">
                  <c:v>-25</c:v>
                </c:pt>
                <c:pt idx="8">
                  <c:v>-24.67</c:v>
                </c:pt>
              </c:numCache>
            </c:numRef>
          </c:xVal>
          <c:yVal>
            <c:numRef>
              <c:f>'13P_ph2'!$E$5:$E$32</c:f>
              <c:numCache>
                <c:formatCode>General</c:formatCode>
                <c:ptCount val="28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'13P_ph2'!$M$5:$M$12</c:f>
              <c:numCache>
                <c:formatCode>General</c:formatCode>
                <c:ptCount val="8"/>
                <c:pt idx="0">
                  <c:v>-35</c:v>
                </c:pt>
                <c:pt idx="1">
                  <c:v>-13</c:v>
                </c:pt>
              </c:numCache>
            </c:numRef>
          </c:xVal>
          <c:yVal>
            <c:numRef>
              <c:f>'13P_ph2'!$N$5:$N$12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'13P_ph2'!$S$7:$S$8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xVal>
          <c:yVal>
            <c:numRef>
              <c:f>'13P_ph2'!$R$5:$R$6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'13P_ph2'!$S$5:$S$6</c:f>
              <c:numCache>
                <c:formatCode>General</c:formatCode>
                <c:ptCount val="2"/>
                <c:pt idx="0">
                  <c:v>-26</c:v>
                </c:pt>
                <c:pt idx="1">
                  <c:v>-26</c:v>
                </c:pt>
              </c:numCache>
            </c:numRef>
          </c:xVal>
          <c:yVal>
            <c:numRef>
              <c:f>'13P_ph2'!$R$5:$R$6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55690752"/>
        <c:axId val="55692288"/>
      </c:scatterChart>
      <c:valAx>
        <c:axId val="55690752"/>
        <c:scaling>
          <c:orientation val="minMax"/>
        </c:scaling>
        <c:axPos val="b"/>
        <c:numFmt formatCode="General" sourceLinked="1"/>
        <c:tickLblPos val="nextTo"/>
        <c:crossAx val="55692288"/>
        <c:crosses val="autoZero"/>
        <c:crossBetween val="midCat"/>
      </c:valAx>
      <c:valAx>
        <c:axId val="55692288"/>
        <c:scaling>
          <c:orientation val="minMax"/>
        </c:scaling>
        <c:axPos val="l"/>
        <c:majorGridlines/>
        <c:numFmt formatCode="General" sourceLinked="1"/>
        <c:tickLblPos val="nextTo"/>
        <c:crossAx val="55690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66675</xdr:rowOff>
    </xdr:from>
    <xdr:to>
      <xdr:col>10</xdr:col>
      <xdr:colOff>666750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66675</xdr:rowOff>
    </xdr:from>
    <xdr:to>
      <xdr:col>10</xdr:col>
      <xdr:colOff>666750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zoomScaleNormal="100" workbookViewId="0">
      <selection activeCell="K10" sqref="K10"/>
    </sheetView>
  </sheetViews>
  <sheetFormatPr defaultRowHeight="12.75"/>
  <cols>
    <col min="1" max="1" width="41.140625" style="13" bestFit="1" customWidth="1"/>
    <col min="2" max="2" width="10.5703125" style="13" customWidth="1"/>
    <col min="3" max="3" width="10.5703125" style="16" customWidth="1"/>
    <col min="4" max="10" width="10.5703125" style="17" customWidth="1"/>
    <col min="11" max="11" width="10.5703125" style="18" customWidth="1"/>
    <col min="12" max="12" width="10.5703125" style="28" customWidth="1"/>
    <col min="13" max="16" width="10.5703125" style="17" customWidth="1"/>
    <col min="17" max="17" width="10.5703125" style="19" customWidth="1"/>
    <col min="18" max="18" width="22.42578125" style="13" bestFit="1" customWidth="1"/>
    <col min="19" max="19" width="12.28515625" style="13" bestFit="1" customWidth="1"/>
    <col min="20" max="16384" width="9.140625" style="13"/>
  </cols>
  <sheetData>
    <row r="1" spans="1:19" s="2" customFormat="1" ht="15">
      <c r="A1" s="1" t="s">
        <v>0</v>
      </c>
    </row>
    <row r="2" spans="1:19" s="4" customFormat="1">
      <c r="A2" s="3" t="s">
        <v>1</v>
      </c>
    </row>
    <row r="3" spans="1:19" s="5" customFormat="1" ht="15.75">
      <c r="A3" s="29" t="s">
        <v>2</v>
      </c>
      <c r="B3" s="30"/>
      <c r="C3" s="31" t="s">
        <v>3</v>
      </c>
      <c r="D3" s="32"/>
      <c r="E3" s="32"/>
      <c r="F3" s="32"/>
      <c r="G3" s="32"/>
      <c r="H3" s="32"/>
      <c r="I3" s="32"/>
      <c r="J3" s="32"/>
      <c r="K3" s="33"/>
      <c r="L3" s="32" t="s">
        <v>4</v>
      </c>
      <c r="M3" s="32"/>
      <c r="N3" s="32"/>
      <c r="O3" s="32"/>
      <c r="P3" s="32"/>
      <c r="Q3" s="32"/>
      <c r="R3" s="34" t="s">
        <v>5</v>
      </c>
      <c r="S3" s="34"/>
    </row>
    <row r="4" spans="1:19" ht="38.25">
      <c r="A4" s="6"/>
      <c r="B4" s="6"/>
      <c r="C4" s="7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9" t="s">
        <v>14</v>
      </c>
      <c r="L4" s="10" t="s">
        <v>15</v>
      </c>
      <c r="M4" s="10" t="s">
        <v>7</v>
      </c>
      <c r="N4" s="10" t="s">
        <v>8</v>
      </c>
      <c r="O4" s="10" t="s">
        <v>16</v>
      </c>
      <c r="P4" s="10" t="s">
        <v>17</v>
      </c>
      <c r="Q4" s="11" t="s">
        <v>14</v>
      </c>
      <c r="R4" s="12" t="s">
        <v>18</v>
      </c>
      <c r="S4" s="12" t="s">
        <v>19</v>
      </c>
    </row>
    <row r="5" spans="1:19">
      <c r="A5" s="14" t="s">
        <v>20</v>
      </c>
      <c r="B5" s="15" t="s">
        <v>41</v>
      </c>
      <c r="C5" s="16" t="s">
        <v>21</v>
      </c>
      <c r="D5" s="17">
        <v>-35</v>
      </c>
      <c r="E5" s="17">
        <v>44.17</v>
      </c>
      <c r="F5" s="17">
        <v>1</v>
      </c>
      <c r="G5" s="17">
        <v>1.29</v>
      </c>
      <c r="H5" s="17">
        <v>1.29</v>
      </c>
      <c r="I5" s="17">
        <v>115</v>
      </c>
      <c r="J5" s="17">
        <v>1664</v>
      </c>
      <c r="K5" s="18">
        <v>120</v>
      </c>
      <c r="L5" s="17" t="s">
        <v>22</v>
      </c>
      <c r="M5" s="17">
        <v>-35</v>
      </c>
      <c r="N5" s="17">
        <v>55.17</v>
      </c>
      <c r="O5" s="17">
        <v>1</v>
      </c>
      <c r="P5" s="17">
        <v>0</v>
      </c>
      <c r="Q5" s="19">
        <v>0</v>
      </c>
      <c r="R5" s="20">
        <f>MAX(E5:E25,N5:N25)*1.05</f>
        <v>57.928500000000007</v>
      </c>
      <c r="S5" s="20">
        <f>B12</f>
        <v>-26</v>
      </c>
    </row>
    <row r="6" spans="1:19">
      <c r="A6" s="21" t="s">
        <v>23</v>
      </c>
      <c r="B6" s="15" t="s">
        <v>24</v>
      </c>
      <c r="C6" s="16" t="s">
        <v>25</v>
      </c>
      <c r="D6" s="17">
        <v>-35</v>
      </c>
      <c r="E6" s="17">
        <v>32.17</v>
      </c>
      <c r="F6" s="17">
        <v>1</v>
      </c>
      <c r="G6" s="17">
        <v>1.29</v>
      </c>
      <c r="H6" s="17">
        <v>1.29</v>
      </c>
      <c r="I6" s="17">
        <v>115</v>
      </c>
      <c r="J6" s="17">
        <v>1664</v>
      </c>
      <c r="K6" s="18">
        <v>240</v>
      </c>
      <c r="L6" s="17" t="s">
        <v>26</v>
      </c>
      <c r="M6" s="17">
        <v>-13</v>
      </c>
      <c r="N6" s="17">
        <v>55.17</v>
      </c>
      <c r="O6" s="17">
        <v>1</v>
      </c>
      <c r="P6" s="17">
        <v>0</v>
      </c>
      <c r="Q6" s="19">
        <v>0</v>
      </c>
      <c r="R6" s="20">
        <v>0</v>
      </c>
      <c r="S6" s="20">
        <f>B12</f>
        <v>-26</v>
      </c>
    </row>
    <row r="7" spans="1:19">
      <c r="A7" s="21" t="s">
        <v>27</v>
      </c>
      <c r="B7" s="22">
        <v>60</v>
      </c>
      <c r="C7" s="23" t="s">
        <v>28</v>
      </c>
      <c r="D7" s="24">
        <v>-35</v>
      </c>
      <c r="E7" s="24">
        <v>20.170000000000002</v>
      </c>
      <c r="F7" s="24">
        <v>1</v>
      </c>
      <c r="G7" s="24">
        <v>1.29</v>
      </c>
      <c r="H7" s="24">
        <v>1.29</v>
      </c>
      <c r="I7" s="24">
        <v>115</v>
      </c>
      <c r="J7" s="24">
        <v>1664</v>
      </c>
      <c r="K7" s="25">
        <v>0</v>
      </c>
      <c r="L7" s="17"/>
      <c r="R7" s="20"/>
      <c r="S7" s="20">
        <f>B13</f>
        <v>26</v>
      </c>
    </row>
    <row r="8" spans="1:19">
      <c r="A8" s="21" t="s">
        <v>29</v>
      </c>
      <c r="B8" s="22">
        <v>100</v>
      </c>
      <c r="C8" s="16" t="s">
        <v>30</v>
      </c>
      <c r="D8" s="17">
        <v>-13</v>
      </c>
      <c r="E8" s="17">
        <v>44.17</v>
      </c>
      <c r="F8" s="17">
        <v>1</v>
      </c>
      <c r="G8" s="17">
        <v>1.29</v>
      </c>
      <c r="H8" s="17">
        <v>1.29</v>
      </c>
      <c r="I8" s="17">
        <v>115</v>
      </c>
      <c r="J8" s="17">
        <v>1664</v>
      </c>
      <c r="K8" s="18">
        <v>0</v>
      </c>
      <c r="L8" s="17"/>
      <c r="R8" s="20"/>
      <c r="S8" s="20">
        <f>B13</f>
        <v>26</v>
      </c>
    </row>
    <row r="9" spans="1:19">
      <c r="A9" s="21" t="s">
        <v>31</v>
      </c>
      <c r="B9" s="15">
        <v>1030</v>
      </c>
      <c r="C9" s="16" t="s">
        <v>32</v>
      </c>
      <c r="D9" s="17">
        <v>-13</v>
      </c>
      <c r="E9" s="17">
        <v>32.17</v>
      </c>
      <c r="F9" s="17">
        <v>1</v>
      </c>
      <c r="G9" s="17">
        <v>1.29</v>
      </c>
      <c r="H9" s="17">
        <v>1.29</v>
      </c>
      <c r="I9" s="17">
        <v>115</v>
      </c>
      <c r="J9" s="17">
        <v>1664</v>
      </c>
      <c r="K9" s="18">
        <v>240</v>
      </c>
      <c r="L9" s="17"/>
    </row>
    <row r="10" spans="1:19">
      <c r="A10" s="21" t="s">
        <v>33</v>
      </c>
      <c r="B10" s="15">
        <v>5</v>
      </c>
      <c r="C10" s="23" t="s">
        <v>34</v>
      </c>
      <c r="D10" s="24">
        <v>-13</v>
      </c>
      <c r="E10" s="24">
        <v>20.170000000000002</v>
      </c>
      <c r="F10" s="24">
        <v>1</v>
      </c>
      <c r="G10" s="24">
        <v>1.29</v>
      </c>
      <c r="H10" s="24">
        <v>1.29</v>
      </c>
      <c r="I10" s="24">
        <v>115</v>
      </c>
      <c r="J10" s="24">
        <v>1664</v>
      </c>
      <c r="K10" s="25">
        <v>120</v>
      </c>
      <c r="L10" s="17"/>
    </row>
    <row r="11" spans="1:19">
      <c r="A11" s="21" t="s">
        <v>35</v>
      </c>
      <c r="B11" s="22">
        <v>3</v>
      </c>
      <c r="C11" s="16" t="s">
        <v>36</v>
      </c>
      <c r="D11" s="17">
        <v>-25.33</v>
      </c>
      <c r="E11" s="17">
        <v>-5</v>
      </c>
      <c r="F11" s="17">
        <v>1</v>
      </c>
      <c r="G11" s="17">
        <v>0.68</v>
      </c>
      <c r="H11" s="17">
        <v>0.68</v>
      </c>
      <c r="I11" s="17">
        <v>34.5</v>
      </c>
      <c r="J11" s="17">
        <v>764</v>
      </c>
      <c r="K11" s="18">
        <v>240</v>
      </c>
      <c r="L11" s="17"/>
    </row>
    <row r="12" spans="1:19">
      <c r="A12" s="21" t="s">
        <v>37</v>
      </c>
      <c r="B12" s="15">
        <v>-26</v>
      </c>
      <c r="C12" s="16" t="s">
        <v>38</v>
      </c>
      <c r="D12" s="17">
        <v>-25</v>
      </c>
      <c r="E12" s="17">
        <v>-5</v>
      </c>
      <c r="F12" s="17">
        <v>1</v>
      </c>
      <c r="G12" s="17">
        <v>0.68</v>
      </c>
      <c r="H12" s="17">
        <v>0.68</v>
      </c>
      <c r="I12" s="17">
        <v>34.5</v>
      </c>
      <c r="J12" s="17">
        <v>764</v>
      </c>
      <c r="K12" s="18">
        <v>120</v>
      </c>
      <c r="L12" s="17"/>
    </row>
    <row r="13" spans="1:19" ht="13.5" thickBot="1">
      <c r="A13" s="26" t="s">
        <v>39</v>
      </c>
      <c r="B13" s="27">
        <v>26</v>
      </c>
      <c r="C13" s="23" t="s">
        <v>40</v>
      </c>
      <c r="D13" s="24">
        <v>-24.67</v>
      </c>
      <c r="E13" s="24">
        <v>-5</v>
      </c>
      <c r="F13" s="24">
        <v>1</v>
      </c>
      <c r="G13" s="24">
        <v>0.68</v>
      </c>
      <c r="H13" s="24">
        <v>0.68</v>
      </c>
      <c r="I13" s="24">
        <v>34.5</v>
      </c>
      <c r="J13" s="24">
        <v>764</v>
      </c>
      <c r="K13" s="25">
        <v>0</v>
      </c>
      <c r="L13" s="17"/>
    </row>
    <row r="14" spans="1:19">
      <c r="L14" s="17"/>
    </row>
    <row r="15" spans="1:19">
      <c r="L15" s="17"/>
    </row>
    <row r="16" spans="1:19">
      <c r="C16" s="23"/>
      <c r="D16" s="24"/>
      <c r="E16" s="24"/>
      <c r="F16" s="24"/>
      <c r="G16" s="24"/>
      <c r="H16" s="24"/>
      <c r="I16" s="24"/>
      <c r="J16" s="24"/>
      <c r="K16" s="25"/>
      <c r="L16" s="17"/>
    </row>
    <row r="17" spans="3:12">
      <c r="L17" s="17"/>
    </row>
    <row r="18" spans="3:12">
      <c r="L18" s="17"/>
    </row>
    <row r="19" spans="3:12">
      <c r="C19" s="23"/>
      <c r="D19" s="24"/>
      <c r="E19" s="24"/>
      <c r="F19" s="24"/>
      <c r="G19" s="24"/>
      <c r="H19" s="24"/>
      <c r="I19" s="24"/>
      <c r="J19" s="24"/>
      <c r="K19" s="25"/>
      <c r="L19" s="17"/>
    </row>
    <row r="22" spans="3:12">
      <c r="C22" s="23"/>
      <c r="D22" s="24"/>
      <c r="E22" s="24"/>
      <c r="F22" s="24"/>
      <c r="G22" s="24"/>
      <c r="H22" s="24"/>
      <c r="I22" s="24"/>
      <c r="J22" s="24"/>
      <c r="K22" s="25"/>
    </row>
    <row r="25" spans="3:12">
      <c r="C25" s="23"/>
      <c r="D25" s="24"/>
      <c r="E25" s="24"/>
      <c r="F25" s="24"/>
      <c r="G25" s="24"/>
      <c r="H25" s="24"/>
      <c r="I25" s="24"/>
      <c r="J25" s="24"/>
      <c r="K25" s="2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tabSelected="1" zoomScaleNormal="100" workbookViewId="0">
      <selection activeCell="B10" sqref="B10"/>
    </sheetView>
  </sheetViews>
  <sheetFormatPr defaultRowHeight="12.75"/>
  <cols>
    <col min="1" max="1" width="41.140625" style="13" bestFit="1" customWidth="1"/>
    <col min="2" max="2" width="10.5703125" style="13" customWidth="1"/>
    <col min="3" max="3" width="10.5703125" style="16" customWidth="1"/>
    <col min="4" max="10" width="10.5703125" style="17" customWidth="1"/>
    <col min="11" max="11" width="10.5703125" style="18" customWidth="1"/>
    <col min="12" max="12" width="10.5703125" style="28" customWidth="1"/>
    <col min="13" max="16" width="10.5703125" style="17" customWidth="1"/>
    <col min="17" max="17" width="10.5703125" style="19" customWidth="1"/>
    <col min="18" max="18" width="22.42578125" style="13" bestFit="1" customWidth="1"/>
    <col min="19" max="19" width="12.28515625" style="13" bestFit="1" customWidth="1"/>
    <col min="20" max="16384" width="9.140625" style="13"/>
  </cols>
  <sheetData>
    <row r="1" spans="1:19" s="2" customFormat="1" ht="15">
      <c r="A1" s="1" t="s">
        <v>0</v>
      </c>
    </row>
    <row r="2" spans="1:19" s="4" customFormat="1">
      <c r="A2" s="3" t="s">
        <v>1</v>
      </c>
    </row>
    <row r="3" spans="1:19" s="5" customFormat="1" ht="15.75">
      <c r="A3" s="29" t="s">
        <v>2</v>
      </c>
      <c r="B3" s="30"/>
      <c r="C3" s="31" t="s">
        <v>3</v>
      </c>
      <c r="D3" s="32"/>
      <c r="E3" s="32"/>
      <c r="F3" s="32"/>
      <c r="G3" s="32"/>
      <c r="H3" s="32"/>
      <c r="I3" s="32"/>
      <c r="J3" s="32"/>
      <c r="K3" s="33"/>
      <c r="L3" s="32" t="s">
        <v>4</v>
      </c>
      <c r="M3" s="32"/>
      <c r="N3" s="32"/>
      <c r="O3" s="32"/>
      <c r="P3" s="32"/>
      <c r="Q3" s="32"/>
      <c r="R3" s="34" t="s">
        <v>5</v>
      </c>
      <c r="S3" s="34"/>
    </row>
    <row r="4" spans="1:19" ht="38.25">
      <c r="A4" s="6"/>
      <c r="B4" s="6"/>
      <c r="C4" s="7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9" t="s">
        <v>14</v>
      </c>
      <c r="L4" s="10" t="s">
        <v>15</v>
      </c>
      <c r="M4" s="10" t="s">
        <v>7</v>
      </c>
      <c r="N4" s="10" t="s">
        <v>8</v>
      </c>
      <c r="O4" s="10" t="s">
        <v>16</v>
      </c>
      <c r="P4" s="10" t="s">
        <v>17</v>
      </c>
      <c r="Q4" s="11" t="s">
        <v>14</v>
      </c>
      <c r="R4" s="12" t="s">
        <v>18</v>
      </c>
      <c r="S4" s="12" t="s">
        <v>19</v>
      </c>
    </row>
    <row r="5" spans="1:19">
      <c r="A5" s="14" t="s">
        <v>20</v>
      </c>
      <c r="B5" s="15" t="s">
        <v>42</v>
      </c>
      <c r="C5" s="16" t="s">
        <v>21</v>
      </c>
      <c r="D5" s="17">
        <v>-35</v>
      </c>
      <c r="E5" s="17">
        <v>44.17</v>
      </c>
      <c r="F5" s="17">
        <v>1</v>
      </c>
      <c r="G5" s="17">
        <v>1.29</v>
      </c>
      <c r="H5" s="17">
        <v>1.29</v>
      </c>
      <c r="I5" s="17">
        <v>115</v>
      </c>
      <c r="J5" s="17">
        <v>1664</v>
      </c>
      <c r="K5" s="18">
        <v>240</v>
      </c>
      <c r="L5" s="17" t="s">
        <v>22</v>
      </c>
      <c r="M5" s="17">
        <v>-35</v>
      </c>
      <c r="N5" s="17">
        <v>55.17</v>
      </c>
      <c r="O5" s="17">
        <v>1</v>
      </c>
      <c r="P5" s="17">
        <v>0</v>
      </c>
      <c r="Q5" s="19">
        <v>0</v>
      </c>
      <c r="R5" s="20">
        <f>MAX(E5:E25,N5:N25)*1.05</f>
        <v>57.928500000000007</v>
      </c>
      <c r="S5" s="20">
        <f>B12</f>
        <v>-26</v>
      </c>
    </row>
    <row r="6" spans="1:19">
      <c r="A6" s="21" t="s">
        <v>23</v>
      </c>
      <c r="B6" s="15" t="s">
        <v>24</v>
      </c>
      <c r="C6" s="16" t="s">
        <v>25</v>
      </c>
      <c r="D6" s="17">
        <v>-35</v>
      </c>
      <c r="E6" s="17">
        <v>32.17</v>
      </c>
      <c r="F6" s="17">
        <v>1</v>
      </c>
      <c r="G6" s="17">
        <v>1.29</v>
      </c>
      <c r="H6" s="17">
        <v>1.29</v>
      </c>
      <c r="I6" s="17">
        <v>115</v>
      </c>
      <c r="J6" s="17">
        <v>1664</v>
      </c>
      <c r="K6" s="18">
        <v>120</v>
      </c>
      <c r="L6" s="17" t="s">
        <v>26</v>
      </c>
      <c r="M6" s="17">
        <v>-13</v>
      </c>
      <c r="N6" s="17">
        <v>55.17</v>
      </c>
      <c r="O6" s="17">
        <v>1</v>
      </c>
      <c r="P6" s="17">
        <v>0</v>
      </c>
      <c r="Q6" s="19">
        <v>0</v>
      </c>
      <c r="R6" s="20">
        <v>0</v>
      </c>
      <c r="S6" s="20">
        <f>B12</f>
        <v>-26</v>
      </c>
    </row>
    <row r="7" spans="1:19">
      <c r="A7" s="21" t="s">
        <v>27</v>
      </c>
      <c r="B7" s="22">
        <v>60</v>
      </c>
      <c r="C7" s="23" t="s">
        <v>28</v>
      </c>
      <c r="D7" s="24">
        <v>-35</v>
      </c>
      <c r="E7" s="24">
        <v>20.170000000000002</v>
      </c>
      <c r="F7" s="24">
        <v>1</v>
      </c>
      <c r="G7" s="24">
        <v>1.29</v>
      </c>
      <c r="H7" s="24">
        <v>1.29</v>
      </c>
      <c r="I7" s="24">
        <v>115</v>
      </c>
      <c r="J7" s="24">
        <v>1664</v>
      </c>
      <c r="K7" s="25">
        <v>0</v>
      </c>
      <c r="L7" s="17"/>
      <c r="R7" s="20"/>
      <c r="S7" s="20">
        <f>B13</f>
        <v>26</v>
      </c>
    </row>
    <row r="8" spans="1:19">
      <c r="A8" s="21" t="s">
        <v>29</v>
      </c>
      <c r="B8" s="22">
        <v>100</v>
      </c>
      <c r="C8" s="16" t="s">
        <v>30</v>
      </c>
      <c r="D8" s="17">
        <v>-13</v>
      </c>
      <c r="E8" s="17">
        <v>44.17</v>
      </c>
      <c r="F8" s="17">
        <v>1</v>
      </c>
      <c r="G8" s="17">
        <v>1.29</v>
      </c>
      <c r="H8" s="17">
        <v>1.29</v>
      </c>
      <c r="I8" s="17">
        <v>115</v>
      </c>
      <c r="J8" s="17">
        <v>1664</v>
      </c>
      <c r="K8" s="18">
        <v>0</v>
      </c>
      <c r="L8" s="17"/>
      <c r="R8" s="20"/>
      <c r="S8" s="20">
        <f>B13</f>
        <v>26</v>
      </c>
    </row>
    <row r="9" spans="1:19">
      <c r="A9" s="21" t="s">
        <v>31</v>
      </c>
      <c r="B9" s="15">
        <v>995</v>
      </c>
      <c r="C9" s="16" t="s">
        <v>32</v>
      </c>
      <c r="D9" s="17">
        <v>-13</v>
      </c>
      <c r="E9" s="17">
        <v>32.17</v>
      </c>
      <c r="F9" s="17">
        <v>1</v>
      </c>
      <c r="G9" s="17">
        <v>1.29</v>
      </c>
      <c r="H9" s="17">
        <v>1.29</v>
      </c>
      <c r="I9" s="17">
        <v>115</v>
      </c>
      <c r="J9" s="17">
        <v>1664</v>
      </c>
      <c r="K9" s="18">
        <v>120</v>
      </c>
      <c r="L9" s="17"/>
    </row>
    <row r="10" spans="1:19">
      <c r="A10" s="21" t="s">
        <v>33</v>
      </c>
      <c r="B10" s="15">
        <v>5</v>
      </c>
      <c r="C10" s="23" t="s">
        <v>34</v>
      </c>
      <c r="D10" s="24">
        <v>-13</v>
      </c>
      <c r="E10" s="24">
        <v>20.170000000000002</v>
      </c>
      <c r="F10" s="24">
        <v>1</v>
      </c>
      <c r="G10" s="24">
        <v>1.29</v>
      </c>
      <c r="H10" s="24">
        <v>1.29</v>
      </c>
      <c r="I10" s="24">
        <v>115</v>
      </c>
      <c r="J10" s="24">
        <v>1664</v>
      </c>
      <c r="K10" s="25">
        <v>240</v>
      </c>
      <c r="L10" s="17"/>
    </row>
    <row r="11" spans="1:19">
      <c r="A11" s="21" t="s">
        <v>35</v>
      </c>
      <c r="B11" s="22">
        <v>3</v>
      </c>
      <c r="C11" s="16" t="s">
        <v>36</v>
      </c>
      <c r="D11" s="17">
        <v>-25.33</v>
      </c>
      <c r="E11" s="17">
        <v>-5</v>
      </c>
      <c r="F11" s="17">
        <v>1</v>
      </c>
      <c r="G11" s="17">
        <v>0.68</v>
      </c>
      <c r="H11" s="17">
        <v>0.68</v>
      </c>
      <c r="I11" s="17">
        <v>34.5</v>
      </c>
      <c r="J11" s="17">
        <v>764</v>
      </c>
      <c r="K11" s="18">
        <v>240</v>
      </c>
      <c r="L11" s="17"/>
    </row>
    <row r="12" spans="1:19">
      <c r="A12" s="21" t="s">
        <v>37</v>
      </c>
      <c r="B12" s="15">
        <v>-26</v>
      </c>
      <c r="C12" s="16" t="s">
        <v>38</v>
      </c>
      <c r="D12" s="17">
        <v>-25</v>
      </c>
      <c r="E12" s="17">
        <v>-5</v>
      </c>
      <c r="F12" s="17">
        <v>1</v>
      </c>
      <c r="G12" s="17">
        <v>0.68</v>
      </c>
      <c r="H12" s="17">
        <v>0.68</v>
      </c>
      <c r="I12" s="17">
        <v>34.5</v>
      </c>
      <c r="J12" s="17">
        <v>764</v>
      </c>
      <c r="K12" s="18">
        <v>120</v>
      </c>
      <c r="L12" s="17"/>
    </row>
    <row r="13" spans="1:19" ht="13.5" thickBot="1">
      <c r="A13" s="26" t="s">
        <v>39</v>
      </c>
      <c r="B13" s="27">
        <v>26</v>
      </c>
      <c r="C13" s="23" t="s">
        <v>40</v>
      </c>
      <c r="D13" s="24">
        <v>-24.67</v>
      </c>
      <c r="E13" s="24">
        <v>-5</v>
      </c>
      <c r="F13" s="24">
        <v>1</v>
      </c>
      <c r="G13" s="24">
        <v>0.68</v>
      </c>
      <c r="H13" s="24">
        <v>0.68</v>
      </c>
      <c r="I13" s="24">
        <v>34.5</v>
      </c>
      <c r="J13" s="24">
        <v>764</v>
      </c>
      <c r="K13" s="25">
        <v>0</v>
      </c>
      <c r="L13" s="17"/>
    </row>
    <row r="14" spans="1:19">
      <c r="L14" s="17"/>
    </row>
    <row r="15" spans="1:19">
      <c r="L15" s="17"/>
    </row>
    <row r="16" spans="1:19">
      <c r="C16" s="23"/>
      <c r="D16" s="24"/>
      <c r="E16" s="24"/>
      <c r="F16" s="24"/>
      <c r="G16" s="24"/>
      <c r="H16" s="24"/>
      <c r="I16" s="24"/>
      <c r="J16" s="24"/>
      <c r="K16" s="25"/>
      <c r="L16" s="17"/>
    </row>
    <row r="17" spans="3:12">
      <c r="L17" s="17"/>
    </row>
    <row r="18" spans="3:12">
      <c r="L18" s="17"/>
    </row>
    <row r="19" spans="3:12">
      <c r="C19" s="23"/>
      <c r="D19" s="24"/>
      <c r="E19" s="24"/>
      <c r="F19" s="24"/>
      <c r="G19" s="24"/>
      <c r="H19" s="24"/>
      <c r="I19" s="24"/>
      <c r="J19" s="24"/>
      <c r="K19" s="25"/>
      <c r="L19" s="17"/>
    </row>
    <row r="22" spans="3:12">
      <c r="C22" s="23"/>
      <c r="D22" s="24"/>
      <c r="E22" s="24"/>
      <c r="F22" s="24"/>
      <c r="G22" s="24"/>
      <c r="H22" s="24"/>
      <c r="I22" s="24"/>
      <c r="J22" s="24"/>
      <c r="K22" s="25"/>
    </row>
    <row r="25" spans="3:12">
      <c r="C25" s="23"/>
      <c r="D25" s="24"/>
      <c r="E25" s="24"/>
      <c r="F25" s="24"/>
      <c r="G25" s="24"/>
      <c r="H25" s="24"/>
      <c r="I25" s="24"/>
      <c r="J25" s="24"/>
      <c r="K25" s="2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13P_ph1</vt:lpstr>
      <vt:lpstr>13P_ph2</vt:lpstr>
    </vt:vector>
  </TitlesOfParts>
  <Company>Gradient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dcterms:created xsi:type="dcterms:W3CDTF">2016-05-05T18:22:39Z</dcterms:created>
  <dcterms:modified xsi:type="dcterms:W3CDTF">2016-05-10T14:33:02Z</dcterms:modified>
</cp:coreProperties>
</file>