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backupFile="1" autoCompressPictures="0"/>
  <bookViews>
    <workbookView xWindow="-80" yWindow="0" windowWidth="25380" windowHeight="16440" activeTab="1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14E" sheetId="21" r:id="rId7"/>
    <sheet name="14P" sheetId="22" r:id="rId8"/>
    <sheet name="18E" sheetId="17" r:id="rId9"/>
    <sheet name="18P" sheetId="19" r:id="rId10"/>
    <sheet name="32E" sheetId="20" r:id="rId11"/>
    <sheet name="32P" sheetId="18" r:id="rId12"/>
    <sheet name="raise1" sheetId="23" r:id="rId13"/>
    <sheet name="raise2" sheetId="24" r:id="rId14"/>
    <sheet name="raise3" sheetId="25" r:id="rId15"/>
    <sheet name="Vertical_1_W" sheetId="33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33" l="1"/>
  <c r="Q7" i="33"/>
  <c r="Q6" i="33"/>
  <c r="Q5" i="33"/>
  <c r="P5" i="33"/>
  <c r="Q8" i="28"/>
  <c r="Q7" i="28"/>
  <c r="Q6" i="28"/>
  <c r="Q5" i="28"/>
  <c r="P5" i="28"/>
  <c r="Q8" i="27"/>
  <c r="Q7" i="27"/>
  <c r="Q6" i="27"/>
  <c r="Q5" i="27"/>
  <c r="P5" i="27"/>
  <c r="Q8" i="25"/>
  <c r="Q7" i="25"/>
  <c r="Q6" i="25"/>
  <c r="Q5" i="25"/>
  <c r="P5" i="25"/>
  <c r="Q8" i="24"/>
  <c r="Q7" i="24"/>
  <c r="Q6" i="24"/>
  <c r="Q5" i="24"/>
  <c r="P5" i="24"/>
  <c r="Q8" i="23"/>
  <c r="Q7" i="23"/>
  <c r="Q6" i="23"/>
  <c r="Q5" i="23"/>
  <c r="P5" i="23"/>
  <c r="N6" i="22"/>
  <c r="N5" i="22"/>
  <c r="E9" i="22"/>
  <c r="E8" i="22"/>
  <c r="E6" i="22"/>
  <c r="E5" i="22"/>
  <c r="Q8" i="22"/>
  <c r="Q7" i="22"/>
  <c r="Q6" i="22"/>
  <c r="Q5" i="22"/>
  <c r="N6" i="21"/>
  <c r="N5" i="21"/>
  <c r="E12" i="21"/>
  <c r="E11" i="21"/>
  <c r="E9" i="21"/>
  <c r="E8" i="21"/>
  <c r="P5" i="22"/>
  <c r="Q8" i="21"/>
  <c r="Q7" i="21"/>
  <c r="Q6" i="21"/>
  <c r="Q5" i="21"/>
  <c r="P5" i="21"/>
  <c r="Q8" i="20"/>
  <c r="Q7" i="20"/>
  <c r="Q6" i="20"/>
  <c r="Q5" i="20"/>
  <c r="P5" i="20"/>
  <c r="Q8" i="19"/>
  <c r="Q7" i="19"/>
  <c r="Q6" i="19"/>
  <c r="Q5" i="19"/>
  <c r="P5" i="19"/>
  <c r="Q8" i="18"/>
  <c r="Q7" i="18"/>
  <c r="Q6" i="18"/>
  <c r="Q5" i="18"/>
  <c r="P5" i="18"/>
  <c r="Q8" i="17"/>
  <c r="Q7" i="17"/>
  <c r="Q6" i="17"/>
  <c r="Q5" i="17"/>
  <c r="P5" i="17"/>
  <c r="Q8" i="16"/>
  <c r="Q7" i="16"/>
  <c r="Q6" i="16"/>
  <c r="Q5" i="16"/>
  <c r="P5" i="16"/>
  <c r="Q8" i="15"/>
  <c r="Q7" i="15"/>
  <c r="Q6" i="15"/>
  <c r="Q5" i="15"/>
  <c r="P5" i="15"/>
  <c r="Q8" i="8"/>
  <c r="Q7" i="8"/>
  <c r="Q6" i="8"/>
  <c r="Q5" i="8"/>
  <c r="P5" i="8"/>
  <c r="Q8" i="7"/>
  <c r="Q7" i="7"/>
  <c r="Q6" i="7"/>
  <c r="Q5" i="7"/>
  <c r="P5" i="7"/>
</calcChain>
</file>

<file path=xl/sharedStrings.xml><?xml version="1.0" encoding="utf-8"?>
<sst xmlns="http://schemas.openxmlformats.org/spreadsheetml/2006/main" count="719" uniqueCount="101">
  <si>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</si>
  <si>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</si>
  <si>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</si>
  <si>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</si>
  <si>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</si>
  <si>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</si>
  <si>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</si>
  <si>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</si>
  <si>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</si>
  <si>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</si>
  <si>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</si>
  <si>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</si>
  <si>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</si>
  <si>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</si>
  <si>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</si>
  <si>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</si>
  <si>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</si>
  <si>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</si>
  <si>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</si>
  <si>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</si>
  <si>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</si>
  <si>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</si>
  <si>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</si>
  <si>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</si>
  <si>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</si>
  <si>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</si>
  <si>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</si>
  <si>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</si>
  <si>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</si>
  <si>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</si>
  <si>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</si>
  <si>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</si>
  <si>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Main Title</t>
  </si>
  <si>
    <t>Phase-Phase (kV)</t>
  </si>
  <si>
    <t>Phase Current (Amp)</t>
  </si>
  <si>
    <t>3b</t>
  </si>
  <si>
    <t>3g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</si>
  <si>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</si>
  <si>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</si>
  <si>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</si>
  <si>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</si>
  <si>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</si>
  <si>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</si>
  <si>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</si>
  <si>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</si>
  <si>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</si>
  <si>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</si>
  <si>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</si>
  <si>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</si>
  <si>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</si>
  <si>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</si>
  <si>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</si>
  <si>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</si>
  <si>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</si>
  <si>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</si>
  <si>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</si>
  <si>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</si>
  <si>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</si>
  <si>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</si>
  <si>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</si>
  <si>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</si>
  <si>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</si>
  <si>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</si>
  <si>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</si>
  <si>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Raise Test 1</t>
  </si>
  <si>
    <t>raise</t>
  </si>
  <si>
    <t>Raise Test 2</t>
  </si>
  <si>
    <t>Raise Test 3</t>
  </si>
  <si>
    <t>Single Conductor</t>
  </si>
  <si>
    <t>single</t>
  </si>
  <si>
    <t>V_1_W</t>
  </si>
  <si>
    <t>a</t>
  </si>
  <si>
    <t>x</t>
  </si>
  <si>
    <t>b</t>
  </si>
  <si>
    <t>Vertical 1-Foot Spacing, Winter Normal</t>
  </si>
  <si>
    <t>c</t>
  </si>
  <si>
    <t>singwgnd</t>
  </si>
  <si>
    <t>Single Conductor with 1 Ground line</t>
  </si>
  <si>
    <t>HL_E</t>
  </si>
  <si>
    <t>High Load Existing Scenario</t>
  </si>
  <si>
    <t>HL_P</t>
  </si>
  <si>
    <t>High Load Proposed Scenario</t>
  </si>
  <si>
    <t>und_E</t>
  </si>
  <si>
    <t>Underground Lines, Existing</t>
  </si>
  <si>
    <t>und_P</t>
  </si>
  <si>
    <t>Underground Lines, Proposed</t>
  </si>
  <si>
    <t>14E</t>
  </si>
  <si>
    <t>Cross Section 14, Existing</t>
  </si>
  <si>
    <t>14P</t>
  </si>
  <si>
    <t>Cross Section 14, Proposed</t>
  </si>
  <si>
    <t>18E</t>
  </si>
  <si>
    <t>Cross Section 18, Existing</t>
  </si>
  <si>
    <t>18P</t>
  </si>
  <si>
    <t>Cross Section 18, Proposed</t>
  </si>
  <si>
    <t>32E</t>
  </si>
  <si>
    <t>Cross Section 32, Existing</t>
  </si>
  <si>
    <t>32P</t>
  </si>
  <si>
    <t>Cross Section 32, Proposed</t>
  </si>
  <si>
    <t>raise1</t>
  </si>
  <si>
    <t>raise2</t>
  </si>
  <si>
    <t>raise3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</si>
</sst>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8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</cellStyleXfs>
  <cellXfs count="94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5" fillId="0" borderId="0" xfId="1" applyFont="1"/>
    <xf numFmtId="0" fontId="5" fillId="0" borderId="8" xfId="1" applyFont="1" applyBorder="1" applyAlignment="1">
      <alignment horizontal="left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1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 3" xfId="17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single!$B$5</c:f>
          <c:strCache>
            <c:ptCount val="1"/>
            <c:pt idx="0">
              <c:v>single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0.0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52456"/>
        <c:axId val="2076459416"/>
      </c:scatterChart>
      <c:valAx>
        <c:axId val="207645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459416"/>
        <c:crosses val="autoZero"/>
        <c:crossBetween val="midCat"/>
      </c:valAx>
      <c:valAx>
        <c:axId val="2076459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452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'18P'!$B$5</c:f>
          <c:strCache>
            <c:ptCount val="1"/>
            <c:pt idx="0">
              <c:v>18P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-25.0</c:v>
                </c:pt>
                <c:pt idx="1">
                  <c:v>25.0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60.0</c:v>
                </c:pt>
                <c:pt idx="1">
                  <c:v>60.0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-60.0</c:v>
                </c:pt>
                <c:pt idx="1">
                  <c:v>-60.0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79704"/>
        <c:axId val="2075885288"/>
      </c:scatterChart>
      <c:valAx>
        <c:axId val="207587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885288"/>
        <c:crosses val="autoZero"/>
        <c:crossBetween val="midCat"/>
      </c:valAx>
      <c:valAx>
        <c:axId val="2075885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879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'32E'!$B$5</c:f>
          <c:strCache>
            <c:ptCount val="1"/>
            <c:pt idx="0">
              <c:v>32E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-200.0</c:v>
                </c:pt>
                <c:pt idx="2">
                  <c:v>-165.5</c:v>
                </c:pt>
                <c:pt idx="3">
                  <c:v>-84.5</c:v>
                </c:pt>
                <c:pt idx="4">
                  <c:v>-50.0</c:v>
                </c:pt>
                <c:pt idx="5">
                  <c:v>-15.5</c:v>
                </c:pt>
                <c:pt idx="6">
                  <c:v>129.0</c:v>
                </c:pt>
                <c:pt idx="7">
                  <c:v>124.0</c:v>
                </c:pt>
                <c:pt idx="8">
                  <c:v>128.0</c:v>
                </c:pt>
                <c:pt idx="9">
                  <c:v>171.0</c:v>
                </c:pt>
                <c:pt idx="10">
                  <c:v>176.0</c:v>
                </c:pt>
                <c:pt idx="11">
                  <c:v>172.0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-222.0</c:v>
                </c:pt>
                <c:pt idx="1">
                  <c:v>-178.0</c:v>
                </c:pt>
                <c:pt idx="2">
                  <c:v>-72.0</c:v>
                </c:pt>
                <c:pt idx="3">
                  <c:v>-28.0</c:v>
                </c:pt>
                <c:pt idx="4">
                  <c:v>136.0</c:v>
                </c:pt>
                <c:pt idx="5">
                  <c:v>164.0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150.0</c:v>
                </c:pt>
                <c:pt idx="1">
                  <c:v>150.0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-150.0</c:v>
                </c:pt>
                <c:pt idx="1">
                  <c:v>-150.0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69960"/>
        <c:axId val="2076675528"/>
      </c:scatterChart>
      <c:valAx>
        <c:axId val="207666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675528"/>
        <c:crosses val="autoZero"/>
        <c:crossBetween val="midCat"/>
      </c:valAx>
      <c:valAx>
        <c:axId val="207667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669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'32P'!$B$5</c:f>
          <c:strCache>
            <c:ptCount val="1"/>
            <c:pt idx="0">
              <c:v>32P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-200.0</c:v>
                </c:pt>
                <c:pt idx="2">
                  <c:v>-165.5</c:v>
                </c:pt>
                <c:pt idx="3">
                  <c:v>-84.5</c:v>
                </c:pt>
                <c:pt idx="4">
                  <c:v>-50.0</c:v>
                </c:pt>
                <c:pt idx="5">
                  <c:v>-15.5</c:v>
                </c:pt>
                <c:pt idx="6">
                  <c:v>129.0</c:v>
                </c:pt>
                <c:pt idx="7">
                  <c:v>124.0</c:v>
                </c:pt>
                <c:pt idx="8">
                  <c:v>128.0</c:v>
                </c:pt>
                <c:pt idx="9">
                  <c:v>171.0</c:v>
                </c:pt>
                <c:pt idx="10">
                  <c:v>176.0</c:v>
                </c:pt>
                <c:pt idx="11">
                  <c:v>172.0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</c:v>
                </c:pt>
                <c:pt idx="10">
                  <c:v>40.67</c:v>
                </c:pt>
                <c:pt idx="11">
                  <c:v>63.67</c:v>
                </c:pt>
                <c:pt idx="12">
                  <c:v>20.17</c:v>
                </c:pt>
                <c:pt idx="13">
                  <c:v>32.17</c:v>
                </c:pt>
                <c:pt idx="14">
                  <c:v>44.17</c:v>
                </c:pt>
                <c:pt idx="15">
                  <c:v>20.17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-222.0</c:v>
                </c:pt>
                <c:pt idx="1">
                  <c:v>-178.0</c:v>
                </c:pt>
                <c:pt idx="2">
                  <c:v>-72.0</c:v>
                </c:pt>
                <c:pt idx="3">
                  <c:v>-28.0</c:v>
                </c:pt>
                <c:pt idx="4">
                  <c:v>136.0</c:v>
                </c:pt>
                <c:pt idx="5">
                  <c:v>164.0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275.0</c:v>
                </c:pt>
                <c:pt idx="1">
                  <c:v>275.0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-275.0</c:v>
                </c:pt>
                <c:pt idx="1">
                  <c:v>-275.0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26008"/>
        <c:axId val="2028331592"/>
      </c:scatterChart>
      <c:valAx>
        <c:axId val="202832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331592"/>
        <c:crosses val="autoZero"/>
        <c:crossBetween val="midCat"/>
      </c:valAx>
      <c:valAx>
        <c:axId val="2028331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326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raise1!$B$5</c:f>
          <c:strCache>
            <c:ptCount val="1"/>
            <c:pt idx="0">
              <c:v>raise1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49064"/>
        <c:axId val="2075954648"/>
      </c:scatterChart>
      <c:valAx>
        <c:axId val="20759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954648"/>
        <c:crosses val="autoZero"/>
        <c:crossBetween val="midCat"/>
      </c:valAx>
      <c:valAx>
        <c:axId val="207595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949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raise2!$B$7</c:f>
          <c:strCache>
            <c:ptCount val="1"/>
            <c:pt idx="0">
              <c:v>Raise Test 2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50328"/>
        <c:axId val="2076755912"/>
      </c:scatterChart>
      <c:valAx>
        <c:axId val="207675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755912"/>
        <c:crosses val="autoZero"/>
        <c:crossBetween val="midCat"/>
      </c:valAx>
      <c:valAx>
        <c:axId val="2076755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750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raise3!$B$7</c:f>
          <c:strCache>
            <c:ptCount val="1"/>
            <c:pt idx="0">
              <c:v>Raise Test 3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0.0</c:v>
                </c:pt>
                <c:pt idx="2">
                  <c:v>10.0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06680"/>
        <c:axId val="2076012264"/>
      </c:scatterChart>
      <c:valAx>
        <c:axId val="207600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012264"/>
        <c:crosses val="autoZero"/>
        <c:crossBetween val="midCat"/>
      </c:valAx>
      <c:valAx>
        <c:axId val="2076012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006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Vertical_1_W!$B$5</c:f>
          <c:strCache>
            <c:ptCount val="1"/>
            <c:pt idx="0">
              <c:v>V_1_W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Vertical_1_W!$D$5:$D$32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xVal>
          <c:yVal>
            <c:numRef>
              <c:f>Vertical_1_W!$E$5:$E$33</c:f>
              <c:numCache>
                <c:formatCode>General</c:formatCode>
                <c:ptCount val="29"/>
                <c:pt idx="0">
                  <c:v>-5.5</c:v>
                </c:pt>
                <c:pt idx="1">
                  <c:v>-6.5</c:v>
                </c:pt>
                <c:pt idx="2">
                  <c:v>-7.5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Vertical_1_W!$M$5:$M$23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Vertical_1_W!$N$5:$N$23</c:f>
              <c:numCache>
                <c:formatCode>General</c:formatCode>
                <c:ptCount val="19"/>
                <c:pt idx="0">
                  <c:v>35.0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Vertical_1_W!$Q$7:$Q$8</c:f>
              <c:numCache>
                <c:formatCode>General</c:formatCode>
                <c:ptCount val="2"/>
                <c:pt idx="0">
                  <c:v>30.0</c:v>
                </c:pt>
                <c:pt idx="1">
                  <c:v>30.0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Vertical_1_W!$Q$5:$Q$6</c:f>
              <c:numCache>
                <c:formatCode>General</c:formatCode>
                <c:ptCount val="2"/>
                <c:pt idx="0">
                  <c:v>-30.0</c:v>
                </c:pt>
                <c:pt idx="1">
                  <c:v>-30.0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91960"/>
        <c:axId val="2076797544"/>
      </c:scatterChart>
      <c:valAx>
        <c:axId val="207679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797544"/>
        <c:crosses val="autoZero"/>
        <c:crossBetween val="midCat"/>
      </c:valAx>
      <c:valAx>
        <c:axId val="2076797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791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double!$B$5</c:f>
          <c:strCache>
            <c:ptCount val="1"/>
            <c:pt idx="0">
              <c:v>singwgnd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0.0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0.0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27992"/>
        <c:axId val="2075633576"/>
      </c:scatterChart>
      <c:valAx>
        <c:axId val="207562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633576"/>
        <c:crosses val="autoZero"/>
        <c:crossBetween val="midCat"/>
      </c:valAx>
      <c:valAx>
        <c:axId val="2075633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62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HL_E!$B$5</c:f>
          <c:strCache>
            <c:ptCount val="1"/>
            <c:pt idx="0">
              <c:v>HL_E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-25.0</c:v>
                </c:pt>
                <c:pt idx="1">
                  <c:v>-20.0</c:v>
                </c:pt>
                <c:pt idx="2">
                  <c:v>-15.0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-23.0</c:v>
                </c:pt>
                <c:pt idx="1">
                  <c:v>3.0</c:v>
                </c:pt>
                <c:pt idx="2">
                  <c:v>17.0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45.0</c:v>
                </c:pt>
                <c:pt idx="1">
                  <c:v>45.0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-45.0</c:v>
                </c:pt>
                <c:pt idx="1">
                  <c:v>-45.0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86104"/>
        <c:axId val="2075691688"/>
      </c:scatterChart>
      <c:valAx>
        <c:axId val="207568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691688"/>
        <c:crosses val="autoZero"/>
        <c:crossBetween val="midCat"/>
      </c:valAx>
      <c:valAx>
        <c:axId val="207569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686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HL_P!$B$5</c:f>
          <c:strCache>
            <c:ptCount val="1"/>
            <c:pt idx="0">
              <c:v>HL_P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-25.0</c:v>
                </c:pt>
                <c:pt idx="1">
                  <c:v>-20.0</c:v>
                </c:pt>
                <c:pt idx="2">
                  <c:v>-15.0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  <c:pt idx="6">
                  <c:v>17.0</c:v>
                </c:pt>
                <c:pt idx="7">
                  <c:v>23.0</c:v>
                </c:pt>
                <c:pt idx="8">
                  <c:v>17.0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24.0</c:v>
                </c:pt>
                <c:pt idx="1">
                  <c:v>24.0</c:v>
                </c:pt>
                <c:pt idx="2">
                  <c:v>24.0</c:v>
                </c:pt>
                <c:pt idx="3">
                  <c:v>24.0</c:v>
                </c:pt>
                <c:pt idx="4">
                  <c:v>24.0</c:v>
                </c:pt>
                <c:pt idx="5">
                  <c:v>24.0</c:v>
                </c:pt>
                <c:pt idx="6">
                  <c:v>22.0</c:v>
                </c:pt>
                <c:pt idx="7">
                  <c:v>27.0</c:v>
                </c:pt>
                <c:pt idx="8">
                  <c:v>32.0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-23.0</c:v>
                </c:pt>
                <c:pt idx="1">
                  <c:v>3.0</c:v>
                </c:pt>
                <c:pt idx="2">
                  <c:v>17.0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30.0</c:v>
                </c:pt>
                <c:pt idx="1">
                  <c:v>30.0</c:v>
                </c:pt>
                <c:pt idx="2">
                  <c:v>36.0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45.0</c:v>
                </c:pt>
                <c:pt idx="1">
                  <c:v>45.0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-45.0</c:v>
                </c:pt>
                <c:pt idx="1">
                  <c:v>-45.0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743096"/>
        <c:axId val="2075748680"/>
      </c:scatterChart>
      <c:valAx>
        <c:axId val="207574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748680"/>
        <c:crosses val="autoZero"/>
        <c:crossBetween val="midCat"/>
      </c:valAx>
      <c:valAx>
        <c:axId val="2075748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743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und_E!$B$5</c:f>
          <c:strCache>
            <c:ptCount val="1"/>
            <c:pt idx="0">
              <c:v>und_E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15.0</c:v>
                </c:pt>
                <c:pt idx="7">
                  <c:v>20.0</c:v>
                </c:pt>
                <c:pt idx="8">
                  <c:v>25.0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23.0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93512"/>
        <c:axId val="2076499096"/>
      </c:scatterChart>
      <c:valAx>
        <c:axId val="207649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499096"/>
        <c:crosses val="autoZero"/>
        <c:crossBetween val="midCat"/>
      </c:valAx>
      <c:valAx>
        <c:axId val="207649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493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und_P!$B$5</c:f>
          <c:strCache>
            <c:ptCount val="1"/>
            <c:pt idx="0">
              <c:v>und_P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</c:v>
                </c:pt>
                <c:pt idx="7">
                  <c:v>19.0</c:v>
                </c:pt>
                <c:pt idx="8">
                  <c:v>19.33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08808"/>
        <c:axId val="2076514456"/>
      </c:scatterChart>
      <c:valAx>
        <c:axId val="207650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514456"/>
        <c:crosses val="autoZero"/>
        <c:crossBetween val="midCat"/>
      </c:valAx>
      <c:valAx>
        <c:axId val="207651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508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'14E'!$B$5</c:f>
          <c:strCache>
            <c:ptCount val="1"/>
            <c:pt idx="0">
              <c:v>14E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21.0</c:v>
                </c:pt>
                <c:pt idx="1">
                  <c:v>22.0</c:v>
                </c:pt>
                <c:pt idx="2">
                  <c:v>21.0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-11.0</c:v>
                </c:pt>
                <c:pt idx="1">
                  <c:v>-8.0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55.293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55.293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90152"/>
        <c:axId val="2076595736"/>
      </c:scatterChart>
      <c:valAx>
        <c:axId val="207659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595736"/>
        <c:crosses val="autoZero"/>
        <c:crossBetween val="midCat"/>
      </c:valAx>
      <c:valAx>
        <c:axId val="2076595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590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'14P'!$B$5</c:f>
          <c:strCache>
            <c:ptCount val="1"/>
            <c:pt idx="0">
              <c:v>14P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-11.0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55.0</c:v>
                </c:pt>
                <c:pt idx="1">
                  <c:v>43.0</c:v>
                </c:pt>
                <c:pt idx="2">
                  <c:v>31.0</c:v>
                </c:pt>
                <c:pt idx="3">
                  <c:v>55.0</c:v>
                </c:pt>
                <c:pt idx="4">
                  <c:v>43.0</c:v>
                </c:pt>
                <c:pt idx="5">
                  <c:v>31.0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19720"/>
        <c:axId val="2075825304"/>
      </c:scatterChart>
      <c:valAx>
        <c:axId val="207581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825304"/>
        <c:crosses val="autoZero"/>
        <c:crossBetween val="midCat"/>
      </c:valAx>
      <c:valAx>
        <c:axId val="207582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819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'18E'!$B$5</c:f>
          <c:strCache>
            <c:ptCount val="1"/>
            <c:pt idx="0">
              <c:v>18E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-25.0</c:v>
                </c:pt>
                <c:pt idx="2">
                  <c:v>-12.5</c:v>
                </c:pt>
                <c:pt idx="3">
                  <c:v>13.5</c:v>
                </c:pt>
                <c:pt idx="4">
                  <c:v>25.0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60.0</c:v>
                </c:pt>
                <c:pt idx="1">
                  <c:v>60.0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-60.0</c:v>
                </c:pt>
                <c:pt idx="1">
                  <c:v>-60.0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47832"/>
        <c:axId val="2076653416"/>
      </c:scatterChart>
      <c:valAx>
        <c:axId val="207664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653416"/>
        <c:crosses val="autoZero"/>
        <c:crossBetween val="midCat"/>
      </c:valAx>
      <c:valAx>
        <c:axId val="2076653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647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69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/>
      <c r="P5" s="32">
        <f>MAX(E5:E25,N5:N26)*1.05</f>
        <v>26.25</v>
      </c>
      <c r="Q5" s="32">
        <f>B13</f>
        <v>-50</v>
      </c>
    </row>
    <row r="6" spans="1:17">
      <c r="A6" s="21" t="s">
        <v>44</v>
      </c>
      <c r="B6" s="17" t="s">
        <v>69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83" t="s">
        <v>68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37" customWidth="1"/>
    <col min="2" max="2" width="16.5" style="37" customWidth="1"/>
    <col min="3" max="3" width="10.5" style="46" customWidth="1"/>
    <col min="4" max="10" width="10.5" style="44" customWidth="1"/>
    <col min="11" max="11" width="10.5" style="49" customWidth="1"/>
    <col min="12" max="12" width="10.5" style="41" customWidth="1"/>
    <col min="13" max="14" width="10.5" style="44" customWidth="1"/>
    <col min="15" max="15" width="10.5" style="4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43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92</v>
      </c>
      <c r="C5" s="53" t="s">
        <v>37</v>
      </c>
      <c r="D5" s="52">
        <v>-32.58</v>
      </c>
      <c r="E5" s="52">
        <v>28.5</v>
      </c>
      <c r="F5" s="52">
        <v>1</v>
      </c>
      <c r="G5" s="52">
        <v>1.29</v>
      </c>
      <c r="H5" s="52">
        <v>1.29</v>
      </c>
      <c r="I5" s="52">
        <v>115</v>
      </c>
      <c r="J5" s="52">
        <v>301</v>
      </c>
      <c r="K5" s="55">
        <v>240</v>
      </c>
      <c r="L5" s="57" t="s">
        <v>36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B13</f>
        <v>-60</v>
      </c>
    </row>
    <row r="6" spans="1:17">
      <c r="A6" s="21" t="s">
        <v>44</v>
      </c>
      <c r="B6" s="17">
        <v>18</v>
      </c>
      <c r="C6" s="53" t="s">
        <v>38</v>
      </c>
      <c r="D6" s="52">
        <v>-17.41</v>
      </c>
      <c r="E6" s="52">
        <v>34.5</v>
      </c>
      <c r="F6" s="52">
        <v>1</v>
      </c>
      <c r="G6" s="52">
        <v>1.29</v>
      </c>
      <c r="H6" s="52">
        <v>1.29</v>
      </c>
      <c r="I6" s="52">
        <v>115</v>
      </c>
      <c r="J6" s="52">
        <v>301</v>
      </c>
      <c r="K6" s="55">
        <v>0</v>
      </c>
      <c r="L6" s="57" t="s">
        <v>30</v>
      </c>
      <c r="M6" s="57">
        <v>25</v>
      </c>
      <c r="N6" s="57">
        <v>54.83</v>
      </c>
      <c r="O6" s="58">
        <v>1</v>
      </c>
      <c r="P6" s="32">
        <v>0</v>
      </c>
      <c r="Q6" s="32">
        <f>B13</f>
        <v>-60</v>
      </c>
    </row>
    <row r="7" spans="1:17">
      <c r="A7" s="16" t="s">
        <v>1</v>
      </c>
      <c r="B7" s="83" t="s">
        <v>93</v>
      </c>
      <c r="C7" s="54" t="s">
        <v>35</v>
      </c>
      <c r="D7" s="51">
        <v>-32.58</v>
      </c>
      <c r="E7" s="51">
        <v>40.5</v>
      </c>
      <c r="F7" s="51">
        <v>1</v>
      </c>
      <c r="G7" s="51">
        <v>1.29</v>
      </c>
      <c r="H7" s="51">
        <v>1.29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B14</f>
        <v>60</v>
      </c>
    </row>
    <row r="8" spans="1:17">
      <c r="A8" s="16" t="s">
        <v>2</v>
      </c>
      <c r="B8" s="18">
        <v>60</v>
      </c>
      <c r="C8" s="53" t="s">
        <v>25</v>
      </c>
      <c r="D8" s="52">
        <v>17.41</v>
      </c>
      <c r="E8" s="52">
        <v>28.5</v>
      </c>
      <c r="F8" s="52">
        <v>1</v>
      </c>
      <c r="G8" s="52">
        <v>1.29</v>
      </c>
      <c r="H8" s="52">
        <v>1.29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B14</f>
        <v>60</v>
      </c>
    </row>
    <row r="9" spans="1:17">
      <c r="A9" s="16" t="s">
        <v>3</v>
      </c>
      <c r="B9" s="18">
        <v>100</v>
      </c>
      <c r="C9" s="53" t="s">
        <v>26</v>
      </c>
      <c r="D9" s="52">
        <v>32.58</v>
      </c>
      <c r="E9" s="52">
        <v>34.5</v>
      </c>
      <c r="F9" s="52">
        <v>1</v>
      </c>
      <c r="G9" s="52">
        <v>1.29</v>
      </c>
      <c r="H9" s="52">
        <v>1.29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21</v>
      </c>
      <c r="B10" s="17">
        <v>100</v>
      </c>
      <c r="C10" s="54" t="s">
        <v>24</v>
      </c>
      <c r="D10" s="51">
        <v>17.41</v>
      </c>
      <c r="E10" s="51">
        <v>40.5</v>
      </c>
      <c r="F10" s="51">
        <v>1</v>
      </c>
      <c r="G10" s="51">
        <v>1.29</v>
      </c>
      <c r="H10" s="51">
        <v>1.29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4</v>
      </c>
      <c r="B11" s="17">
        <v>1</v>
      </c>
      <c r="L11" s="44"/>
    </row>
    <row r="12" spans="1:17">
      <c r="A12" s="16" t="s">
        <v>6</v>
      </c>
      <c r="B12" s="18">
        <v>3</v>
      </c>
      <c r="L12" s="44"/>
    </row>
    <row r="13" spans="1:17">
      <c r="A13" s="16" t="s">
        <v>5</v>
      </c>
      <c r="B13" s="17">
        <v>-60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 ht="15" thickBot="1">
      <c r="A14" s="19" t="s">
        <v>7</v>
      </c>
      <c r="B14" s="20">
        <v>60</v>
      </c>
      <c r="L14" s="44"/>
    </row>
    <row r="15" spans="1:17" ht="12.75" customHeight="1">
      <c r="A15" s="90" t="s">
        <v>45</v>
      </c>
      <c r="B15" s="91"/>
      <c r="L15" s="44"/>
    </row>
    <row r="16" spans="1:17">
      <c r="A16" s="92"/>
      <c r="B16" s="93"/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94</v>
      </c>
      <c r="C5" s="76" t="s">
        <v>26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-150</v>
      </c>
    </row>
    <row r="6" spans="1:17">
      <c r="A6" s="21" t="s">
        <v>44</v>
      </c>
      <c r="B6" s="17">
        <v>32</v>
      </c>
      <c r="C6" s="76" t="s">
        <v>25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59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-150</v>
      </c>
    </row>
    <row r="7" spans="1:17">
      <c r="A7" s="16" t="s">
        <v>1</v>
      </c>
      <c r="B7" s="83" t="s">
        <v>95</v>
      </c>
      <c r="C7" s="77" t="s">
        <v>24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150</v>
      </c>
    </row>
    <row r="8" spans="1:17">
      <c r="A8" s="16" t="s">
        <v>2</v>
      </c>
      <c r="B8" s="18">
        <v>60</v>
      </c>
      <c r="C8" s="76" t="s">
        <v>29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60</v>
      </c>
      <c r="M8" s="74">
        <v>-28</v>
      </c>
      <c r="N8" s="74">
        <v>46.66</v>
      </c>
      <c r="O8" s="79">
        <v>1</v>
      </c>
      <c r="P8" s="32"/>
      <c r="Q8" s="32">
        <f>B14</f>
        <v>150</v>
      </c>
    </row>
    <row r="9" spans="1:17">
      <c r="A9" s="16" t="s">
        <v>3</v>
      </c>
      <c r="B9" s="18">
        <v>100</v>
      </c>
      <c r="C9" s="76" t="s">
        <v>28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61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77" t="s">
        <v>27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62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76" t="s">
        <v>50</v>
      </c>
      <c r="D11" s="74">
        <v>129</v>
      </c>
      <c r="E11" s="74">
        <v>22.33</v>
      </c>
      <c r="F11" s="74">
        <v>1</v>
      </c>
      <c r="G11" s="74">
        <v>1.73</v>
      </c>
      <c r="H11" s="74">
        <v>1.73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6</v>
      </c>
      <c r="B12" s="18">
        <v>3</v>
      </c>
      <c r="C12" s="76" t="s">
        <v>51</v>
      </c>
      <c r="D12" s="74">
        <v>124</v>
      </c>
      <c r="E12" s="74">
        <v>45.33</v>
      </c>
      <c r="F12" s="74">
        <v>1</v>
      </c>
      <c r="G12" s="74">
        <v>1.73</v>
      </c>
      <c r="H12" s="74">
        <v>1.73</v>
      </c>
      <c r="I12" s="74">
        <v>345</v>
      </c>
      <c r="J12" s="74">
        <v>2468</v>
      </c>
      <c r="K12" s="79">
        <v>120</v>
      </c>
      <c r="L12" s="74"/>
    </row>
    <row r="13" spans="1:17">
      <c r="A13" s="16" t="s">
        <v>5</v>
      </c>
      <c r="B13" s="17">
        <v>-150</v>
      </c>
      <c r="C13" s="77" t="s">
        <v>52</v>
      </c>
      <c r="D13" s="73">
        <v>128</v>
      </c>
      <c r="E13" s="73">
        <v>68.33</v>
      </c>
      <c r="F13" s="73">
        <v>1</v>
      </c>
      <c r="G13" s="73">
        <v>1.73</v>
      </c>
      <c r="H13" s="73">
        <v>1.73</v>
      </c>
      <c r="I13" s="73">
        <v>345</v>
      </c>
      <c r="J13" s="73">
        <v>2468</v>
      </c>
      <c r="K13" s="80">
        <v>240</v>
      </c>
      <c r="L13" s="74"/>
    </row>
    <row r="14" spans="1:17" ht="15" thickBot="1">
      <c r="A14" s="19" t="s">
        <v>7</v>
      </c>
      <c r="B14" s="20">
        <v>150</v>
      </c>
      <c r="C14" s="76" t="s">
        <v>53</v>
      </c>
      <c r="D14" s="74">
        <v>171</v>
      </c>
      <c r="E14" s="74">
        <v>17.670000000000002</v>
      </c>
      <c r="F14" s="74">
        <v>1</v>
      </c>
      <c r="G14" s="74">
        <v>1.73</v>
      </c>
      <c r="H14" s="74">
        <v>1.73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90" t="s">
        <v>45</v>
      </c>
      <c r="B15" s="91"/>
      <c r="C15" s="76" t="s">
        <v>54</v>
      </c>
      <c r="D15" s="74">
        <v>176</v>
      </c>
      <c r="E15" s="74">
        <v>40.67</v>
      </c>
      <c r="F15" s="74">
        <v>1</v>
      </c>
      <c r="G15" s="74">
        <v>1.73</v>
      </c>
      <c r="H15" s="74">
        <v>1.73</v>
      </c>
      <c r="I15" s="74">
        <v>115</v>
      </c>
      <c r="J15" s="74">
        <v>2468</v>
      </c>
      <c r="K15" s="79">
        <v>120</v>
      </c>
      <c r="L15" s="74"/>
    </row>
    <row r="16" spans="1:17">
      <c r="A16" s="92"/>
      <c r="B16" s="93"/>
      <c r="C16" s="77" t="s">
        <v>55</v>
      </c>
      <c r="D16" s="73">
        <v>172</v>
      </c>
      <c r="E16" s="73">
        <v>63.67</v>
      </c>
      <c r="F16" s="73">
        <v>1</v>
      </c>
      <c r="G16" s="73">
        <v>1.73</v>
      </c>
      <c r="H16" s="73">
        <v>1.73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37" customWidth="1"/>
    <col min="2" max="2" width="16.5" style="37" customWidth="1"/>
    <col min="3" max="3" width="10.5" style="46" customWidth="1"/>
    <col min="4" max="10" width="10.5" style="44" customWidth="1"/>
    <col min="11" max="11" width="10.5" style="49" customWidth="1"/>
    <col min="12" max="12" width="10.5" style="41" customWidth="1"/>
    <col min="13" max="14" width="10.5" style="44" customWidth="1"/>
    <col min="15" max="15" width="10.5" style="4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42" t="s">
        <v>13</v>
      </c>
      <c r="E4" s="42" t="s">
        <v>11</v>
      </c>
      <c r="F4" s="42" t="s">
        <v>9</v>
      </c>
      <c r="G4" s="42" t="s">
        <v>19</v>
      </c>
      <c r="H4" s="42" t="s">
        <v>20</v>
      </c>
      <c r="I4" s="42" t="s">
        <v>33</v>
      </c>
      <c r="J4" s="42" t="s">
        <v>34</v>
      </c>
      <c r="K4" s="48" t="s">
        <v>10</v>
      </c>
      <c r="L4" s="45" t="s">
        <v>43</v>
      </c>
      <c r="M4" s="45" t="s">
        <v>13</v>
      </c>
      <c r="N4" s="4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96</v>
      </c>
      <c r="C5" s="61" t="s">
        <v>26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30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B13</f>
        <v>-275</v>
      </c>
    </row>
    <row r="6" spans="1:17">
      <c r="A6" s="21" t="s">
        <v>44</v>
      </c>
      <c r="B6" s="17">
        <v>32</v>
      </c>
      <c r="C6" s="61" t="s">
        <v>25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59</v>
      </c>
      <c r="M6" s="74">
        <v>-178</v>
      </c>
      <c r="N6" s="74">
        <v>46.66</v>
      </c>
      <c r="O6" s="79">
        <v>1</v>
      </c>
      <c r="P6" s="32">
        <v>0</v>
      </c>
      <c r="Q6" s="32">
        <f>B13</f>
        <v>-275</v>
      </c>
    </row>
    <row r="7" spans="1:17">
      <c r="A7" s="16" t="s">
        <v>1</v>
      </c>
      <c r="B7" s="83" t="s">
        <v>97</v>
      </c>
      <c r="C7" s="62" t="s">
        <v>24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31</v>
      </c>
      <c r="M7" s="74">
        <v>-72</v>
      </c>
      <c r="N7" s="74">
        <v>46.66</v>
      </c>
      <c r="O7" s="79">
        <v>1</v>
      </c>
      <c r="P7" s="32"/>
      <c r="Q7" s="32">
        <f>B14</f>
        <v>275</v>
      </c>
    </row>
    <row r="8" spans="1:17">
      <c r="A8" s="16" t="s">
        <v>2</v>
      </c>
      <c r="B8" s="18">
        <v>60</v>
      </c>
      <c r="C8" s="61" t="s">
        <v>29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60</v>
      </c>
      <c r="M8" s="74">
        <v>-28</v>
      </c>
      <c r="N8" s="74">
        <v>46.66</v>
      </c>
      <c r="O8" s="79">
        <v>1</v>
      </c>
      <c r="P8" s="32"/>
      <c r="Q8" s="32">
        <f>B14</f>
        <v>275</v>
      </c>
    </row>
    <row r="9" spans="1:17">
      <c r="A9" s="16" t="s">
        <v>3</v>
      </c>
      <c r="B9" s="18">
        <v>100</v>
      </c>
      <c r="C9" s="61" t="s">
        <v>28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61</v>
      </c>
      <c r="M9" s="74">
        <v>136</v>
      </c>
      <c r="N9" s="74">
        <v>93.24</v>
      </c>
      <c r="O9" s="79">
        <v>1</v>
      </c>
    </row>
    <row r="10" spans="1:17">
      <c r="A10" s="16" t="s">
        <v>21</v>
      </c>
      <c r="B10" s="17">
        <v>300</v>
      </c>
      <c r="C10" s="62" t="s">
        <v>27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62</v>
      </c>
      <c r="M10" s="74">
        <v>164</v>
      </c>
      <c r="N10" s="74">
        <v>88.58</v>
      </c>
      <c r="O10" s="79">
        <v>1</v>
      </c>
    </row>
    <row r="11" spans="1:17">
      <c r="A11" s="16" t="s">
        <v>4</v>
      </c>
      <c r="B11" s="17">
        <v>1</v>
      </c>
      <c r="C11" s="61" t="s">
        <v>50</v>
      </c>
      <c r="D11" s="60">
        <v>129</v>
      </c>
      <c r="E11" s="60">
        <v>22.33</v>
      </c>
      <c r="F11" s="60">
        <v>1</v>
      </c>
      <c r="G11" s="60">
        <v>1.73</v>
      </c>
      <c r="H11" s="60">
        <v>1.73</v>
      </c>
      <c r="I11" s="60">
        <v>345</v>
      </c>
      <c r="J11" s="60">
        <v>2468</v>
      </c>
      <c r="K11" s="63">
        <v>0</v>
      </c>
      <c r="L11" s="74" t="s">
        <v>36</v>
      </c>
      <c r="M11" s="74">
        <v>219.66</v>
      </c>
      <c r="N11" s="74">
        <v>58.42</v>
      </c>
      <c r="O11" s="79">
        <v>1</v>
      </c>
    </row>
    <row r="12" spans="1:17">
      <c r="A12" s="16" t="s">
        <v>6</v>
      </c>
      <c r="B12" s="18">
        <v>3</v>
      </c>
      <c r="C12" s="61" t="s">
        <v>51</v>
      </c>
      <c r="D12" s="60">
        <v>124</v>
      </c>
      <c r="E12" s="60">
        <v>45.33</v>
      </c>
      <c r="F12" s="60">
        <v>1</v>
      </c>
      <c r="G12" s="60">
        <v>1.73</v>
      </c>
      <c r="H12" s="60">
        <v>1.73</v>
      </c>
      <c r="I12" s="60">
        <v>345</v>
      </c>
      <c r="J12" s="60">
        <v>2468</v>
      </c>
      <c r="K12" s="63">
        <v>120</v>
      </c>
      <c r="L12" s="74" t="s">
        <v>63</v>
      </c>
      <c r="M12" s="74">
        <v>230.33</v>
      </c>
      <c r="N12" s="74">
        <v>58.42</v>
      </c>
      <c r="O12" s="79">
        <v>1</v>
      </c>
    </row>
    <row r="13" spans="1:17">
      <c r="A13" s="16" t="s">
        <v>5</v>
      </c>
      <c r="B13" s="17">
        <v>-275</v>
      </c>
      <c r="C13" s="62" t="s">
        <v>52</v>
      </c>
      <c r="D13" s="59">
        <v>128</v>
      </c>
      <c r="E13" s="59">
        <v>68.33</v>
      </c>
      <c r="F13" s="59">
        <v>1</v>
      </c>
      <c r="G13" s="59">
        <v>1.73</v>
      </c>
      <c r="H13" s="59">
        <v>1.73</v>
      </c>
      <c r="I13" s="59">
        <v>345</v>
      </c>
      <c r="J13" s="59">
        <v>2468</v>
      </c>
      <c r="K13" s="64">
        <v>240</v>
      </c>
      <c r="L13" s="44"/>
      <c r="O13" s="79"/>
    </row>
    <row r="14" spans="1:17" ht="15" thickBot="1">
      <c r="A14" s="19" t="s">
        <v>7</v>
      </c>
      <c r="B14" s="20">
        <v>275</v>
      </c>
      <c r="C14" s="61" t="s">
        <v>53</v>
      </c>
      <c r="D14" s="60">
        <v>171</v>
      </c>
      <c r="E14" s="60">
        <v>17.670000000000002</v>
      </c>
      <c r="F14" s="60">
        <v>1</v>
      </c>
      <c r="G14" s="60">
        <v>1.73</v>
      </c>
      <c r="H14" s="60">
        <v>1.73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90" t="s">
        <v>45</v>
      </c>
      <c r="B15" s="91"/>
      <c r="C15" s="61" t="s">
        <v>54</v>
      </c>
      <c r="D15" s="60">
        <v>176</v>
      </c>
      <c r="E15" s="60">
        <v>40.67</v>
      </c>
      <c r="F15" s="60">
        <v>1</v>
      </c>
      <c r="G15" s="60">
        <v>1.73</v>
      </c>
      <c r="H15" s="60">
        <v>1.73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A16" s="92"/>
      <c r="B16" s="93"/>
      <c r="C16" s="62" t="s">
        <v>55</v>
      </c>
      <c r="D16" s="59">
        <v>172</v>
      </c>
      <c r="E16" s="59">
        <v>63.67</v>
      </c>
      <c r="F16" s="59">
        <v>1</v>
      </c>
      <c r="G16" s="59">
        <v>1.73</v>
      </c>
      <c r="H16" s="59">
        <v>1.73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37</v>
      </c>
      <c r="D17" s="60">
        <v>217.58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38</v>
      </c>
      <c r="D18" s="60">
        <v>214.33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35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56</v>
      </c>
      <c r="D20" s="60">
        <v>232.41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57</v>
      </c>
      <c r="D21" s="60">
        <v>235.66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58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98</v>
      </c>
      <c r="C5" s="76" t="s">
        <v>24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83" t="s">
        <v>64</v>
      </c>
      <c r="C7" s="77" t="s">
        <v>26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2" t="s">
        <v>99</v>
      </c>
      <c r="C5" s="76" t="s">
        <v>24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66</v>
      </c>
      <c r="C7" s="77" t="s">
        <v>26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2" t="s">
        <v>100</v>
      </c>
      <c r="C5" s="76" t="s">
        <v>24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-50</v>
      </c>
    </row>
    <row r="6" spans="1:17">
      <c r="A6" s="21" t="s">
        <v>44</v>
      </c>
      <c r="B6" s="17" t="s">
        <v>65</v>
      </c>
      <c r="C6" s="76" t="s">
        <v>25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17" t="s">
        <v>67</v>
      </c>
      <c r="C7" s="77" t="s">
        <v>26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17" t="s">
        <v>70</v>
      </c>
      <c r="C5" s="76" t="s">
        <v>71</v>
      </c>
      <c r="D5" s="74">
        <v>0</v>
      </c>
      <c r="E5" s="74">
        <v>-5.5</v>
      </c>
      <c r="F5" s="74">
        <v>1</v>
      </c>
      <c r="G5" s="74">
        <v>1</v>
      </c>
      <c r="H5" s="74">
        <v>1</v>
      </c>
      <c r="I5" s="74">
        <v>345</v>
      </c>
      <c r="J5" s="74">
        <v>1668.4586039999999</v>
      </c>
      <c r="K5" s="79">
        <v>0</v>
      </c>
      <c r="L5" s="74" t="s">
        <v>30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B13</f>
        <v>-30</v>
      </c>
    </row>
    <row r="6" spans="1:17">
      <c r="A6" s="21" t="s">
        <v>44</v>
      </c>
      <c r="B6" s="17" t="s">
        <v>72</v>
      </c>
      <c r="C6" s="76" t="s">
        <v>73</v>
      </c>
      <c r="D6" s="74">
        <v>0</v>
      </c>
      <c r="E6" s="74">
        <v>-6.5</v>
      </c>
      <c r="F6" s="74">
        <v>1</v>
      </c>
      <c r="G6" s="74">
        <v>1</v>
      </c>
      <c r="H6" s="74">
        <v>1</v>
      </c>
      <c r="I6" s="74">
        <v>345</v>
      </c>
      <c r="J6" s="74">
        <v>1668.4586039999999</v>
      </c>
      <c r="K6" s="79">
        <v>120</v>
      </c>
      <c r="L6" s="74"/>
      <c r="P6" s="32">
        <v>0</v>
      </c>
      <c r="Q6" s="32">
        <f>B13</f>
        <v>-30</v>
      </c>
    </row>
    <row r="7" spans="1:17">
      <c r="A7" s="16" t="s">
        <v>1</v>
      </c>
      <c r="B7" s="17" t="s">
        <v>74</v>
      </c>
      <c r="C7" s="77" t="s">
        <v>75</v>
      </c>
      <c r="D7" s="73">
        <v>0</v>
      </c>
      <c r="E7" s="73">
        <v>-7.5</v>
      </c>
      <c r="F7" s="73">
        <v>1</v>
      </c>
      <c r="G7" s="73">
        <v>1</v>
      </c>
      <c r="H7" s="73">
        <v>1</v>
      </c>
      <c r="I7" s="73">
        <v>345</v>
      </c>
      <c r="J7" s="73">
        <v>1668.4586039999999</v>
      </c>
      <c r="K7" s="80">
        <v>240</v>
      </c>
      <c r="L7" s="74"/>
      <c r="P7" s="32"/>
      <c r="Q7" s="32">
        <f>B14</f>
        <v>30</v>
      </c>
    </row>
    <row r="8" spans="1:17">
      <c r="A8" s="16" t="s">
        <v>2</v>
      </c>
      <c r="B8" s="18">
        <v>60</v>
      </c>
      <c r="L8" s="74"/>
      <c r="P8" s="32"/>
      <c r="Q8" s="32">
        <f>B14</f>
        <v>30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30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-30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30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7.164062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76</v>
      </c>
      <c r="C5" s="76" t="s">
        <v>24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30</v>
      </c>
      <c r="M5" s="74">
        <v>0</v>
      </c>
      <c r="N5" s="74">
        <v>30</v>
      </c>
      <c r="O5" s="79">
        <v>1</v>
      </c>
      <c r="P5" s="32">
        <f>MAX(E5:E25,N5:N26)*1.05</f>
        <v>31.5</v>
      </c>
      <c r="Q5" s="32">
        <f>B13</f>
        <v>-50</v>
      </c>
    </row>
    <row r="6" spans="1:17">
      <c r="A6" s="21" t="s">
        <v>44</v>
      </c>
      <c r="B6" s="17" t="s">
        <v>69</v>
      </c>
      <c r="L6" s="74"/>
      <c r="P6" s="32">
        <v>0</v>
      </c>
      <c r="Q6" s="32">
        <f>B13</f>
        <v>-50</v>
      </c>
    </row>
    <row r="7" spans="1:17">
      <c r="A7" s="16" t="s">
        <v>1</v>
      </c>
      <c r="B7" s="83" t="s">
        <v>77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B14</f>
        <v>50</v>
      </c>
    </row>
    <row r="8" spans="1:17">
      <c r="A8" s="16" t="s">
        <v>2</v>
      </c>
      <c r="B8" s="18">
        <v>60</v>
      </c>
      <c r="L8" s="74"/>
      <c r="P8" s="32"/>
      <c r="Q8" s="32">
        <f>B14</f>
        <v>50</v>
      </c>
    </row>
    <row r="9" spans="1:17">
      <c r="A9" s="16" t="s">
        <v>3</v>
      </c>
      <c r="B9" s="18">
        <v>100</v>
      </c>
      <c r="L9" s="74"/>
    </row>
    <row r="10" spans="1:17">
      <c r="A10" s="16" t="s">
        <v>21</v>
      </c>
      <c r="B10" s="17">
        <v>250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4</v>
      </c>
      <c r="B11" s="17">
        <v>1</v>
      </c>
      <c r="L11" s="74"/>
    </row>
    <row r="12" spans="1:17">
      <c r="A12" s="16" t="s">
        <v>6</v>
      </c>
      <c r="B12" s="18">
        <v>3</v>
      </c>
      <c r="L12" s="74"/>
    </row>
    <row r="13" spans="1:17">
      <c r="A13" s="16" t="s">
        <v>5</v>
      </c>
      <c r="B13" s="17">
        <v>-50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 ht="15" thickBot="1">
      <c r="A14" s="19" t="s">
        <v>7</v>
      </c>
      <c r="B14" s="20">
        <v>50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35.83203125" style="2" customWidth="1"/>
    <col min="2" max="2" width="17.16406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78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B13</f>
        <v>-45</v>
      </c>
    </row>
    <row r="6" spans="1:17">
      <c r="A6" s="21" t="s">
        <v>44</v>
      </c>
      <c r="B6" s="17" t="s">
        <v>48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83" t="s">
        <v>79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30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38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37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5" thickBot="1">
      <c r="A14" s="19" t="s">
        <v>7</v>
      </c>
      <c r="B14" s="20">
        <v>45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35.83203125" style="2" customWidth="1"/>
    <col min="2" max="2" width="17.16406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80</v>
      </c>
      <c r="C5" s="11" t="s">
        <v>24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30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B13</f>
        <v>-45</v>
      </c>
    </row>
    <row r="6" spans="1:17">
      <c r="A6" s="21" t="s">
        <v>44</v>
      </c>
      <c r="B6" s="17" t="s">
        <v>48</v>
      </c>
      <c r="C6" s="11" t="s">
        <v>25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31</v>
      </c>
      <c r="M6" s="9">
        <v>3</v>
      </c>
      <c r="N6" s="9">
        <v>30</v>
      </c>
      <c r="O6" s="14">
        <v>0.5</v>
      </c>
      <c r="P6" s="32">
        <v>0</v>
      </c>
      <c r="Q6" s="32">
        <f>B13</f>
        <v>-45</v>
      </c>
    </row>
    <row r="7" spans="1:17">
      <c r="A7" s="16" t="s">
        <v>1</v>
      </c>
      <c r="B7" s="83" t="s">
        <v>81</v>
      </c>
      <c r="C7" s="12" t="s">
        <v>26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36</v>
      </c>
      <c r="M7" s="9">
        <v>17</v>
      </c>
      <c r="N7" s="9">
        <v>36</v>
      </c>
      <c r="O7" s="14">
        <v>0.5</v>
      </c>
      <c r="P7" s="32"/>
      <c r="Q7" s="32">
        <f>B14</f>
        <v>45</v>
      </c>
    </row>
    <row r="8" spans="1:17">
      <c r="A8" s="16" t="s">
        <v>2</v>
      </c>
      <c r="B8" s="18">
        <v>60</v>
      </c>
      <c r="C8" s="11" t="s">
        <v>27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B14</f>
        <v>45</v>
      </c>
    </row>
    <row r="9" spans="1:17">
      <c r="A9" s="16" t="s">
        <v>3</v>
      </c>
      <c r="B9" s="18">
        <v>100</v>
      </c>
      <c r="C9" s="11" t="s">
        <v>28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21</v>
      </c>
      <c r="B10" s="17">
        <v>100</v>
      </c>
      <c r="C10" s="12" t="s">
        <v>29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4</v>
      </c>
      <c r="B11" s="17">
        <v>1</v>
      </c>
      <c r="C11" s="11" t="s">
        <v>38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6</v>
      </c>
      <c r="B12" s="18">
        <v>3</v>
      </c>
      <c r="C12" s="11" t="s">
        <v>35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>
      <c r="A13" s="16" t="s">
        <v>5</v>
      </c>
      <c r="B13" s="17">
        <v>-45</v>
      </c>
      <c r="C13" s="12" t="s">
        <v>37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 ht="15" thickBot="1">
      <c r="A14" s="19" t="s">
        <v>7</v>
      </c>
      <c r="B14" s="20">
        <v>45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82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44</v>
      </c>
      <c r="B6" s="17" t="s">
        <v>47</v>
      </c>
      <c r="C6" s="11" t="s">
        <v>37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83" t="s">
        <v>83</v>
      </c>
      <c r="C7" s="12" t="s">
        <v>38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46</v>
      </c>
      <c r="M7" s="9">
        <v>23</v>
      </c>
      <c r="N7" s="9">
        <v>36</v>
      </c>
      <c r="O7" s="14">
        <v>1</v>
      </c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40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41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 ht="15" thickBot="1">
      <c r="A14" s="19" t="s">
        <v>7</v>
      </c>
      <c r="B14" s="20">
        <v>50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84</v>
      </c>
      <c r="C5" s="11" t="s">
        <v>35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36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B13</f>
        <v>-50</v>
      </c>
    </row>
    <row r="6" spans="1:17">
      <c r="A6" s="21" t="s">
        <v>44</v>
      </c>
      <c r="B6" s="17" t="s">
        <v>47</v>
      </c>
      <c r="C6" s="11" t="s">
        <v>37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30</v>
      </c>
      <c r="M6" s="9">
        <v>4.33</v>
      </c>
      <c r="N6" s="9">
        <v>55.17</v>
      </c>
      <c r="O6" s="14">
        <v>1</v>
      </c>
      <c r="P6" s="32">
        <v>0</v>
      </c>
      <c r="Q6" s="32">
        <f>B13</f>
        <v>-50</v>
      </c>
    </row>
    <row r="7" spans="1:17">
      <c r="A7" s="16" t="s">
        <v>1</v>
      </c>
      <c r="B7" s="83" t="s">
        <v>85</v>
      </c>
      <c r="C7" s="12" t="s">
        <v>38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B14</f>
        <v>50</v>
      </c>
    </row>
    <row r="8" spans="1:17">
      <c r="A8" s="16" t="s">
        <v>2</v>
      </c>
      <c r="B8" s="18">
        <v>60</v>
      </c>
      <c r="C8" s="11" t="s">
        <v>26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B14</f>
        <v>50</v>
      </c>
    </row>
    <row r="9" spans="1:17">
      <c r="A9" s="16" t="s">
        <v>3</v>
      </c>
      <c r="B9" s="18">
        <v>100</v>
      </c>
      <c r="C9" s="11" t="s">
        <v>24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21</v>
      </c>
      <c r="B10" s="17">
        <v>150</v>
      </c>
      <c r="C10" s="12" t="s">
        <v>25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4</v>
      </c>
      <c r="B11" s="17">
        <v>1</v>
      </c>
      <c r="C11" s="11" t="s">
        <v>39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6</v>
      </c>
      <c r="B12" s="18">
        <v>3</v>
      </c>
      <c r="C12" s="11" t="s">
        <v>40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>
      <c r="A13" s="16" t="s">
        <v>5</v>
      </c>
      <c r="B13" s="17">
        <v>-50</v>
      </c>
      <c r="C13" s="12" t="s">
        <v>41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 ht="15" thickBot="1">
      <c r="A14" s="19" t="s">
        <v>7</v>
      </c>
      <c r="B14" s="20">
        <v>50</v>
      </c>
      <c r="L14" s="9"/>
    </row>
    <row r="15" spans="1:17" ht="12.75" customHeight="1">
      <c r="A15" s="90" t="s">
        <v>45</v>
      </c>
      <c r="B15" s="91"/>
      <c r="L15" s="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86</v>
      </c>
      <c r="C5" s="76" t="s">
        <v>39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36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B13</f>
        <v>-24.5</v>
      </c>
    </row>
    <row r="6" spans="1:17">
      <c r="A6" s="21" t="s">
        <v>44</v>
      </c>
      <c r="B6" s="17">
        <v>14</v>
      </c>
      <c r="C6" s="76" t="s">
        <v>40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30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B13</f>
        <v>-24.5</v>
      </c>
    </row>
    <row r="7" spans="1:17">
      <c r="A7" s="16" t="s">
        <v>1</v>
      </c>
      <c r="B7" s="83" t="s">
        <v>87</v>
      </c>
      <c r="C7" s="77" t="s">
        <v>41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B14</f>
        <v>24.5</v>
      </c>
    </row>
    <row r="8" spans="1:17">
      <c r="A8" s="16" t="s">
        <v>2</v>
      </c>
      <c r="B8" s="18">
        <v>60</v>
      </c>
      <c r="C8" s="76" t="s">
        <v>35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B14</f>
        <v>24.5</v>
      </c>
    </row>
    <row r="9" spans="1:17">
      <c r="A9" s="16" t="s">
        <v>3</v>
      </c>
      <c r="B9" s="18">
        <v>100</v>
      </c>
      <c r="C9" s="76" t="s">
        <v>37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21</v>
      </c>
      <c r="B10" s="17">
        <v>50</v>
      </c>
      <c r="C10" s="77" t="s">
        <v>38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4</v>
      </c>
      <c r="B11" s="17">
        <v>1</v>
      </c>
      <c r="C11" s="76" t="s">
        <v>26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6</v>
      </c>
      <c r="B12" s="18">
        <v>3</v>
      </c>
      <c r="C12" s="76" t="s">
        <v>24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>
      <c r="A13" s="16" t="s">
        <v>5</v>
      </c>
      <c r="B13" s="17">
        <v>-24.5</v>
      </c>
      <c r="C13" s="77" t="s">
        <v>25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 ht="15" thickBot="1">
      <c r="A14" s="19" t="s">
        <v>7</v>
      </c>
      <c r="B14" s="20">
        <v>24.5</v>
      </c>
      <c r="L14" s="74"/>
    </row>
    <row r="15" spans="1:17" ht="12.75" customHeight="1">
      <c r="A15" s="90" t="s">
        <v>45</v>
      </c>
      <c r="B15" s="91"/>
      <c r="L15" s="74"/>
    </row>
    <row r="16" spans="1:17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67" customWidth="1"/>
    <col min="2" max="2" width="16.5" style="67" customWidth="1"/>
    <col min="3" max="3" width="10.5" style="76" customWidth="1"/>
    <col min="4" max="10" width="10.5" style="74" customWidth="1"/>
    <col min="11" max="11" width="10.5" style="79" customWidth="1"/>
    <col min="12" max="12" width="10.5" style="71" customWidth="1"/>
    <col min="13" max="14" width="10.5" style="74" customWidth="1"/>
    <col min="15" max="15" width="10.5" style="79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8" s="27" customFormat="1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8" ht="42">
      <c r="A4" s="23" t="s">
        <v>22</v>
      </c>
      <c r="B4" s="24" t="s">
        <v>23</v>
      </c>
      <c r="C4" s="22" t="s">
        <v>42</v>
      </c>
      <c r="D4" s="72" t="s">
        <v>13</v>
      </c>
      <c r="E4" s="72" t="s">
        <v>11</v>
      </c>
      <c r="F4" s="72" t="s">
        <v>9</v>
      </c>
      <c r="G4" s="72" t="s">
        <v>19</v>
      </c>
      <c r="H4" s="72" t="s">
        <v>20</v>
      </c>
      <c r="I4" s="72" t="s">
        <v>33</v>
      </c>
      <c r="J4" s="72" t="s">
        <v>34</v>
      </c>
      <c r="K4" s="78" t="s">
        <v>10</v>
      </c>
      <c r="L4" s="75" t="s">
        <v>43</v>
      </c>
      <c r="M4" s="75" t="s">
        <v>13</v>
      </c>
      <c r="N4" s="75" t="s">
        <v>11</v>
      </c>
      <c r="O4" s="25" t="s">
        <v>12</v>
      </c>
      <c r="P4" s="31" t="s">
        <v>17</v>
      </c>
      <c r="Q4" s="31" t="s">
        <v>15</v>
      </c>
      <c r="R4" s="32"/>
    </row>
    <row r="5" spans="1:18">
      <c r="A5" s="21" t="s">
        <v>32</v>
      </c>
      <c r="B5" s="83" t="s">
        <v>88</v>
      </c>
      <c r="C5" s="76" t="s">
        <v>35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36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B13</f>
        <v>-24.5</v>
      </c>
      <c r="R5" s="32"/>
    </row>
    <row r="6" spans="1:18">
      <c r="A6" s="21" t="s">
        <v>44</v>
      </c>
      <c r="B6" s="17">
        <v>14</v>
      </c>
      <c r="C6" s="76" t="s">
        <v>37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30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B13</f>
        <v>-24.5</v>
      </c>
      <c r="R6" s="32"/>
    </row>
    <row r="7" spans="1:18">
      <c r="A7" s="16" t="s">
        <v>1</v>
      </c>
      <c r="B7" s="83" t="s">
        <v>89</v>
      </c>
      <c r="C7" s="77" t="s">
        <v>38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B14</f>
        <v>24.5</v>
      </c>
      <c r="R7" s="32"/>
    </row>
    <row r="8" spans="1:18">
      <c r="A8" s="16" t="s">
        <v>2</v>
      </c>
      <c r="B8" s="18">
        <v>60</v>
      </c>
      <c r="C8" s="76" t="s">
        <v>26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B14</f>
        <v>24.5</v>
      </c>
      <c r="R8" s="32"/>
    </row>
    <row r="9" spans="1:18">
      <c r="A9" s="16" t="s">
        <v>3</v>
      </c>
      <c r="B9" s="18">
        <v>100</v>
      </c>
      <c r="C9" s="76" t="s">
        <v>24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21</v>
      </c>
      <c r="B10" s="17">
        <v>50</v>
      </c>
      <c r="C10" s="77" t="s">
        <v>25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4</v>
      </c>
      <c r="B11" s="17">
        <v>1</v>
      </c>
      <c r="C11" s="76" t="s">
        <v>39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6</v>
      </c>
      <c r="B12" s="18">
        <v>3</v>
      </c>
      <c r="C12" s="76" t="s">
        <v>40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>
      <c r="A13" s="16" t="s">
        <v>5</v>
      </c>
      <c r="B13" s="17">
        <v>-24.5</v>
      </c>
      <c r="C13" s="77" t="s">
        <v>41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 ht="15" thickBot="1">
      <c r="A14" s="19" t="s">
        <v>7</v>
      </c>
      <c r="B14" s="20">
        <v>24.5</v>
      </c>
      <c r="L14" s="74"/>
    </row>
    <row r="15" spans="1:18" ht="12.75" customHeight="1">
      <c r="A15" s="90" t="s">
        <v>45</v>
      </c>
      <c r="B15" s="91"/>
      <c r="L15" s="74"/>
    </row>
    <row r="16" spans="1:18">
      <c r="A16" s="92"/>
      <c r="B16" s="93"/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35.83203125" style="2" customWidth="1"/>
    <col min="2" max="2" width="16.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4" width="10.5" style="9" customWidth="1"/>
    <col min="15" max="15" width="10.5" style="14" customWidth="1"/>
    <col min="16" max="16" width="22.5" style="30" bestFit="1" customWidth="1"/>
    <col min="17" max="17" width="12.33203125" style="30" bestFit="1" customWidth="1"/>
    <col min="18" max="16384" width="8.83203125" style="30"/>
  </cols>
  <sheetData>
    <row r="1" spans="1:17" s="27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">
      <c r="A3" s="84" t="s">
        <v>18</v>
      </c>
      <c r="B3" s="85"/>
      <c r="C3" s="86" t="s">
        <v>8</v>
      </c>
      <c r="D3" s="87"/>
      <c r="E3" s="87"/>
      <c r="F3" s="87"/>
      <c r="G3" s="87"/>
      <c r="H3" s="87"/>
      <c r="I3" s="87"/>
      <c r="J3" s="87"/>
      <c r="K3" s="88"/>
      <c r="L3" s="86" t="s">
        <v>14</v>
      </c>
      <c r="M3" s="87"/>
      <c r="N3" s="87"/>
      <c r="O3" s="88"/>
      <c r="P3" s="89" t="s">
        <v>16</v>
      </c>
      <c r="Q3" s="89"/>
    </row>
    <row r="4" spans="1:17" ht="42">
      <c r="A4" s="23" t="s">
        <v>22</v>
      </c>
      <c r="B4" s="24" t="s">
        <v>23</v>
      </c>
      <c r="C4" s="22" t="s">
        <v>42</v>
      </c>
      <c r="D4" s="7" t="s">
        <v>13</v>
      </c>
      <c r="E4" s="7" t="s">
        <v>11</v>
      </c>
      <c r="F4" s="7" t="s">
        <v>9</v>
      </c>
      <c r="G4" s="7" t="s">
        <v>19</v>
      </c>
      <c r="H4" s="7" t="s">
        <v>20</v>
      </c>
      <c r="I4" s="7" t="s">
        <v>33</v>
      </c>
      <c r="J4" s="7" t="s">
        <v>34</v>
      </c>
      <c r="K4" s="13" t="s">
        <v>10</v>
      </c>
      <c r="L4" s="10" t="s">
        <v>43</v>
      </c>
      <c r="M4" s="10" t="s">
        <v>13</v>
      </c>
      <c r="N4" s="10" t="s">
        <v>11</v>
      </c>
      <c r="O4" s="25" t="s">
        <v>12</v>
      </c>
      <c r="P4" s="31" t="s">
        <v>17</v>
      </c>
      <c r="Q4" s="31" t="s">
        <v>15</v>
      </c>
    </row>
    <row r="5" spans="1:17">
      <c r="A5" s="21" t="s">
        <v>32</v>
      </c>
      <c r="B5" s="83" t="s">
        <v>90</v>
      </c>
      <c r="C5" s="46" t="s">
        <v>37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36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B13</f>
        <v>-60</v>
      </c>
    </row>
    <row r="6" spans="1:17">
      <c r="A6" s="21" t="s">
        <v>44</v>
      </c>
      <c r="B6" s="17">
        <v>18</v>
      </c>
      <c r="C6" s="46" t="s">
        <v>38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49</v>
      </c>
      <c r="M6" s="44">
        <v>-18.75</v>
      </c>
      <c r="N6" s="44">
        <v>47.5</v>
      </c>
      <c r="O6" s="49">
        <v>1</v>
      </c>
      <c r="P6" s="32">
        <v>0</v>
      </c>
      <c r="Q6" s="32">
        <f>B13</f>
        <v>-60</v>
      </c>
    </row>
    <row r="7" spans="1:17">
      <c r="A7" s="16" t="s">
        <v>1</v>
      </c>
      <c r="B7" s="83" t="s">
        <v>91</v>
      </c>
      <c r="C7" s="47" t="s">
        <v>35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30</v>
      </c>
      <c r="M7" s="44">
        <v>30.75</v>
      </c>
      <c r="N7" s="44">
        <v>40.75</v>
      </c>
      <c r="O7" s="49">
        <v>1</v>
      </c>
      <c r="P7" s="32"/>
      <c r="Q7" s="32">
        <f>B14</f>
        <v>60</v>
      </c>
    </row>
    <row r="8" spans="1:17">
      <c r="A8" s="16" t="s">
        <v>2</v>
      </c>
      <c r="B8" s="18">
        <v>60</v>
      </c>
      <c r="C8" s="46" t="s">
        <v>25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B14</f>
        <v>60</v>
      </c>
    </row>
    <row r="9" spans="1:17">
      <c r="A9" s="16" t="s">
        <v>3</v>
      </c>
      <c r="B9" s="18">
        <v>100</v>
      </c>
      <c r="C9" s="46" t="s">
        <v>26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21</v>
      </c>
      <c r="B10" s="17">
        <v>100</v>
      </c>
      <c r="C10" s="47" t="s">
        <v>24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4</v>
      </c>
      <c r="B11" s="17">
        <v>1</v>
      </c>
      <c r="L11" s="9"/>
      <c r="O11" s="49"/>
    </row>
    <row r="12" spans="1:17">
      <c r="A12" s="16" t="s">
        <v>6</v>
      </c>
      <c r="B12" s="18">
        <v>3</v>
      </c>
      <c r="L12" s="9"/>
      <c r="O12" s="49"/>
    </row>
    <row r="13" spans="1:17">
      <c r="A13" s="16" t="s">
        <v>5</v>
      </c>
      <c r="B13" s="17">
        <v>-60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 ht="15" thickBot="1">
      <c r="A14" s="19" t="s">
        <v>7</v>
      </c>
      <c r="B14" s="20">
        <v>60</v>
      </c>
      <c r="L14" s="9"/>
      <c r="O14" s="49"/>
    </row>
    <row r="15" spans="1:17" ht="12.75" customHeight="1">
      <c r="A15" s="90" t="s">
        <v>45</v>
      </c>
      <c r="B15" s="91"/>
      <c r="L15" s="9"/>
      <c r="O15" s="49"/>
    </row>
    <row r="16" spans="1:17">
      <c r="A16" s="92"/>
      <c r="B16" s="93"/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single</vt:lpstr>
      <vt:lpstr>double</vt:lpstr>
      <vt:lpstr>HL_E</vt:lpstr>
      <vt:lpstr>HL_P</vt:lpstr>
      <vt:lpstr>und_E</vt:lpstr>
      <vt:lpstr>und_P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  <vt:lpstr>Vertical_1_W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Mark</cp:lastModifiedBy>
  <cp:lastPrinted>2012-11-15T20:07:12Z</cp:lastPrinted>
  <dcterms:created xsi:type="dcterms:W3CDTF">2000-05-22T20:31:36Z</dcterms:created>
  <dcterms:modified xsi:type="dcterms:W3CDTF">2016-08-18T13:14:55Z</dcterms:modified>
</cp:coreProperties>
</file>