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D:\BuDA_2.0_Oct2017\User Supplied Macro\Testing\"/>
    </mc:Choice>
  </mc:AlternateContent>
  <bookViews>
    <workbookView xWindow="0" yWindow="0" windowWidth="19080" windowHeight="13155" activeTab="1"/>
  </bookViews>
  <sheets>
    <sheet name="Test 1" sheetId="2" r:id="rId1"/>
    <sheet name="Test 2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3" l="1"/>
  <c r="I30" i="3"/>
  <c r="I26" i="3"/>
  <c r="H34" i="3"/>
  <c r="H30" i="3"/>
  <c r="H26" i="3"/>
  <c r="G34" i="3"/>
  <c r="G30" i="3"/>
  <c r="G26" i="3"/>
  <c r="E34" i="3"/>
  <c r="E30" i="3"/>
  <c r="E26" i="3"/>
  <c r="C34" i="3"/>
  <c r="C30" i="3"/>
  <c r="C26" i="3"/>
  <c r="I22" i="3"/>
  <c r="I34" i="2"/>
  <c r="I30" i="2"/>
  <c r="I26" i="2"/>
  <c r="I22" i="2"/>
  <c r="H34" i="2"/>
  <c r="H30" i="2"/>
  <c r="H26" i="2"/>
  <c r="G34" i="2"/>
  <c r="G30" i="2"/>
  <c r="G26" i="2"/>
  <c r="E34" i="2" l="1"/>
  <c r="E30" i="2"/>
  <c r="E26" i="2"/>
  <c r="D34" i="2"/>
  <c r="D30" i="2"/>
  <c r="D26" i="2"/>
  <c r="C34" i="2"/>
  <c r="C30" i="2"/>
  <c r="C26" i="2"/>
</calcChain>
</file>

<file path=xl/sharedStrings.xml><?xml version="1.0" encoding="utf-8"?>
<sst xmlns="http://schemas.openxmlformats.org/spreadsheetml/2006/main" count="32" uniqueCount="16">
  <si>
    <t>This frequency provides the information whether the testing macro-economic scenarios used are reported on a quarterly basis or a yearly basis.</t>
  </si>
  <si>
    <t>The value "0" means "Quarterly"; and the value "-1" means "Yearly".</t>
  </si>
  <si>
    <t>If it is on a yearly basis, the projection data should be reported in Quarter 4 while blank need be reported in Quarter 1,2,3</t>
  </si>
  <si>
    <t>Please keep the title of the macros same as in training file.</t>
  </si>
  <si>
    <t>Frequency</t>
  </si>
  <si>
    <t>year</t>
  </si>
  <si>
    <t>quarter</t>
  </si>
  <si>
    <t xml:space="preserve">Please do not annualize the QoQ growth rates. </t>
  </si>
  <si>
    <t>GDP</t>
  </si>
  <si>
    <t>UEMP</t>
  </si>
  <si>
    <t>CPI</t>
  </si>
  <si>
    <t>LTRate</t>
  </si>
  <si>
    <t>EURUSD</t>
  </si>
  <si>
    <t>WTI</t>
  </si>
  <si>
    <t>Austria</t>
  </si>
  <si>
    <t>RPP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</si>
</sst>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18" workbookViewId="0">
      <selection activeCell="D26" sqref="D26:D34"/>
    </sheetView>
  </sheetViews>
  <sheetFormatPr defaultRowHeight="15" x14ac:dyDescent="0.25"/>
  <sheetData>
    <row r="1" spans="1:9" x14ac:dyDescent="0.25">
      <c r="A1" t="s">
        <v>14</v>
      </c>
    </row>
    <row r="3" spans="1:9" x14ac:dyDescent="0.25">
      <c r="A3" t="s">
        <v>0</v>
      </c>
    </row>
    <row r="4" spans="1:9" x14ac:dyDescent="0.25">
      <c r="A4" t="s">
        <v>1</v>
      </c>
    </row>
    <row r="5" spans="1:9" x14ac:dyDescent="0.25">
      <c r="A5" t="s">
        <v>2</v>
      </c>
    </row>
    <row r="6" spans="1:9" x14ac:dyDescent="0.25">
      <c r="A6" t="s">
        <v>3</v>
      </c>
    </row>
    <row r="7" spans="1:9" x14ac:dyDescent="0.25">
      <c r="A7" s="1" t="s">
        <v>7</v>
      </c>
    </row>
    <row r="8" spans="1:9" x14ac:dyDescent="0.25">
      <c r="A8" t="s">
        <v>4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</row>
    <row r="10" spans="1:9" x14ac:dyDescent="0.25">
      <c r="A10" t="s">
        <v>5</v>
      </c>
      <c r="B10" t="s">
        <v>6</v>
      </c>
      <c r="C10" t="s">
        <v>8</v>
      </c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15</v>
      </c>
    </row>
    <row r="11" spans="1:9" x14ac:dyDescent="0.25">
      <c r="A11">
        <v>2015</v>
      </c>
      <c r="B11">
        <v>1</v>
      </c>
    </row>
    <row r="12" spans="1:9" x14ac:dyDescent="0.25">
      <c r="A12">
        <v>2015</v>
      </c>
      <c r="B12">
        <v>2</v>
      </c>
    </row>
    <row r="13" spans="1:9" x14ac:dyDescent="0.25">
      <c r="A13">
        <v>2015</v>
      </c>
      <c r="B13">
        <v>3</v>
      </c>
    </row>
    <row r="14" spans="1:9" x14ac:dyDescent="0.25">
      <c r="A14">
        <v>2015</v>
      </c>
      <c r="B14">
        <v>4</v>
      </c>
    </row>
    <row r="15" spans="1:9" x14ac:dyDescent="0.25">
      <c r="A15">
        <v>2016</v>
      </c>
      <c r="B15">
        <v>1</v>
      </c>
    </row>
    <row r="16" spans="1:9" x14ac:dyDescent="0.25">
      <c r="A16">
        <v>2016</v>
      </c>
      <c r="B16">
        <v>2</v>
      </c>
    </row>
    <row r="17" spans="1:9" x14ac:dyDescent="0.25">
      <c r="A17">
        <v>2016</v>
      </c>
      <c r="B17">
        <v>3</v>
      </c>
    </row>
    <row r="18" spans="1:9" x14ac:dyDescent="0.25">
      <c r="A18">
        <v>2016</v>
      </c>
      <c r="B18">
        <v>4</v>
      </c>
      <c r="C18">
        <v>105.64373267349499</v>
      </c>
      <c r="D18">
        <v>8.8827259668251095</v>
      </c>
      <c r="E18">
        <v>112.86907817000601</v>
      </c>
      <c r="F18">
        <v>0.42599999999999999</v>
      </c>
      <c r="G18">
        <v>1.0516000000000001</v>
      </c>
      <c r="H18">
        <v>53.75</v>
      </c>
      <c r="I18">
        <v>108.53</v>
      </c>
    </row>
    <row r="19" spans="1:9" x14ac:dyDescent="0.25">
      <c r="A19">
        <v>2017</v>
      </c>
      <c r="B19">
        <v>1</v>
      </c>
      <c r="C19">
        <v>107.88647036984599</v>
      </c>
      <c r="D19">
        <v>8.6921420515584096</v>
      </c>
      <c r="E19">
        <v>113.411349876698</v>
      </c>
      <c r="F19">
        <v>0.54100000000000004</v>
      </c>
      <c r="G19">
        <v>1.0651999999999999</v>
      </c>
      <c r="H19">
        <v>50.54</v>
      </c>
      <c r="I19">
        <v>109.85059595167444</v>
      </c>
    </row>
    <row r="20" spans="1:9" x14ac:dyDescent="0.25">
      <c r="A20">
        <v>2017</v>
      </c>
      <c r="B20">
        <v>2</v>
      </c>
      <c r="C20">
        <v>108.014313948251</v>
      </c>
      <c r="D20">
        <v>8.5635222676168805</v>
      </c>
      <c r="E20">
        <v>113.722684097411</v>
      </c>
      <c r="F20">
        <v>0.71099999999999997</v>
      </c>
      <c r="G20">
        <v>1.1426000000000001</v>
      </c>
      <c r="H20">
        <v>46.02</v>
      </c>
      <c r="I20">
        <v>113.0320612989087</v>
      </c>
    </row>
    <row r="21" spans="1:9" x14ac:dyDescent="0.25">
      <c r="A21">
        <v>2017</v>
      </c>
      <c r="B21">
        <v>3</v>
      </c>
      <c r="C21">
        <v>108.520379230877</v>
      </c>
      <c r="D21">
        <v>8.4650473916854292</v>
      </c>
      <c r="E21">
        <v>114.596355721709</v>
      </c>
      <c r="F21">
        <v>0.63500000000000001</v>
      </c>
      <c r="G21">
        <v>1.1814</v>
      </c>
      <c r="H21">
        <v>51.67</v>
      </c>
      <c r="I21">
        <v>112.97203365084791</v>
      </c>
    </row>
    <row r="22" spans="1:9" x14ac:dyDescent="0.25">
      <c r="A22">
        <v>2017</v>
      </c>
      <c r="B22">
        <v>4</v>
      </c>
      <c r="C22">
        <v>108.732082453091</v>
      </c>
      <c r="D22">
        <v>8.0009632421458292</v>
      </c>
      <c r="E22">
        <v>115.28574634090999</v>
      </c>
      <c r="F22">
        <v>0.58799999999999997</v>
      </c>
      <c r="G22">
        <v>1.1998</v>
      </c>
      <c r="H22">
        <v>60.46</v>
      </c>
      <c r="I22">
        <f>I21</f>
        <v>112.97203365084791</v>
      </c>
    </row>
    <row r="23" spans="1:9" x14ac:dyDescent="0.25">
      <c r="A23">
        <v>2018</v>
      </c>
      <c r="B23">
        <v>1</v>
      </c>
    </row>
    <row r="24" spans="1:9" x14ac:dyDescent="0.25">
      <c r="A24">
        <v>2018</v>
      </c>
      <c r="B24">
        <v>2</v>
      </c>
    </row>
    <row r="25" spans="1:9" x14ac:dyDescent="0.25">
      <c r="A25">
        <v>2018</v>
      </c>
      <c r="B25">
        <v>3</v>
      </c>
    </row>
    <row r="26" spans="1:9" x14ac:dyDescent="0.25">
      <c r="A26">
        <v>2018</v>
      </c>
      <c r="B26">
        <v>4</v>
      </c>
      <c r="C26">
        <f>C22*(1.028)</f>
        <v>111.77658076177755</v>
      </c>
      <c r="D26">
        <f>D22</f>
        <v>8.0009632421458292</v>
      </c>
      <c r="E26">
        <f>E22*(1+0.021)</f>
        <v>117.70674701406909</v>
      </c>
      <c r="F26">
        <v>0.7</v>
      </c>
      <c r="G26">
        <f>G22</f>
        <v>1.1998</v>
      </c>
      <c r="H26">
        <f>H22</f>
        <v>60.46</v>
      </c>
      <c r="I26">
        <f>I22*(1.033)</f>
        <v>116.70011076132587</v>
      </c>
    </row>
    <row r="27" spans="1:9" x14ac:dyDescent="0.25">
      <c r="A27">
        <v>2019</v>
      </c>
      <c r="B27">
        <v>1</v>
      </c>
    </row>
    <row r="28" spans="1:9" x14ac:dyDescent="0.25">
      <c r="A28">
        <v>2019</v>
      </c>
      <c r="B28">
        <v>2</v>
      </c>
    </row>
    <row r="29" spans="1:9" x14ac:dyDescent="0.25">
      <c r="A29">
        <v>2019</v>
      </c>
      <c r="B29">
        <v>3</v>
      </c>
    </row>
    <row r="30" spans="1:9" x14ac:dyDescent="0.25">
      <c r="A30">
        <v>2019</v>
      </c>
      <c r="B30">
        <v>4</v>
      </c>
      <c r="C30">
        <f>C26*(1+0.019)</f>
        <v>113.90033579625131</v>
      </c>
      <c r="D30">
        <f>D26</f>
        <v>8.0009632421458292</v>
      </c>
      <c r="E30">
        <f>E26*(1+0.019)</f>
        <v>119.9431752073364</v>
      </c>
      <c r="F30">
        <v>0.9</v>
      </c>
      <c r="G30">
        <f>G26</f>
        <v>1.1998</v>
      </c>
      <c r="H30">
        <f>H26</f>
        <v>60.46</v>
      </c>
      <c r="I30">
        <f>I26*(1+0.032)</f>
        <v>120.43451430568831</v>
      </c>
    </row>
    <row r="31" spans="1:9" x14ac:dyDescent="0.25">
      <c r="A31">
        <v>2020</v>
      </c>
      <c r="B31">
        <v>1</v>
      </c>
    </row>
    <row r="32" spans="1:9" x14ac:dyDescent="0.25">
      <c r="A32">
        <v>2020</v>
      </c>
      <c r="B32">
        <v>2</v>
      </c>
    </row>
    <row r="33" spans="1:9" x14ac:dyDescent="0.25">
      <c r="A33">
        <v>2020</v>
      </c>
      <c r="B33">
        <v>3</v>
      </c>
    </row>
    <row r="34" spans="1:9" x14ac:dyDescent="0.25">
      <c r="A34">
        <v>2020</v>
      </c>
      <c r="B34">
        <v>4</v>
      </c>
      <c r="C34">
        <f>C30*(1+0.016)</f>
        <v>115.72274116899133</v>
      </c>
      <c r="D34">
        <f>D30-0.1</f>
        <v>7.9009632421458296</v>
      </c>
      <c r="E34">
        <f>E30*(1+0.019)</f>
        <v>122.22209553627577</v>
      </c>
      <c r="F34">
        <v>1.1000000000000001</v>
      </c>
      <c r="G34">
        <f>G30</f>
        <v>1.1998</v>
      </c>
      <c r="H34">
        <f>H30</f>
        <v>60.46</v>
      </c>
      <c r="I34">
        <f>I30*(1+0.032)</f>
        <v>124.28841876347035</v>
      </c>
    </row>
    <row r="35" spans="1:9" x14ac:dyDescent="0.25">
      <c r="A35">
        <v>2021</v>
      </c>
      <c r="B35">
        <v>1</v>
      </c>
    </row>
    <row r="36" spans="1:9" x14ac:dyDescent="0.25">
      <c r="A36">
        <v>2021</v>
      </c>
      <c r="B36">
        <v>2</v>
      </c>
    </row>
    <row r="37" spans="1:9" x14ac:dyDescent="0.25">
      <c r="A37">
        <v>2021</v>
      </c>
      <c r="B37">
        <v>3</v>
      </c>
    </row>
    <row r="38" spans="1:9" x14ac:dyDescent="0.25">
      <c r="A38">
        <v>2021</v>
      </c>
      <c r="B38">
        <v>4</v>
      </c>
    </row>
    <row r="39" spans="1:9" x14ac:dyDescent="0.25">
      <c r="A39">
        <v>2022</v>
      </c>
      <c r="B39">
        <v>1</v>
      </c>
    </row>
    <row r="40" spans="1:9" x14ac:dyDescent="0.25">
      <c r="A40">
        <v>2022</v>
      </c>
      <c r="B40">
        <v>2</v>
      </c>
    </row>
    <row r="41" spans="1:9" x14ac:dyDescent="0.25">
      <c r="A41">
        <v>2022</v>
      </c>
      <c r="B41">
        <v>3</v>
      </c>
    </row>
    <row r="42" spans="1:9" x14ac:dyDescent="0.25">
      <c r="A42">
        <v>2022</v>
      </c>
      <c r="B42">
        <v>4</v>
      </c>
    </row>
    <row r="43" spans="1:9" x14ac:dyDescent="0.25">
      <c r="A43">
        <v>2023</v>
      </c>
      <c r="B43">
        <v>1</v>
      </c>
    </row>
    <row r="44" spans="1:9" x14ac:dyDescent="0.25">
      <c r="A44">
        <v>2023</v>
      </c>
      <c r="B44">
        <v>2</v>
      </c>
    </row>
    <row r="45" spans="1:9" x14ac:dyDescent="0.25">
      <c r="A45">
        <v>2023</v>
      </c>
      <c r="B45">
        <v>3</v>
      </c>
    </row>
    <row r="46" spans="1:9" x14ac:dyDescent="0.25">
      <c r="A46">
        <v>2023</v>
      </c>
      <c r="B46">
        <v>4</v>
      </c>
    </row>
    <row r="47" spans="1:9" x14ac:dyDescent="0.25">
      <c r="A47">
        <v>2024</v>
      </c>
      <c r="B47">
        <v>1</v>
      </c>
    </row>
    <row r="48" spans="1:9" x14ac:dyDescent="0.25">
      <c r="A48">
        <v>2024</v>
      </c>
      <c r="B48">
        <v>2</v>
      </c>
    </row>
    <row r="49" spans="1:2" x14ac:dyDescent="0.25">
      <c r="A49">
        <v>2024</v>
      </c>
      <c r="B49">
        <v>3</v>
      </c>
    </row>
    <row r="50" spans="1:2" x14ac:dyDescent="0.25">
      <c r="A50">
        <v>2024</v>
      </c>
      <c r="B50">
        <v>4</v>
      </c>
    </row>
    <row r="51" spans="1:2" x14ac:dyDescent="0.25">
      <c r="A51">
        <v>2025</v>
      </c>
      <c r="B51">
        <v>1</v>
      </c>
    </row>
    <row r="52" spans="1:2" x14ac:dyDescent="0.25">
      <c r="A52">
        <v>2025</v>
      </c>
      <c r="B52">
        <v>2</v>
      </c>
    </row>
    <row r="53" spans="1:2" x14ac:dyDescent="0.25">
      <c r="A53">
        <v>2025</v>
      </c>
      <c r="B53">
        <v>3</v>
      </c>
    </row>
    <row r="54" spans="1:2" x14ac:dyDescent="0.25">
      <c r="A54">
        <v>2025</v>
      </c>
      <c r="B54">
        <v>4</v>
      </c>
    </row>
  </sheetData>
  <pageMargins left="0.7" right="0.7" top="0.75" bottom="0.75" header="0.3" footer="0.3"/>
  <pageSetup orientation="portrait" r:id="rId1"/>
  <ignoredErrors>
    <ignoredError sqref="D3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A20" workbookViewId="0">
      <selection activeCell="I34" sqref="I34"/>
    </sheetView>
  </sheetViews>
  <sheetFormatPr defaultRowHeight="15" x14ac:dyDescent="0.25"/>
  <sheetData>
    <row r="1" spans="1:9" x14ac:dyDescent="0.25">
      <c r="A1" t="s">
        <v>14</v>
      </c>
    </row>
    <row r="3" spans="1:9" x14ac:dyDescent="0.25">
      <c r="A3" t="s">
        <v>0</v>
      </c>
    </row>
    <row r="4" spans="1:9" x14ac:dyDescent="0.25">
      <c r="A4" t="s">
        <v>1</v>
      </c>
    </row>
    <row r="5" spans="1:9" x14ac:dyDescent="0.25">
      <c r="A5" t="s">
        <v>2</v>
      </c>
    </row>
    <row r="6" spans="1:9" x14ac:dyDescent="0.25">
      <c r="A6" t="s">
        <v>3</v>
      </c>
    </row>
    <row r="7" spans="1:9" x14ac:dyDescent="0.25">
      <c r="A7" s="1" t="s">
        <v>7</v>
      </c>
    </row>
    <row r="8" spans="1:9" x14ac:dyDescent="0.25">
      <c r="A8" t="s">
        <v>4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</row>
    <row r="10" spans="1:9" x14ac:dyDescent="0.25">
      <c r="A10" t="s">
        <v>5</v>
      </c>
      <c r="B10" t="s">
        <v>6</v>
      </c>
      <c r="C10" t="s">
        <v>8</v>
      </c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15</v>
      </c>
    </row>
    <row r="11" spans="1:9" x14ac:dyDescent="0.25">
      <c r="A11">
        <v>2015</v>
      </c>
      <c r="B11">
        <v>1</v>
      </c>
    </row>
    <row r="12" spans="1:9" x14ac:dyDescent="0.25">
      <c r="A12">
        <v>2015</v>
      </c>
      <c r="B12">
        <v>2</v>
      </c>
    </row>
    <row r="13" spans="1:9" x14ac:dyDescent="0.25">
      <c r="A13">
        <v>2015</v>
      </c>
      <c r="B13">
        <v>3</v>
      </c>
    </row>
    <row r="14" spans="1:9" x14ac:dyDescent="0.25">
      <c r="A14">
        <v>2015</v>
      </c>
      <c r="B14">
        <v>4</v>
      </c>
    </row>
    <row r="15" spans="1:9" x14ac:dyDescent="0.25">
      <c r="A15">
        <v>2016</v>
      </c>
      <c r="B15">
        <v>1</v>
      </c>
    </row>
    <row r="16" spans="1:9" x14ac:dyDescent="0.25">
      <c r="A16">
        <v>2016</v>
      </c>
      <c r="B16">
        <v>2</v>
      </c>
    </row>
    <row r="17" spans="1:9" x14ac:dyDescent="0.25">
      <c r="A17">
        <v>2016</v>
      </c>
      <c r="B17">
        <v>3</v>
      </c>
    </row>
    <row r="18" spans="1:9" x14ac:dyDescent="0.25">
      <c r="A18">
        <v>2016</v>
      </c>
      <c r="B18">
        <v>4</v>
      </c>
      <c r="C18">
        <v>105.64373267349499</v>
      </c>
      <c r="D18">
        <v>8.8827259668251095</v>
      </c>
      <c r="E18">
        <v>112.86907817000601</v>
      </c>
      <c r="F18">
        <v>0.42599999999999999</v>
      </c>
      <c r="G18">
        <v>1.0516000000000001</v>
      </c>
      <c r="H18">
        <v>53.75</v>
      </c>
      <c r="I18">
        <v>108.53</v>
      </c>
    </row>
    <row r="19" spans="1:9" x14ac:dyDescent="0.25">
      <c r="A19">
        <v>2017</v>
      </c>
      <c r="B19">
        <v>1</v>
      </c>
      <c r="C19">
        <v>107.88647036984599</v>
      </c>
      <c r="D19">
        <v>8.6921420515584096</v>
      </c>
      <c r="E19">
        <v>113.411349876698</v>
      </c>
      <c r="F19">
        <v>0.54100000000000004</v>
      </c>
      <c r="G19">
        <v>1.0651999999999999</v>
      </c>
      <c r="H19">
        <v>50.54</v>
      </c>
      <c r="I19">
        <v>109.85059595167444</v>
      </c>
    </row>
    <row r="20" spans="1:9" x14ac:dyDescent="0.25">
      <c r="A20">
        <v>2017</v>
      </c>
      <c r="B20">
        <v>2</v>
      </c>
      <c r="C20">
        <v>108.014313948251</v>
      </c>
      <c r="D20">
        <v>8.5635222676168805</v>
      </c>
      <c r="E20">
        <v>113.722684097411</v>
      </c>
      <c r="F20">
        <v>0.71099999999999997</v>
      </c>
      <c r="G20">
        <v>1.1426000000000001</v>
      </c>
      <c r="H20">
        <v>46.02</v>
      </c>
      <c r="I20">
        <v>113.0320612989087</v>
      </c>
    </row>
    <row r="21" spans="1:9" x14ac:dyDescent="0.25">
      <c r="A21">
        <v>2017</v>
      </c>
      <c r="B21">
        <v>3</v>
      </c>
      <c r="C21">
        <v>108.520379230877</v>
      </c>
      <c r="D21">
        <v>8.4650473916854292</v>
      </c>
      <c r="E21">
        <v>114.596355721709</v>
      </c>
      <c r="F21">
        <v>0.63500000000000001</v>
      </c>
      <c r="G21">
        <v>1.1814</v>
      </c>
      <c r="H21">
        <v>51.67</v>
      </c>
      <c r="I21">
        <v>112.97203365084791</v>
      </c>
    </row>
    <row r="22" spans="1:9" x14ac:dyDescent="0.25">
      <c r="A22">
        <v>2017</v>
      </c>
      <c r="B22">
        <v>4</v>
      </c>
      <c r="C22">
        <v>108.732082453091</v>
      </c>
      <c r="D22">
        <v>8.0009632421458292</v>
      </c>
      <c r="E22">
        <v>115.28574634090999</v>
      </c>
      <c r="F22">
        <v>0.58799999999999997</v>
      </c>
      <c r="G22">
        <v>1.1998</v>
      </c>
      <c r="H22">
        <v>60.46</v>
      </c>
      <c r="I22">
        <f>I21</f>
        <v>112.97203365084791</v>
      </c>
    </row>
    <row r="23" spans="1:9" x14ac:dyDescent="0.25">
      <c r="A23">
        <v>2018</v>
      </c>
      <c r="B23">
        <v>1</v>
      </c>
    </row>
    <row r="24" spans="1:9" x14ac:dyDescent="0.25">
      <c r="A24">
        <v>2018</v>
      </c>
      <c r="B24">
        <v>2</v>
      </c>
    </row>
    <row r="25" spans="1:9" x14ac:dyDescent="0.25">
      <c r="A25">
        <v>2018</v>
      </c>
      <c r="B25">
        <v>3</v>
      </c>
    </row>
    <row r="26" spans="1:9" x14ac:dyDescent="0.25">
      <c r="A26">
        <v>2018</v>
      </c>
      <c r="B26">
        <v>4</v>
      </c>
      <c r="C26">
        <f>C22*(1-0.012)</f>
        <v>107.4272974636539</v>
      </c>
      <c r="D26">
        <v>8.5</v>
      </c>
      <c r="E26">
        <f>E22*(1+0.019)</f>
        <v>117.47617552138728</v>
      </c>
      <c r="F26">
        <v>1.5</v>
      </c>
      <c r="G26">
        <f>G22</f>
        <v>1.1998</v>
      </c>
      <c r="H26">
        <f>H22*(1-0.006)</f>
        <v>60.097239999999999</v>
      </c>
      <c r="I26">
        <f>I22*(1-0.191)</f>
        <v>91.394375223535945</v>
      </c>
    </row>
    <row r="27" spans="1:9" x14ac:dyDescent="0.25">
      <c r="A27">
        <v>2019</v>
      </c>
      <c r="B27">
        <v>1</v>
      </c>
    </row>
    <row r="28" spans="1:9" x14ac:dyDescent="0.25">
      <c r="A28">
        <v>2019</v>
      </c>
      <c r="B28">
        <v>2</v>
      </c>
    </row>
    <row r="29" spans="1:9" x14ac:dyDescent="0.25">
      <c r="A29">
        <v>2019</v>
      </c>
      <c r="B29">
        <v>3</v>
      </c>
    </row>
    <row r="30" spans="1:9" x14ac:dyDescent="0.25">
      <c r="A30">
        <v>2019</v>
      </c>
      <c r="B30">
        <v>4</v>
      </c>
      <c r="C30">
        <f>C26*(1-0.025)</f>
        <v>104.74161502706255</v>
      </c>
      <c r="D30">
        <v>9.3000000000000007</v>
      </c>
      <c r="E30">
        <f>E26*(1+0.01)</f>
        <v>118.65093727660116</v>
      </c>
      <c r="F30">
        <v>1.7</v>
      </c>
      <c r="G30">
        <f>G26</f>
        <v>1.1998</v>
      </c>
      <c r="H30">
        <f>H22*(1-0.043)</f>
        <v>57.860219999999998</v>
      </c>
      <c r="I30">
        <f>I26*(1-0.181)</f>
        <v>74.851993308075933</v>
      </c>
    </row>
    <row r="31" spans="1:9" x14ac:dyDescent="0.25">
      <c r="A31">
        <v>2020</v>
      </c>
      <c r="B31">
        <v>1</v>
      </c>
    </row>
    <row r="32" spans="1:9" x14ac:dyDescent="0.25">
      <c r="A32">
        <v>2020</v>
      </c>
      <c r="B32">
        <v>2</v>
      </c>
    </row>
    <row r="33" spans="1:9" x14ac:dyDescent="0.25">
      <c r="A33">
        <v>2020</v>
      </c>
      <c r="B33">
        <v>3</v>
      </c>
    </row>
    <row r="34" spans="1:9" x14ac:dyDescent="0.25">
      <c r="A34">
        <v>2020</v>
      </c>
      <c r="B34">
        <v>4</v>
      </c>
      <c r="C34">
        <f>C30*(1+0.009)</f>
        <v>105.68428956230611</v>
      </c>
      <c r="D34">
        <v>10</v>
      </c>
      <c r="E34">
        <f>E30*(1+0.007)</f>
        <v>119.48149383753736</v>
      </c>
      <c r="F34">
        <v>1.9</v>
      </c>
      <c r="G34">
        <f>G30</f>
        <v>1.1998</v>
      </c>
      <c r="H34">
        <f>H22*(1-0.099)</f>
        <v>54.474460000000001</v>
      </c>
      <c r="I34">
        <f>I30*(1+0.005)</f>
        <v>75.226253274616312</v>
      </c>
    </row>
    <row r="35" spans="1:9" x14ac:dyDescent="0.25">
      <c r="A35">
        <v>2021</v>
      </c>
      <c r="B35">
        <v>1</v>
      </c>
    </row>
    <row r="36" spans="1:9" x14ac:dyDescent="0.25">
      <c r="A36">
        <v>2021</v>
      </c>
      <c r="B36">
        <v>2</v>
      </c>
    </row>
    <row r="37" spans="1:9" x14ac:dyDescent="0.25">
      <c r="A37">
        <v>2021</v>
      </c>
      <c r="B37">
        <v>3</v>
      </c>
    </row>
    <row r="38" spans="1:9" x14ac:dyDescent="0.25">
      <c r="A38">
        <v>2021</v>
      </c>
      <c r="B38">
        <v>4</v>
      </c>
    </row>
    <row r="39" spans="1:9" x14ac:dyDescent="0.25">
      <c r="A39">
        <v>2022</v>
      </c>
      <c r="B39">
        <v>1</v>
      </c>
    </row>
    <row r="40" spans="1:9" x14ac:dyDescent="0.25">
      <c r="A40">
        <v>2022</v>
      </c>
      <c r="B40">
        <v>2</v>
      </c>
    </row>
    <row r="41" spans="1:9" x14ac:dyDescent="0.25">
      <c r="A41">
        <v>2022</v>
      </c>
      <c r="B41">
        <v>3</v>
      </c>
    </row>
    <row r="42" spans="1:9" x14ac:dyDescent="0.25">
      <c r="A42">
        <v>2022</v>
      </c>
      <c r="B42">
        <v>4</v>
      </c>
    </row>
    <row r="43" spans="1:9" x14ac:dyDescent="0.25">
      <c r="A43">
        <v>2023</v>
      </c>
      <c r="B43">
        <v>1</v>
      </c>
    </row>
    <row r="44" spans="1:9" x14ac:dyDescent="0.25">
      <c r="A44">
        <v>2023</v>
      </c>
      <c r="B44">
        <v>2</v>
      </c>
    </row>
    <row r="45" spans="1:9" x14ac:dyDescent="0.25">
      <c r="A45">
        <v>2023</v>
      </c>
      <c r="B45">
        <v>3</v>
      </c>
    </row>
    <row r="46" spans="1:9" x14ac:dyDescent="0.25">
      <c r="A46">
        <v>2023</v>
      </c>
      <c r="B46">
        <v>4</v>
      </c>
    </row>
    <row r="47" spans="1:9" x14ac:dyDescent="0.25">
      <c r="A47">
        <v>2024</v>
      </c>
      <c r="B47">
        <v>1</v>
      </c>
    </row>
    <row r="48" spans="1:9" x14ac:dyDescent="0.25">
      <c r="A48">
        <v>2024</v>
      </c>
      <c r="B48">
        <v>2</v>
      </c>
    </row>
    <row r="49" spans="1:2" x14ac:dyDescent="0.25">
      <c r="A49">
        <v>2024</v>
      </c>
      <c r="B49">
        <v>3</v>
      </c>
    </row>
    <row r="50" spans="1:2" x14ac:dyDescent="0.25">
      <c r="A50">
        <v>2024</v>
      </c>
      <c r="B50">
        <v>4</v>
      </c>
    </row>
    <row r="51" spans="1:2" x14ac:dyDescent="0.25">
      <c r="A51">
        <v>2025</v>
      </c>
      <c r="B51">
        <v>1</v>
      </c>
    </row>
    <row r="52" spans="1:2" x14ac:dyDescent="0.25">
      <c r="A52">
        <v>2025</v>
      </c>
      <c r="B52">
        <v>2</v>
      </c>
    </row>
    <row r="53" spans="1:2" x14ac:dyDescent="0.25">
      <c r="A53">
        <v>2025</v>
      </c>
      <c r="B53">
        <v>3</v>
      </c>
    </row>
    <row r="54" spans="1:2" x14ac:dyDescent="0.25">
      <c r="A54">
        <v>2025</v>
      </c>
      <c r="B5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1</vt:lpstr>
      <vt:lpstr>Test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Wenting</dc:creator>
  <cp:lastModifiedBy>Jorge Chan-Lau</cp:lastModifiedBy>
  <dcterms:created xsi:type="dcterms:W3CDTF">2017-10-20T05:07:00Z</dcterms:created>
  <dcterms:modified xsi:type="dcterms:W3CDTF">2018-03-07T22:19:49Z</dcterms:modified>
</cp:coreProperties>
</file>